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0A46E185-FF40-4FDF-908C-970E62F0DD32}" xr6:coauthVersionLast="43" xr6:coauthVersionMax="43"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B20" i="11" l="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J22" i="7" s="1"/>
  <c r="F23" i="7"/>
  <c r="J19" i="7"/>
  <c r="F4" i="7"/>
  <c r="F14" i="11"/>
  <c r="F7" i="11"/>
  <c r="F6" i="11"/>
  <c r="F13" i="11"/>
  <c r="F8" i="11"/>
  <c r="F19" i="11"/>
  <c r="F17" i="11"/>
  <c r="F15" i="11"/>
  <c r="F9" i="11"/>
  <c r="F12" i="11"/>
  <c r="F18" i="11"/>
  <c r="F16" i="11"/>
  <c r="F11" i="11"/>
  <c r="F5" i="11"/>
  <c r="F10" i="11"/>
  <c r="H22" i="7" l="1"/>
  <c r="I22" i="7"/>
  <c r="H18" i="7"/>
  <c r="H14" i="7"/>
  <c r="H10" i="7"/>
  <c r="H6" i="7"/>
  <c r="H21" i="7"/>
  <c r="I21" i="7"/>
  <c r="H17" i="7"/>
  <c r="H13" i="7"/>
  <c r="H9" i="7"/>
  <c r="H5" i="7"/>
  <c r="H20" i="7"/>
  <c r="I20" i="7"/>
  <c r="H16" i="7"/>
  <c r="H12" i="7"/>
  <c r="H8" i="7"/>
  <c r="H4" i="7"/>
  <c r="H23" i="7"/>
  <c r="I23" i="7"/>
  <c r="H19" i="7"/>
  <c r="I19" i="7"/>
  <c r="H15" i="7"/>
  <c r="I15" i="7"/>
  <c r="H11" i="7"/>
  <c r="H7" i="7"/>
  <c r="F24" i="7"/>
  <c r="D20" i="11"/>
  <c r="F25" i="7"/>
  <c r="J21" i="7"/>
  <c r="J23" i="7"/>
  <c r="J20" i="7"/>
  <c r="F20" i="11"/>
  <c r="L23" i="7" l="1"/>
  <c r="M23" i="7"/>
  <c r="L21" i="7"/>
  <c r="M21" i="7"/>
  <c r="I7" i="7"/>
  <c r="L19" i="7"/>
  <c r="M19" i="7"/>
  <c r="L20" i="7"/>
  <c r="M20" i="7"/>
  <c r="L22" i="7"/>
  <c r="M22" i="7"/>
  <c r="I12" i="7"/>
  <c r="I5" i="7"/>
  <c r="I14" i="7"/>
  <c r="M4" i="7"/>
  <c r="I6" i="7"/>
  <c r="M5" i="7"/>
  <c r="M9" i="7"/>
  <c r="M13" i="7"/>
  <c r="M17" i="7"/>
  <c r="M12" i="7"/>
  <c r="M6" i="7"/>
  <c r="M10" i="7"/>
  <c r="M14" i="7"/>
  <c r="M18" i="7"/>
  <c r="M8" i="7"/>
  <c r="M7" i="7"/>
  <c r="M11" i="7"/>
  <c r="M15" i="7"/>
  <c r="M16" i="7"/>
  <c r="I16" i="7"/>
  <c r="I9" i="7"/>
  <c r="I18" i="7"/>
  <c r="H24" i="7"/>
  <c r="J11" i="7" s="1"/>
  <c r="I11" i="7"/>
  <c r="I8" i="7"/>
  <c r="I17" i="7"/>
  <c r="I10" i="7"/>
  <c r="I13" i="7"/>
  <c r="I4" i="7"/>
  <c r="J18" i="7" l="1"/>
  <c r="J15" i="7"/>
  <c r="J4" i="7"/>
  <c r="L4" i="7" s="1"/>
  <c r="F26" i="7"/>
  <c r="J13" i="7"/>
  <c r="J14" i="7"/>
  <c r="L15" i="7" s="1"/>
  <c r="J6" i="7"/>
  <c r="J9" i="7"/>
  <c r="J12" i="7"/>
  <c r="L13" i="7" s="1"/>
  <c r="J7" i="7"/>
  <c r="J5" i="7"/>
  <c r="L5" i="7" s="1"/>
  <c r="J10" i="7"/>
  <c r="L11" i="7" s="1"/>
  <c r="J16" i="7"/>
  <c r="J8" i="7"/>
  <c r="J17" i="7"/>
  <c r="L18" i="7" s="1"/>
  <c r="L10" i="7"/>
  <c r="L6" i="7" l="1"/>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xr:uid="{00000000-0006-0000-0000-00000200000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xr:uid="{00000000-0006-0000-0000-00000400000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xr:uid="{00000000-0006-0000-0000-00000500000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<sst xmlns="http://schemas.openxmlformats.org/spreadsheetml/2006/main" count="602" uniqueCount="583">
  <si>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</si>
  <si>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</si>
  <si>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</si>
  <si>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</si>
  <si>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</si>
  <si>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</si>
  <si>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</si>
  <si>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</si>
  <si>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</si>
  <si>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</si>
  <si>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</si>
  <si>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</si>
  <si>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</si>
  <si>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</si>
  <si>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</si>
  <si>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</si>
  <si>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</si>
  <si>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</si>
  <si>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</si>
  <si>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</si>
  <si>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</si>
  <si>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</si>
  <si>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</si>
  <si>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</si>
  <si>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</si>
  <si>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</si>
  <si>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</si>
  <si>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</si>
  <si>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</si>
  <si>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</si>
  <si>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</si>
  <si>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</si>
  <si>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</si>
  <si>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</si>
  <si>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</si>
  <si>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</si>
  <si>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</si>
  <si>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</si>
  <si>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</si>
  <si>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</si>
  <si>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</si>
  <si>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</si>
  <si>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</si>
  <si>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</si>
  <si>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</si>
  <si>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</si>
  <si>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</si>
  <si>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</si>
  <si>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</si>
  <si>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</si>
  <si>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</si>
  <si>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</si>
  <si>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</si>
  <si>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</si>
  <si>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</si>
  <si>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t>Included full text of the GNU GPL, and updated the footer information</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</si>
  <si>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</si>
  <si>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</si>
  <si>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</si>
  <si>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</si>
  <si>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Follow Statistical PERT on Twitter to learn when new updates are released</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</si>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</sst>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17"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s>
  <fills count="14">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6">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1" fillId="5" borderId="2" xfId="0" applyFont="1" applyFill="1" applyBorder="1"/>
    <xf numFmtId="0" fontId="0" fillId="5" borderId="3" xfId="0" applyFill="1" applyBorder="1"/>
    <xf numFmtId="0" fontId="0" fillId="5" borderId="3" xfId="0" applyFill="1" applyBorder="1" applyAlignment="1">
      <alignment horizontal="center"/>
    </xf>
    <xf numFmtId="0" fontId="0" fillId="5" borderId="5" xfId="0" applyFill="1" applyBorder="1"/>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6"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3" borderId="1" xfId="1" applyNumberFormat="1" applyFont="1"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1" fillId="5" borderId="5" xfId="0" applyFont="1" applyFill="1" applyBorder="1"/>
    <xf numFmtId="0" fontId="0" fillId="5" borderId="5" xfId="0" applyFont="1" applyFill="1" applyBorder="1"/>
    <xf numFmtId="0" fontId="4" fillId="5" borderId="5" xfId="0"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0" fillId="10" borderId="1" xfId="0" applyFill="1" applyBorder="1" applyAlignment="1">
      <alignment horizontal="center"/>
    </xf>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1" borderId="1" xfId="0" applyFill="1" applyBorder="1"/>
    <xf numFmtId="1" fontId="0" fillId="3" borderId="1" xfId="1" applyNumberFormat="1" applyFont="1"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2" borderId="1" xfId="0" applyFill="1" applyBorder="1"/>
    <xf numFmtId="9" fontId="0" fillId="12"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3" borderId="1" xfId="0" applyFont="1" applyFill="1" applyBorder="1" applyAlignment="1">
      <alignment horizontal="center"/>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5" fillId="4" borderId="0" xfId="2" applyFill="1" applyAlignment="1">
      <alignment horizontal="left" indent="1"/>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15" fillId="4" borderId="0" xfId="2"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CC00"/>
      <color rgb="FF00FF00"/>
      <color rgb="FFFFFFCC"/>
      <color rgb="FFFFFF99"/>
      <color rgb="FFFF9900"/>
      <color rgb="FFFFCCCC"/>
      <color rgb="FFFFCC99"/>
      <color rgb="FFFFCC66"/>
      <color rgb="FFFFCC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23</xdr:row>
      <xdr:rowOff>9525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8601075" y="561975"/>
          <a:ext cx="285750" cy="327660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1"/>
  <sheetViews>
    <sheetView tabSelected="1" workbookViewId="0">
      <selection activeCell="C4" sqref="C4"/>
    </sheetView>
  </sheetViews>
  <sheetFormatPr defaultRowHeight="15" x14ac:dyDescent="0.25"/>
  <cols>
    <col min="1" max="1" width="4.42578125" style="1" customWidth="1"/>
    <col min="2" max="2" width="8.140625" style="1" customWidth="1"/>
    <col min="3" max="6" width="11.5703125" customWidth="1"/>
    <col min="7" max="7" width="15.5703125" style="1" customWidth="1"/>
    <col min="8" max="8" width="11.5703125" customWidth="1"/>
    <col min="9" max="9" width="19.42578125" style="45" hidden="1" customWidth="1"/>
    <col min="10" max="10" width="15" hidden="1" customWidth="1"/>
    <col min="11" max="11" width="3" customWidth="1"/>
    <col min="12" max="12" width="13.140625" customWidth="1"/>
    <col min="13" max="13" width="13.140625" bestFit="1" customWidth="1"/>
    <col min="14" max="16" width="13.5703125" customWidth="1"/>
  </cols>
  <sheetData>
    <row r="1" spans="1:17" ht="15.75" customHeight="1" x14ac:dyDescent="0.25">
      <c r="A1" s="66" t="s">
        <v>18</v>
      </c>
      <c r="B1" s="66"/>
      <c r="C1" s="66"/>
      <c r="D1" s="66"/>
      <c r="E1" s="66"/>
      <c r="F1" s="66"/>
      <c r="G1" s="66"/>
      <c r="H1" s="66"/>
      <c r="I1" s="57"/>
      <c r="J1" s="3"/>
      <c r="K1" s="3"/>
      <c r="L1" s="64" t="s">
        <v>52</v>
      </c>
      <c r="M1" s="65" t="s">
        <v>45</v>
      </c>
      <c r="N1" s="63" t="s">
        <v>49</v>
      </c>
      <c r="O1" s="3"/>
      <c r="P1" s="3"/>
      <c r="Q1" s="3"/>
    </row>
    <row r="2" spans="1:17" ht="15.75" customHeight="1" x14ac:dyDescent="0.25">
      <c r="A2" s="67"/>
      <c r="B2" s="67"/>
      <c r="C2" s="67"/>
      <c r="D2" s="67"/>
      <c r="E2" s="67"/>
      <c r="F2" s="67"/>
      <c r="G2" s="67"/>
      <c r="H2" s="67"/>
      <c r="I2" s="58"/>
      <c r="J2" s="3"/>
      <c r="K2" s="3"/>
      <c r="L2" s="3"/>
      <c r="M2" s="3"/>
      <c r="N2" s="3"/>
      <c r="O2" s="3"/>
      <c r="P2" s="3"/>
      <c r="Q2" s="3"/>
    </row>
    <row r="3" spans="1:17" ht="15.75" x14ac:dyDescent="0.25">
      <c r="A3" s="35" t="s">
        <v>22</v>
      </c>
      <c r="B3" s="35" t="s">
        <v>38</v>
      </c>
      <c r="C3" s="35" t="s">
        <v>23</v>
      </c>
      <c r="D3" s="35" t="s">
        <v>1</v>
      </c>
      <c r="E3" s="35" t="s">
        <v>24</v>
      </c>
      <c r="F3" s="35" t="s">
        <v>0</v>
      </c>
      <c r="G3" s="35" t="s">
        <v>13</v>
      </c>
      <c r="H3" s="35" t="s">
        <v>7</v>
      </c>
      <c r="I3" s="35" t="s">
        <v>43</v>
      </c>
      <c r="J3" s="35" t="s">
        <v>20</v>
      </c>
      <c r="K3" s="3"/>
      <c r="L3" s="36" t="s">
        <v>19</v>
      </c>
      <c r="M3" s="37" t="s">
        <v>21</v>
      </c>
      <c r="N3" s="3"/>
      <c r="O3" s="3"/>
      <c r="P3" s="3"/>
      <c r="Q3" s="3"/>
    </row>
    <row r="4" spans="1:17" ht="15.75" x14ac:dyDescent="0.25">
      <c r="A4" s="49">
        <v>1</v>
      </c>
      <c r="B4" s="54"/>
      <c r="C4" s="55">
        <v>8</v>
      </c>
      <c r="D4" s="55">
        <v>20</v>
      </c>
      <c r="E4" s="55">
        <v>52</v>
      </c>
      <c r="F4" s="34">
        <f t="shared" ref="F4:F23" si="0">IF(AND(C4&gt;0,D4&gt;0,E4&gt;0),(C4+(4*D4)+E4)/6,"")</f>
        <v>23.333333333333332</v>
      </c>
      <c r="G4" s="56" t="s">
        <v>9</v>
      </c>
      <c r="H4" s="27">
        <f>IF(OR(F4="",ISBLANK(G4)),"",VLOOKUP(G4,VLookups!$A$2:$B$7,2,FALSE))</f>
        <v>0.05</v>
      </c>
      <c r="I4" s="33">
        <f>IF(F4="","",H4/(SUM($H$4:$H$23)))</f>
        <v>2.4390243902439029E-2</v>
      </c>
      <c r="J4" s="33">
        <f t="shared" ref="J4:J23" si="1">IF(F4="","",_xlfn.BINOM.DIST(A4,COUNT($F$4:$F$23),$H$24,TRUE))</f>
        <v>0.37229680482696276</v>
      </c>
      <c r="K4" s="3"/>
      <c r="L4" s="39">
        <f>IF(H4="","",AVERAGE(J4,MAX(J3,0)))</f>
        <v>0.18614840241348138</v>
      </c>
      <c r="M4" s="38">
        <f>IF(H4="","",A4*IF($M$1="Average",$F$25,$F$26))</f>
        <v>11.066666666666665</v>
      </c>
      <c r="N4" s="3"/>
      <c r="O4" s="3"/>
      <c r="P4" s="3"/>
      <c r="Q4" s="3"/>
    </row>
    <row r="5" spans="1:17" ht="15.75" x14ac:dyDescent="0.25">
      <c r="A5" s="49">
        <v>2</v>
      </c>
      <c r="B5" s="54"/>
      <c r="C5" s="55">
        <v>7</v>
      </c>
      <c r="D5" s="55">
        <v>16</v>
      </c>
      <c r="E5" s="55">
        <v>52</v>
      </c>
      <c r="F5" s="34">
        <f t="shared" si="0"/>
        <v>20.5</v>
      </c>
      <c r="G5" s="56" t="s">
        <v>9</v>
      </c>
      <c r="H5" s="27">
        <f>IF(OR(F5="",ISBLANK(G5)),"",VLOOKUP(G5,VLookups!$A$2:$B$7,2,FALSE))</f>
        <v>0.05</v>
      </c>
      <c r="I5" s="33">
        <f t="shared" ref="I5:I23" si="2">IF(F5="","",H5/(SUM($H$4:$H$23)))</f>
        <v>2.4390243902439029E-2</v>
      </c>
      <c r="J5" s="33">
        <f t="shared" si="1"/>
        <v>0.66258884310118737</v>
      </c>
      <c r="K5" s="3"/>
      <c r="L5" s="39">
        <f t="shared" ref="L5:L23" si="3">IF(H5="","",AVERAGE(J5,MAX(J4,0)))</f>
        <v>0.51744282396407504</v>
      </c>
      <c r="M5" s="38">
        <f t="shared" ref="M5:M23" si="4">IF(H5="","",A5*IF($M$1="Average",$F$25,$F$26))</f>
        <v>22.133333333333329</v>
      </c>
      <c r="N5" s="3"/>
      <c r="O5" s="3"/>
      <c r="P5" s="3"/>
      <c r="Q5" s="3"/>
    </row>
    <row r="6" spans="1:17" ht="15.75" x14ac:dyDescent="0.25">
      <c r="A6" s="49">
        <v>3</v>
      </c>
      <c r="B6" s="54"/>
      <c r="C6" s="55">
        <v>7</v>
      </c>
      <c r="D6" s="55">
        <v>14</v>
      </c>
      <c r="E6" s="55">
        <v>40</v>
      </c>
      <c r="F6" s="34">
        <f t="shared" si="0"/>
        <v>17.166666666666668</v>
      </c>
      <c r="G6" s="56" t="s">
        <v>10</v>
      </c>
      <c r="H6" s="27">
        <f>IF(OR(F6="",ISBLANK(G6)),"",VLOOKUP(G6,VLookups!$A$2:$B$7,2,FALSE))</f>
        <v>0.1</v>
      </c>
      <c r="I6" s="33">
        <f t="shared" si="2"/>
        <v>4.8780487804878057E-2</v>
      </c>
      <c r="J6" s="33">
        <f t="shared" si="1"/>
        <v>0.86172096202031434</v>
      </c>
      <c r="K6" s="3"/>
      <c r="L6" s="39">
        <f t="shared" si="3"/>
        <v>0.7621549025607508</v>
      </c>
      <c r="M6" s="38">
        <f t="shared" si="4"/>
        <v>33.199999999999996</v>
      </c>
      <c r="N6" s="3"/>
      <c r="O6" s="3"/>
      <c r="P6" s="3"/>
      <c r="Q6" s="3"/>
    </row>
    <row r="7" spans="1:17" ht="15.75" x14ac:dyDescent="0.25">
      <c r="A7" s="49">
        <v>4</v>
      </c>
      <c r="B7" s="54"/>
      <c r="C7" s="55">
        <v>6</v>
      </c>
      <c r="D7" s="55">
        <v>14</v>
      </c>
      <c r="E7" s="55">
        <v>36</v>
      </c>
      <c r="F7" s="34">
        <f t="shared" si="0"/>
        <v>16.333333333333332</v>
      </c>
      <c r="G7" s="56" t="s">
        <v>16</v>
      </c>
      <c r="H7" s="27">
        <f>IF(OR(F7="",ISBLANK(G7)),"",VLOOKUP(G7,VLookups!$A$2:$B$7,2,FALSE))</f>
        <v>0.2</v>
      </c>
      <c r="I7" s="33">
        <f t="shared" si="2"/>
        <v>9.7560975609756115E-2</v>
      </c>
      <c r="J7" s="33">
        <f t="shared" si="1"/>
        <v>0.95628949725989987</v>
      </c>
      <c r="K7" s="3"/>
      <c r="L7" s="39">
        <f t="shared" si="3"/>
        <v>0.9090052296401071</v>
      </c>
      <c r="M7" s="38">
        <f t="shared" si="4"/>
        <v>44.266666666666659</v>
      </c>
      <c r="N7" s="3"/>
      <c r="O7" s="3"/>
      <c r="P7" s="3"/>
      <c r="Q7" s="3"/>
    </row>
    <row r="8" spans="1:17" ht="15.75" x14ac:dyDescent="0.25">
      <c r="A8" s="49">
        <v>5</v>
      </c>
      <c r="B8" s="54"/>
      <c r="C8" s="55">
        <v>6</v>
      </c>
      <c r="D8" s="55">
        <v>12</v>
      </c>
      <c r="E8" s="55">
        <v>32</v>
      </c>
      <c r="F8" s="34">
        <f t="shared" si="0"/>
        <v>14.333333333333334</v>
      </c>
      <c r="G8" s="56" t="s">
        <v>17</v>
      </c>
      <c r="H8" s="27">
        <f>IF(OR(F8="",ISBLANK(G8)),"",VLOOKUP(G8,VLookups!$A$2:$B$7,2,FALSE))</f>
        <v>0.15</v>
      </c>
      <c r="I8" s="33">
        <f t="shared" si="2"/>
        <v>7.3170731707317083E-2</v>
      </c>
      <c r="J8" s="33">
        <f t="shared" si="1"/>
        <v>0.98922417632789439</v>
      </c>
      <c r="K8" s="3"/>
      <c r="L8" s="39">
        <f t="shared" si="3"/>
        <v>0.97275683679389713</v>
      </c>
      <c r="M8" s="38">
        <f t="shared" si="4"/>
        <v>55.333333333333321</v>
      </c>
      <c r="N8" s="3"/>
      <c r="O8" s="3"/>
      <c r="P8" s="3"/>
      <c r="Q8" s="3"/>
    </row>
    <row r="9" spans="1:17" ht="15.75" x14ac:dyDescent="0.25">
      <c r="A9" s="49">
        <v>6</v>
      </c>
      <c r="B9" s="54"/>
      <c r="C9" s="55">
        <v>5</v>
      </c>
      <c r="D9" s="55">
        <v>10</v>
      </c>
      <c r="E9" s="55">
        <v>32</v>
      </c>
      <c r="F9" s="34">
        <f t="shared" si="0"/>
        <v>12.833333333333334</v>
      </c>
      <c r="G9" s="56" t="s">
        <v>11</v>
      </c>
      <c r="H9" s="27">
        <f>IF(OR(F9="",ISBLANK(G9)),"",VLOOKUP(G9,VLookups!$A$2:$B$7,2,FALSE))</f>
        <v>0.25</v>
      </c>
      <c r="I9" s="33">
        <f t="shared" si="2"/>
        <v>0.12195121951219513</v>
      </c>
      <c r="J9" s="33">
        <f t="shared" si="1"/>
        <v>0.99791350606912854</v>
      </c>
      <c r="K9" s="3"/>
      <c r="L9" s="39">
        <f t="shared" si="3"/>
        <v>0.99356884119851152</v>
      </c>
      <c r="M9" s="38">
        <f t="shared" si="4"/>
        <v>66.399999999999991</v>
      </c>
      <c r="N9" s="3"/>
      <c r="O9" s="3"/>
      <c r="P9" s="3"/>
      <c r="Q9" s="3"/>
    </row>
    <row r="10" spans="1:17" ht="15.75" x14ac:dyDescent="0.25">
      <c r="A10" s="49">
        <v>7</v>
      </c>
      <c r="B10" s="54"/>
      <c r="C10" s="55">
        <v>5</v>
      </c>
      <c r="D10" s="55">
        <v>8</v>
      </c>
      <c r="E10" s="55">
        <v>32</v>
      </c>
      <c r="F10" s="34">
        <f t="shared" si="0"/>
        <v>11.5</v>
      </c>
      <c r="G10" s="56" t="s">
        <v>11</v>
      </c>
      <c r="H10" s="27">
        <f>IF(OR(F10="",ISBLANK(G10)),"",VLOOKUP(G10,VLookups!$A$2:$B$7,2,FALSE))</f>
        <v>0.25</v>
      </c>
      <c r="I10" s="33">
        <f t="shared" si="2"/>
        <v>0.12195121951219513</v>
      </c>
      <c r="J10" s="33">
        <f t="shared" si="1"/>
        <v>0.9996820458785689</v>
      </c>
      <c r="K10" s="3"/>
      <c r="L10" s="39">
        <f t="shared" si="3"/>
        <v>0.99879777597384867</v>
      </c>
      <c r="M10" s="38">
        <f t="shared" si="4"/>
        <v>77.466666666666654</v>
      </c>
      <c r="N10" s="3"/>
      <c r="O10" s="3"/>
      <c r="P10" s="3"/>
      <c r="Q10" s="3"/>
    </row>
    <row r="11" spans="1:17" ht="15.75" x14ac:dyDescent="0.25">
      <c r="A11" s="49">
        <v>8</v>
      </c>
      <c r="B11" s="54"/>
      <c r="C11" s="55">
        <v>4</v>
      </c>
      <c r="D11" s="55">
        <v>8</v>
      </c>
      <c r="E11" s="55">
        <v>24</v>
      </c>
      <c r="F11" s="34">
        <f t="shared" si="0"/>
        <v>10</v>
      </c>
      <c r="G11" s="56" t="s">
        <v>10</v>
      </c>
      <c r="H11" s="27">
        <f>IF(OR(F11="",ISBLANK(G11)),"",VLOOKUP(G11,VLookups!$A$2:$B$7,2,FALSE))</f>
        <v>0.1</v>
      </c>
      <c r="I11" s="33">
        <f t="shared" si="2"/>
        <v>4.8780487804878057E-2</v>
      </c>
      <c r="J11" s="33">
        <f t="shared" si="1"/>
        <v>0.99996200777890509</v>
      </c>
      <c r="K11" s="3"/>
      <c r="L11" s="39">
        <f t="shared" si="3"/>
        <v>0.999822026828737</v>
      </c>
      <c r="M11" s="38">
        <f t="shared" si="4"/>
        <v>88.533333333333317</v>
      </c>
      <c r="N11" s="3"/>
      <c r="O11" s="3"/>
      <c r="P11" s="3"/>
      <c r="Q11" s="3"/>
    </row>
    <row r="12" spans="1:17" ht="15.75" x14ac:dyDescent="0.25">
      <c r="A12" s="49">
        <v>9</v>
      </c>
      <c r="B12" s="54"/>
      <c r="C12" s="55">
        <v>4</v>
      </c>
      <c r="D12" s="55">
        <v>6</v>
      </c>
      <c r="E12" s="55">
        <v>24</v>
      </c>
      <c r="F12" s="34">
        <f t="shared" si="0"/>
        <v>8.6666666666666661</v>
      </c>
      <c r="G12" s="56" t="s">
        <v>10</v>
      </c>
      <c r="H12" s="27">
        <f>IF(OR(F12="",ISBLANK(G12)),"",VLOOKUP(G12,VLookups!$A$2:$B$7,2,FALSE))</f>
        <v>0.1</v>
      </c>
      <c r="I12" s="33">
        <f t="shared" si="2"/>
        <v>4.8780487804878057E-2</v>
      </c>
      <c r="J12" s="33">
        <f t="shared" si="1"/>
        <v>0.99999647756242993</v>
      </c>
      <c r="K12" s="3"/>
      <c r="L12" s="39">
        <f t="shared" si="3"/>
        <v>0.99997924267066751</v>
      </c>
      <c r="M12" s="38">
        <f t="shared" si="4"/>
        <v>99.59999999999998</v>
      </c>
      <c r="N12" s="3"/>
      <c r="O12" s="3"/>
      <c r="P12" s="3"/>
      <c r="Q12" s="3"/>
    </row>
    <row r="13" spans="1:17" ht="15.75" x14ac:dyDescent="0.25">
      <c r="A13" s="49">
        <v>10</v>
      </c>
      <c r="B13" s="54"/>
      <c r="C13" s="55">
        <v>3</v>
      </c>
      <c r="D13" s="55">
        <v>6</v>
      </c>
      <c r="E13" s="55">
        <v>20</v>
      </c>
      <c r="F13" s="34">
        <f t="shared" si="0"/>
        <v>7.833333333333333</v>
      </c>
      <c r="G13" s="56" t="s">
        <v>9</v>
      </c>
      <c r="H13" s="27">
        <f>IF(OR(F13="",ISBLANK(G13)),"",VLOOKUP(G13,VLookups!$A$2:$B$7,2,FALSE))</f>
        <v>0.05</v>
      </c>
      <c r="I13" s="33">
        <f t="shared" si="2"/>
        <v>2.4390243902439029E-2</v>
      </c>
      <c r="J13" s="33">
        <f t="shared" si="1"/>
        <v>0.99999975152642495</v>
      </c>
      <c r="K13" s="3"/>
      <c r="L13" s="39">
        <f t="shared" si="3"/>
        <v>0.99999811454442744</v>
      </c>
      <c r="M13" s="38">
        <f t="shared" si="4"/>
        <v>110.66666666666664</v>
      </c>
      <c r="N13" s="3"/>
      <c r="O13" s="3"/>
      <c r="P13" s="3"/>
      <c r="Q13" s="3"/>
    </row>
    <row r="14" spans="1:17" ht="15.75" x14ac:dyDescent="0.25">
      <c r="A14" s="49">
        <v>11</v>
      </c>
      <c r="B14" s="54"/>
      <c r="C14" s="55">
        <v>3</v>
      </c>
      <c r="D14" s="55">
        <v>5</v>
      </c>
      <c r="E14" s="55">
        <v>16</v>
      </c>
      <c r="F14" s="34">
        <f t="shared" si="0"/>
        <v>6.5</v>
      </c>
      <c r="G14" s="56" t="s">
        <v>11</v>
      </c>
      <c r="H14" s="27">
        <f>IF(OR(F14="",ISBLANK(G14)),"",VLOOKUP(G14,VLookups!$A$2:$B$7,2,FALSE))</f>
        <v>0.25</v>
      </c>
      <c r="I14" s="33">
        <f t="shared" si="2"/>
        <v>0.12195121951219513</v>
      </c>
      <c r="J14" s="33">
        <f t="shared" si="1"/>
        <v>0.99999998710473981</v>
      </c>
      <c r="K14" s="3"/>
      <c r="L14" s="39">
        <f t="shared" si="3"/>
        <v>0.99999986931558238</v>
      </c>
      <c r="M14" s="38">
        <f t="shared" si="4"/>
        <v>121.73333333333331</v>
      </c>
      <c r="N14" s="3"/>
      <c r="O14" s="3"/>
      <c r="P14" s="3"/>
      <c r="Q14" s="3"/>
    </row>
    <row r="15" spans="1:17" ht="15.75" x14ac:dyDescent="0.25">
      <c r="A15" s="49">
        <v>12</v>
      </c>
      <c r="B15" s="54"/>
      <c r="C15" s="55">
        <v>2</v>
      </c>
      <c r="D15" s="55">
        <v>5</v>
      </c>
      <c r="E15" s="55">
        <v>14</v>
      </c>
      <c r="F15" s="34">
        <f t="shared" si="0"/>
        <v>6</v>
      </c>
      <c r="G15" s="56" t="s">
        <v>16</v>
      </c>
      <c r="H15" s="27">
        <f>IF(OR(F15="",ISBLANK(G15)),"",VLOOKUP(G15,VLookups!$A$2:$B$7,2,FALSE))</f>
        <v>0.2</v>
      </c>
      <c r="I15" s="33">
        <f t="shared" si="2"/>
        <v>9.7560975609756115E-2</v>
      </c>
      <c r="J15" s="33">
        <f t="shared" si="1"/>
        <v>0.99999999953551311</v>
      </c>
      <c r="K15" s="3"/>
      <c r="L15" s="39">
        <f t="shared" si="3"/>
        <v>0.99999999332012646</v>
      </c>
      <c r="M15" s="38">
        <f t="shared" si="4"/>
        <v>132.79999999999998</v>
      </c>
      <c r="N15" s="3"/>
      <c r="O15" s="3"/>
      <c r="P15" s="3"/>
      <c r="Q15" s="3"/>
    </row>
    <row r="16" spans="1:17" ht="15.75" x14ac:dyDescent="0.25">
      <c r="A16" s="49">
        <v>13</v>
      </c>
      <c r="B16" s="54"/>
      <c r="C16" s="55">
        <v>2</v>
      </c>
      <c r="D16" s="55">
        <v>4</v>
      </c>
      <c r="E16" s="55">
        <v>10</v>
      </c>
      <c r="F16" s="34">
        <f t="shared" si="0"/>
        <v>4.666666666666667</v>
      </c>
      <c r="G16" s="56" t="s">
        <v>17</v>
      </c>
      <c r="H16" s="27">
        <f>IF(OR(F16="",ISBLANK(G16)),"",VLOOKUP(G16,VLookups!$A$2:$B$7,2,FALSE))</f>
        <v>0.15</v>
      </c>
      <c r="I16" s="33">
        <f t="shared" si="2"/>
        <v>7.3170731707317083E-2</v>
      </c>
      <c r="J16" s="33">
        <f t="shared" si="1"/>
        <v>0.99999999998962219</v>
      </c>
      <c r="K16" s="3"/>
      <c r="L16" s="39">
        <f t="shared" si="3"/>
        <v>0.9999999997625677</v>
      </c>
      <c r="M16" s="38">
        <f t="shared" si="4"/>
        <v>143.86666666666665</v>
      </c>
      <c r="N16" s="3"/>
      <c r="O16" s="3"/>
      <c r="P16" s="3"/>
      <c r="Q16" s="3"/>
    </row>
    <row r="17" spans="1:17" ht="15.75" x14ac:dyDescent="0.25">
      <c r="A17" s="49">
        <v>14</v>
      </c>
      <c r="B17" s="54"/>
      <c r="C17" s="55">
        <v>1</v>
      </c>
      <c r="D17" s="55">
        <v>4</v>
      </c>
      <c r="E17" s="55">
        <v>8</v>
      </c>
      <c r="F17" s="34">
        <f t="shared" si="0"/>
        <v>4.166666666666667</v>
      </c>
      <c r="G17" s="56" t="s">
        <v>10</v>
      </c>
      <c r="H17" s="27">
        <f>IF(OR(F17="",ISBLANK(G17)),"",VLOOKUP(G17,VLookups!$A$2:$B$7,2,FALSE))</f>
        <v>0.1</v>
      </c>
      <c r="I17" s="33">
        <f t="shared" si="2"/>
        <v>4.8780487804878057E-2</v>
      </c>
      <c r="J17" s="33">
        <f t="shared" si="1"/>
        <v>0.99999999999989164</v>
      </c>
      <c r="K17" s="3"/>
      <c r="L17" s="39">
        <f t="shared" si="3"/>
        <v>0.99999999999475686</v>
      </c>
      <c r="M17" s="38">
        <f t="shared" si="4"/>
        <v>154.93333333333331</v>
      </c>
      <c r="N17" s="3"/>
      <c r="O17" s="3"/>
      <c r="P17" s="3"/>
      <c r="Q17" s="3"/>
    </row>
    <row r="18" spans="1:17" ht="15.75" x14ac:dyDescent="0.25">
      <c r="A18" s="49">
        <v>15</v>
      </c>
      <c r="B18" s="54"/>
      <c r="C18" s="55">
        <v>1</v>
      </c>
      <c r="D18" s="55">
        <v>2</v>
      </c>
      <c r="E18" s="55">
        <v>4</v>
      </c>
      <c r="F18" s="34">
        <f t="shared" si="0"/>
        <v>2.1666666666666665</v>
      </c>
      <c r="G18" s="56" t="s">
        <v>9</v>
      </c>
      <c r="H18" s="27">
        <f>IF(OR(F18="",ISBLANK(G18)),"",VLOOKUP(G18,VLookups!$A$2:$B$7,2,FALSE))</f>
        <v>0.05</v>
      </c>
      <c r="I18" s="33">
        <f t="shared" si="2"/>
        <v>2.4390243902439029E-2</v>
      </c>
      <c r="J18" s="33">
        <f t="shared" si="1"/>
        <v>1</v>
      </c>
      <c r="K18" s="3"/>
      <c r="L18" s="39">
        <f t="shared" si="3"/>
        <v>0.99999999999994582</v>
      </c>
      <c r="M18" s="38">
        <f t="shared" si="4"/>
        <v>165.99999999999997</v>
      </c>
      <c r="N18" s="3"/>
      <c r="O18" s="3"/>
      <c r="P18" s="3"/>
      <c r="Q18" s="3"/>
    </row>
    <row r="19" spans="1:17" ht="15.75" x14ac:dyDescent="0.25">
      <c r="A19" s="49">
        <v>16</v>
      </c>
      <c r="B19" s="54"/>
      <c r="C19" s="25"/>
      <c r="D19" s="25"/>
      <c r="E19" s="25"/>
      <c r="F19" s="34" t="str">
        <f t="shared" si="0"/>
        <v/>
      </c>
      <c r="G19" s="28"/>
      <c r="H19" s="27" t="str">
        <f>IF(OR(F19="",ISBLANK(G19)),"",VLOOKUP(G19,VLookups!$A$2:$B$7,2,FALSE))</f>
        <v/>
      </c>
      <c r="I19" s="33" t="str">
        <f t="shared" si="2"/>
        <v/>
      </c>
      <c r="J19" s="33" t="str">
        <f t="shared" si="1"/>
        <v/>
      </c>
      <c r="K19" s="3"/>
      <c r="L19" s="39" t="str">
        <f t="shared" si="3"/>
        <v/>
      </c>
      <c r="M19" s="38" t="str">
        <f t="shared" si="4"/>
        <v/>
      </c>
      <c r="N19" s="3"/>
      <c r="O19" s="3"/>
      <c r="P19" s="3"/>
      <c r="Q19" s="3"/>
    </row>
    <row r="20" spans="1:17" ht="15.75" x14ac:dyDescent="0.25">
      <c r="A20" s="49">
        <v>17</v>
      </c>
      <c r="B20" s="54"/>
      <c r="C20" s="25"/>
      <c r="D20" s="25"/>
      <c r="E20" s="25"/>
      <c r="F20" s="34" t="str">
        <f t="shared" si="0"/>
        <v/>
      </c>
      <c r="G20" s="28"/>
      <c r="H20" s="27" t="str">
        <f>IF(OR(F20="",ISBLANK(G20)),"",VLOOKUP(G20,VLookups!$A$2:$B$7,2,FALSE))</f>
        <v/>
      </c>
      <c r="I20" s="33" t="str">
        <f t="shared" si="2"/>
        <v/>
      </c>
      <c r="J20" s="33" t="str">
        <f t="shared" si="1"/>
        <v/>
      </c>
      <c r="K20" s="3"/>
      <c r="L20" s="39" t="str">
        <f t="shared" si="3"/>
        <v/>
      </c>
      <c r="M20" s="38" t="str">
        <f t="shared" si="4"/>
        <v/>
      </c>
      <c r="N20" s="3"/>
      <c r="O20" s="3"/>
      <c r="P20" s="3"/>
      <c r="Q20" s="3"/>
    </row>
    <row r="21" spans="1:17" ht="15.75" x14ac:dyDescent="0.25">
      <c r="A21" s="49">
        <v>18</v>
      </c>
      <c r="B21" s="54"/>
      <c r="C21" s="25"/>
      <c r="D21" s="25"/>
      <c r="E21" s="25"/>
      <c r="F21" s="34" t="str">
        <f t="shared" si="0"/>
        <v/>
      </c>
      <c r="G21" s="28"/>
      <c r="H21" s="27" t="str">
        <f>IF(OR(F21="",ISBLANK(G21)),"",VLOOKUP(G21,VLookups!$A$2:$B$7,2,FALSE))</f>
        <v/>
      </c>
      <c r="I21" s="33" t="str">
        <f t="shared" si="2"/>
        <v/>
      </c>
      <c r="J21" s="33" t="str">
        <f t="shared" si="1"/>
        <v/>
      </c>
      <c r="K21" s="3"/>
      <c r="L21" s="39" t="str">
        <f t="shared" si="3"/>
        <v/>
      </c>
      <c r="M21" s="38" t="str">
        <f t="shared" si="4"/>
        <v/>
      </c>
      <c r="N21" s="3"/>
      <c r="O21" s="3"/>
      <c r="P21" s="3"/>
      <c r="Q21" s="3"/>
    </row>
    <row r="22" spans="1:17" ht="15.75" x14ac:dyDescent="0.25">
      <c r="A22" s="49">
        <v>19</v>
      </c>
      <c r="B22" s="54"/>
      <c r="C22" s="25"/>
      <c r="D22" s="25"/>
      <c r="E22" s="25"/>
      <c r="F22" s="34" t="str">
        <f t="shared" si="0"/>
        <v/>
      </c>
      <c r="G22" s="28"/>
      <c r="H22" s="27" t="str">
        <f>IF(OR(F22="",ISBLANK(G22)),"",VLOOKUP(G22,VLookups!$A$2:$B$7,2,FALSE))</f>
        <v/>
      </c>
      <c r="I22" s="33" t="str">
        <f t="shared" si="2"/>
        <v/>
      </c>
      <c r="J22" s="33" t="str">
        <f t="shared" si="1"/>
        <v/>
      </c>
      <c r="K22" s="3"/>
      <c r="L22" s="39" t="str">
        <f t="shared" si="3"/>
        <v/>
      </c>
      <c r="M22" s="38" t="str">
        <f t="shared" si="4"/>
        <v/>
      </c>
      <c r="N22" s="3"/>
      <c r="O22" s="3"/>
      <c r="P22" s="3"/>
      <c r="Q22" s="3"/>
    </row>
    <row r="23" spans="1:17" ht="15.75" x14ac:dyDescent="0.25">
      <c r="A23" s="49">
        <v>20</v>
      </c>
      <c r="B23" s="54"/>
      <c r="C23" s="25"/>
      <c r="D23" s="25"/>
      <c r="E23" s="25"/>
      <c r="F23" s="34" t="str">
        <f t="shared" si="0"/>
        <v/>
      </c>
      <c r="G23" s="28"/>
      <c r="H23" s="27" t="str">
        <f>IF(OR(F23="",ISBLANK(G23)),"",VLOOKUP(G23,VLookups!$A$2:$B$7,2,FALSE))</f>
        <v/>
      </c>
      <c r="I23" s="33" t="str">
        <f t="shared" si="2"/>
        <v/>
      </c>
      <c r="J23" s="33" t="str">
        <f t="shared" si="1"/>
        <v/>
      </c>
      <c r="K23" s="3"/>
      <c r="L23" s="39" t="str">
        <f t="shared" si="3"/>
        <v/>
      </c>
      <c r="M23" s="38" t="str">
        <f t="shared" si="4"/>
        <v/>
      </c>
      <c r="N23" s="3"/>
      <c r="O23" s="3"/>
      <c r="P23" s="3"/>
      <c r="Q23" s="3"/>
    </row>
    <row r="24" spans="1:17" x14ac:dyDescent="0.25">
      <c r="A24" s="16"/>
      <c r="B24" s="16"/>
      <c r="C24" s="26"/>
      <c r="D24" s="3"/>
      <c r="E24" s="30" t="s">
        <v>14</v>
      </c>
      <c r="F24" s="31">
        <f>SUM(F4:F23)</f>
        <v>165.99999999999997</v>
      </c>
      <c r="G24" s="2"/>
      <c r="H24" s="29">
        <f>IF(COUNT(H4:H23)&gt;0,AVERAGE(H4:H23),"")</f>
        <v>0.13666666666666666</v>
      </c>
      <c r="I24" s="3"/>
      <c r="J24" s="3"/>
      <c r="K24" s="3"/>
      <c r="L24" s="3"/>
      <c r="M24" s="3"/>
      <c r="N24" s="3"/>
      <c r="O24" s="3"/>
      <c r="P24" s="3"/>
      <c r="Q24" s="3"/>
    </row>
    <row r="25" spans="1:17" x14ac:dyDescent="0.25">
      <c r="A25" s="2"/>
      <c r="B25" s="2"/>
      <c r="C25" s="3"/>
      <c r="D25" s="3"/>
      <c r="E25" s="23" t="s">
        <v>15</v>
      </c>
      <c r="F25" s="32">
        <f>IF(COUNT(F4:F23)&gt;0,AVERAGE(F4:F23),"")</f>
        <v>11.066666666666665</v>
      </c>
      <c r="G25" s="2"/>
      <c r="H25" s="3"/>
      <c r="I25" s="3"/>
      <c r="J25" s="3"/>
      <c r="K25" s="3"/>
      <c r="L25" s="3"/>
      <c r="M25" s="3"/>
      <c r="N25" s="3"/>
      <c r="O25" s="3"/>
      <c r="P25" s="3"/>
      <c r="Q25" s="3"/>
    </row>
    <row r="26" spans="1:17" x14ac:dyDescent="0.25">
      <c r="A26" s="3"/>
      <c r="B26" s="3"/>
      <c r="C26" s="3"/>
      <c r="D26" s="3"/>
      <c r="E26" s="23" t="s">
        <v>44</v>
      </c>
      <c r="F26" s="32">
        <f>IF(COUNT(F4:I23)&gt;0,SUMPRODUCT(F4:F23,I4:I23),"")</f>
        <v>10.593495934959352</v>
      </c>
      <c r="G26" s="2"/>
      <c r="H26" s="3"/>
      <c r="I26" s="3"/>
      <c r="J26" s="3"/>
      <c r="K26" s="3"/>
      <c r="L26" s="3"/>
      <c r="M26" s="3"/>
      <c r="N26" s="3"/>
      <c r="O26" s="3"/>
      <c r="P26" s="3"/>
      <c r="Q26" s="3"/>
    </row>
    <row r="27" spans="1:17" x14ac:dyDescent="0.25">
      <c r="A27" s="3"/>
      <c r="B27" s="3"/>
      <c r="C27" s="3"/>
      <c r="D27" s="3"/>
      <c r="E27" s="3"/>
      <c r="F27" s="3"/>
      <c r="G27" s="2"/>
      <c r="H27" s="3"/>
      <c r="I27" s="3"/>
      <c r="J27" s="3"/>
      <c r="K27" s="3"/>
      <c r="L27" s="3"/>
      <c r="M27" s="3"/>
      <c r="N27" s="3"/>
      <c r="O27" s="3"/>
      <c r="P27" s="3"/>
      <c r="Q27" s="3"/>
    </row>
    <row r="28" spans="1:17" x14ac:dyDescent="0.25">
      <c r="A28" s="4" t="s">
        <v>35</v>
      </c>
      <c r="B28" s="50"/>
      <c r="C28" s="5"/>
      <c r="D28" s="5"/>
      <c r="E28" s="5"/>
      <c r="F28" s="5"/>
      <c r="G28" s="6"/>
      <c r="H28" s="5"/>
      <c r="I28" s="5"/>
      <c r="J28" s="5"/>
      <c r="K28" s="5"/>
      <c r="L28" s="5"/>
      <c r="M28" s="5"/>
      <c r="N28" s="5"/>
      <c r="O28" s="5"/>
      <c r="P28" s="24"/>
      <c r="Q28" s="3"/>
    </row>
    <row r="29" spans="1:17" x14ac:dyDescent="0.25">
      <c r="A29" s="7" t="s">
        <v>39</v>
      </c>
      <c r="B29" s="8"/>
      <c r="C29" s="8"/>
      <c r="D29" s="8"/>
      <c r="E29" s="8"/>
      <c r="F29" s="8"/>
      <c r="G29" s="9"/>
      <c r="H29" s="8"/>
      <c r="I29" s="8"/>
      <c r="J29" s="8"/>
      <c r="K29" s="8"/>
      <c r="L29" s="8"/>
      <c r="M29" s="8"/>
      <c r="N29" s="8"/>
      <c r="O29" s="8"/>
      <c r="P29" s="10"/>
      <c r="Q29" s="3"/>
    </row>
    <row r="30" spans="1:17" x14ac:dyDescent="0.25">
      <c r="A30" s="7" t="s">
        <v>41</v>
      </c>
      <c r="B30" s="8"/>
      <c r="C30" s="8"/>
      <c r="D30" s="8"/>
      <c r="E30" s="8"/>
      <c r="F30" s="8"/>
      <c r="G30" s="9"/>
      <c r="H30" s="8"/>
      <c r="I30" s="8"/>
      <c r="J30" s="8"/>
      <c r="K30" s="8"/>
      <c r="L30" s="8"/>
      <c r="M30" s="8"/>
      <c r="N30" s="8"/>
      <c r="O30" s="8"/>
      <c r="P30" s="10"/>
      <c r="Q30" s="3"/>
    </row>
    <row r="31" spans="1:17" x14ac:dyDescent="0.25">
      <c r="A31" s="7" t="s">
        <v>42</v>
      </c>
      <c r="B31" s="8"/>
      <c r="C31" s="8"/>
      <c r="D31" s="8"/>
      <c r="E31" s="8"/>
      <c r="F31" s="8"/>
      <c r="G31" s="9"/>
      <c r="H31" s="8"/>
      <c r="I31" s="8"/>
      <c r="J31" s="8"/>
      <c r="K31" s="8"/>
      <c r="L31" s="8"/>
      <c r="M31" s="8"/>
      <c r="N31" s="8"/>
      <c r="O31" s="8"/>
      <c r="P31" s="10"/>
      <c r="Q31" s="3"/>
    </row>
    <row r="32" spans="1:17" s="45" customFormat="1" x14ac:dyDescent="0.25">
      <c r="A32" s="42" t="s">
        <v>50</v>
      </c>
      <c r="B32" s="8"/>
      <c r="C32" s="8"/>
      <c r="D32" s="8"/>
      <c r="E32" s="8"/>
      <c r="F32" s="8"/>
      <c r="G32" s="9"/>
      <c r="H32" s="8"/>
      <c r="I32" s="8"/>
      <c r="J32" s="8"/>
      <c r="K32" s="8"/>
      <c r="L32" s="8"/>
      <c r="M32" s="8"/>
      <c r="N32" s="8"/>
      <c r="O32" s="8"/>
      <c r="P32" s="10"/>
      <c r="Q32" s="3"/>
    </row>
    <row r="33" spans="1:17" s="45" customFormat="1" x14ac:dyDescent="0.25">
      <c r="A33" s="42" t="s">
        <v>51</v>
      </c>
      <c r="B33" s="8"/>
      <c r="C33" s="8"/>
      <c r="D33" s="8"/>
      <c r="E33" s="8"/>
      <c r="F33" s="8"/>
      <c r="G33" s="9"/>
      <c r="H33" s="8"/>
      <c r="I33" s="8"/>
      <c r="J33" s="8"/>
      <c r="K33" s="8"/>
      <c r="L33" s="8"/>
      <c r="M33" s="8"/>
      <c r="N33" s="8"/>
      <c r="O33" s="8"/>
      <c r="P33" s="10"/>
      <c r="Q33" s="3"/>
    </row>
    <row r="34" spans="1:17" x14ac:dyDescent="0.25">
      <c r="A34" s="7"/>
      <c r="B34" s="8"/>
      <c r="C34" s="8"/>
      <c r="D34" s="8"/>
      <c r="E34" s="8"/>
      <c r="F34" s="8"/>
      <c r="G34" s="9"/>
      <c r="H34" s="8"/>
      <c r="I34" s="8"/>
      <c r="J34" s="8"/>
      <c r="K34" s="8"/>
      <c r="L34" s="8"/>
      <c r="M34" s="8"/>
      <c r="N34" s="8"/>
      <c r="O34" s="8"/>
      <c r="P34" s="10"/>
      <c r="Q34" s="3"/>
    </row>
    <row r="35" spans="1:17" x14ac:dyDescent="0.25">
      <c r="A35" s="40" t="s">
        <v>34</v>
      </c>
      <c r="B35" s="51"/>
      <c r="C35" s="8"/>
      <c r="D35" s="8"/>
      <c r="E35" s="8"/>
      <c r="F35" s="8"/>
      <c r="G35" s="9"/>
      <c r="H35" s="8"/>
      <c r="I35" s="8"/>
      <c r="J35" s="8"/>
      <c r="K35" s="8"/>
      <c r="L35" s="8"/>
      <c r="M35" s="8"/>
      <c r="N35" s="8"/>
      <c r="O35" s="8"/>
      <c r="P35" s="10"/>
      <c r="Q35" s="3"/>
    </row>
    <row r="36" spans="1:17" x14ac:dyDescent="0.25">
      <c r="A36" s="41" t="s">
        <v>26</v>
      </c>
      <c r="B36" s="52"/>
      <c r="C36" s="8"/>
      <c r="D36" s="8"/>
      <c r="E36" s="8"/>
      <c r="F36" s="8"/>
      <c r="G36" s="9"/>
      <c r="H36" s="8"/>
      <c r="I36" s="8"/>
      <c r="J36" s="8"/>
      <c r="K36" s="8"/>
      <c r="L36" s="8"/>
      <c r="M36" s="8"/>
      <c r="N36" s="8"/>
      <c r="O36" s="8"/>
      <c r="P36" s="10"/>
      <c r="Q36" s="3"/>
    </row>
    <row r="37" spans="1:17" x14ac:dyDescent="0.25">
      <c r="A37" s="41" t="s">
        <v>27</v>
      </c>
      <c r="B37" s="52"/>
      <c r="C37" s="8"/>
      <c r="D37" s="8"/>
      <c r="E37" s="8"/>
      <c r="F37" s="8"/>
      <c r="G37" s="9"/>
      <c r="H37" s="8"/>
      <c r="I37" s="8"/>
      <c r="J37" s="8"/>
      <c r="K37" s="8"/>
      <c r="L37" s="8"/>
      <c r="M37" s="8"/>
      <c r="N37" s="8"/>
      <c r="O37" s="8"/>
      <c r="P37" s="10"/>
      <c r="Q37" s="3"/>
    </row>
    <row r="38" spans="1:17" x14ac:dyDescent="0.25">
      <c r="A38" s="7" t="s">
        <v>37</v>
      </c>
      <c r="B38" s="8"/>
      <c r="C38" s="8"/>
      <c r="D38" s="8"/>
      <c r="E38" s="8"/>
      <c r="F38" s="8"/>
      <c r="G38" s="9"/>
      <c r="H38" s="8"/>
      <c r="I38" s="8"/>
      <c r="J38" s="8"/>
      <c r="K38" s="8"/>
      <c r="L38" s="8"/>
      <c r="M38" s="8"/>
      <c r="N38" s="8"/>
      <c r="O38" s="8"/>
      <c r="P38" s="10"/>
      <c r="Q38" s="3"/>
    </row>
    <row r="39" spans="1:17" x14ac:dyDescent="0.25">
      <c r="A39" s="7"/>
      <c r="B39" s="8"/>
      <c r="C39" s="8"/>
      <c r="D39" s="8"/>
      <c r="E39" s="8"/>
      <c r="F39" s="8"/>
      <c r="G39" s="9"/>
      <c r="H39" s="8"/>
      <c r="I39" s="8"/>
      <c r="J39" s="8"/>
      <c r="K39" s="8"/>
      <c r="L39" s="8"/>
      <c r="M39" s="8"/>
      <c r="N39" s="8"/>
      <c r="O39" s="8"/>
      <c r="P39" s="10"/>
      <c r="Q39" s="3"/>
    </row>
    <row r="40" spans="1:17" x14ac:dyDescent="0.25">
      <c r="A40" s="40" t="s">
        <v>28</v>
      </c>
      <c r="B40" s="51"/>
      <c r="C40" s="8"/>
      <c r="D40" s="8"/>
      <c r="E40" s="8"/>
      <c r="F40" s="8"/>
      <c r="G40" s="9"/>
      <c r="H40" s="8"/>
      <c r="I40" s="8"/>
      <c r="J40" s="8"/>
      <c r="K40" s="8"/>
      <c r="L40" s="8"/>
      <c r="M40" s="8"/>
      <c r="N40" s="8"/>
      <c r="O40" s="8"/>
      <c r="P40" s="10"/>
      <c r="Q40" s="3"/>
    </row>
    <row r="41" spans="1:17" x14ac:dyDescent="0.25">
      <c r="A41" s="7" t="s">
        <v>25</v>
      </c>
      <c r="B41" s="8"/>
      <c r="C41" s="8"/>
      <c r="D41" s="8"/>
      <c r="E41" s="8"/>
      <c r="F41" s="8"/>
      <c r="G41" s="9"/>
      <c r="H41" s="8"/>
      <c r="I41" s="8"/>
      <c r="J41" s="8"/>
      <c r="K41" s="8"/>
      <c r="L41" s="8"/>
      <c r="M41" s="8"/>
      <c r="N41" s="8"/>
      <c r="O41" s="8"/>
      <c r="P41" s="10"/>
      <c r="Q41" s="3"/>
    </row>
    <row r="42" spans="1:17" x14ac:dyDescent="0.25">
      <c r="A42" s="42" t="s">
        <v>40</v>
      </c>
      <c r="B42" s="53"/>
      <c r="C42" s="8"/>
      <c r="D42" s="8"/>
      <c r="E42" s="8"/>
      <c r="F42" s="8"/>
      <c r="G42" s="9"/>
      <c r="H42" s="8"/>
      <c r="I42" s="8"/>
      <c r="J42" s="8"/>
      <c r="K42" s="8"/>
      <c r="L42" s="8"/>
      <c r="M42" s="8"/>
      <c r="N42" s="8"/>
      <c r="O42" s="8"/>
      <c r="P42" s="10"/>
      <c r="Q42" s="3"/>
    </row>
    <row r="43" spans="1:17" x14ac:dyDescent="0.25">
      <c r="A43" s="11"/>
      <c r="B43" s="12"/>
      <c r="C43" s="12"/>
      <c r="D43" s="12"/>
      <c r="E43" s="12"/>
      <c r="F43" s="12"/>
      <c r="G43" s="13"/>
      <c r="H43" s="12"/>
      <c r="I43" s="12"/>
      <c r="J43" s="12"/>
      <c r="K43" s="12"/>
      <c r="L43" s="12"/>
      <c r="M43" s="12"/>
      <c r="N43" s="12"/>
      <c r="O43" s="12"/>
      <c r="P43" s="14"/>
      <c r="Q43" s="3"/>
    </row>
    <row r="44" spans="1:17" x14ac:dyDescent="0.25">
      <c r="A44" s="2"/>
      <c r="B44" s="2"/>
      <c r="C44" s="3"/>
      <c r="D44" s="3"/>
      <c r="E44" s="3"/>
      <c r="F44" s="3"/>
      <c r="G44" s="2"/>
      <c r="H44" s="3"/>
      <c r="I44" s="3"/>
      <c r="J44" s="3"/>
      <c r="K44" s="3"/>
      <c r="L44" s="3"/>
      <c r="M44" s="3"/>
      <c r="N44" s="3"/>
      <c r="O44" s="3"/>
      <c r="P44" s="3"/>
      <c r="Q44" s="3"/>
    </row>
    <row r="45" spans="1:17" x14ac:dyDescent="0.25">
      <c r="A45" s="74" t="str">
        <f>CONCATENATE("Version ",'Change Log'!$B$2," – © 2016-2019, William W. Davis, MSPM, PMP")</f>
        <v>Version 1.0.2 – © 2016-2019, William W. Davis, MSPM, PMP</v>
      </c>
      <c r="B45" s="15"/>
      <c r="C45" s="3"/>
      <c r="D45" s="3"/>
      <c r="E45" s="3"/>
      <c r="F45" s="3"/>
      <c r="G45" s="2"/>
      <c r="H45" s="3"/>
      <c r="I45" s="3"/>
      <c r="J45" s="3"/>
      <c r="K45" s="3"/>
      <c r="L45" s="3"/>
      <c r="M45" s="3"/>
      <c r="N45" s="3"/>
      <c r="O45" s="3"/>
      <c r="P45" s="3"/>
      <c r="Q45" s="3"/>
    </row>
    <row r="46" spans="1:17" s="70" customFormat="1" x14ac:dyDescent="0.25">
      <c r="A46" s="68" t="s">
        <v>56</v>
      </c>
      <c r="B46" s="68"/>
      <c r="C46" s="68"/>
      <c r="D46" s="68"/>
      <c r="E46" s="68"/>
      <c r="F46" s="68"/>
      <c r="G46" s="68"/>
      <c r="H46" s="68"/>
      <c r="I46" s="69"/>
      <c r="J46" s="69"/>
      <c r="K46" s="69"/>
      <c r="L46" s="69"/>
      <c r="M46" s="69"/>
      <c r="N46" s="69"/>
      <c r="O46" s="69"/>
      <c r="P46" s="69"/>
      <c r="Q46" s="69"/>
    </row>
    <row r="47" spans="1:17" s="70" customFormat="1" x14ac:dyDescent="0.25">
      <c r="A47" s="68" t="s">
        <v>57</v>
      </c>
      <c r="B47" s="68"/>
      <c r="C47" s="68"/>
      <c r="D47" s="68"/>
      <c r="E47" s="68"/>
      <c r="F47" s="68"/>
      <c r="G47" s="71"/>
      <c r="H47" s="69"/>
      <c r="I47" s="69"/>
      <c r="J47" s="69"/>
      <c r="K47" s="69"/>
      <c r="L47" s="69"/>
      <c r="M47" s="69"/>
      <c r="N47" s="69"/>
      <c r="O47" s="69"/>
      <c r="P47" s="69"/>
      <c r="Q47" s="69"/>
    </row>
    <row r="48" spans="1:17" s="70" customFormat="1" x14ac:dyDescent="0.25">
      <c r="A48" s="68" t="s">
        <v>58</v>
      </c>
      <c r="B48" s="68"/>
      <c r="C48" s="68"/>
      <c r="D48" s="68"/>
      <c r="E48" s="68"/>
      <c r="F48" s="71"/>
      <c r="G48" s="71"/>
      <c r="H48" s="69"/>
      <c r="I48" s="69"/>
      <c r="J48" s="69"/>
      <c r="K48" s="69"/>
      <c r="L48" s="69"/>
      <c r="M48" s="69"/>
      <c r="N48" s="69"/>
      <c r="O48" s="69"/>
      <c r="P48" s="69"/>
      <c r="Q48" s="69"/>
    </row>
    <row r="49" spans="1:17" s="70" customFormat="1" x14ac:dyDescent="0.25">
      <c r="A49" s="68" t="s">
        <v>59</v>
      </c>
      <c r="B49" s="68"/>
      <c r="C49" s="68"/>
      <c r="D49" s="68"/>
      <c r="E49" s="68"/>
      <c r="F49" s="68"/>
      <c r="G49" s="71"/>
      <c r="H49" s="69"/>
      <c r="I49" s="69"/>
      <c r="J49" s="69"/>
      <c r="K49" s="69"/>
      <c r="L49" s="69"/>
      <c r="M49" s="69"/>
      <c r="N49" s="69"/>
      <c r="O49" s="69"/>
      <c r="P49" s="69"/>
      <c r="Q49" s="69"/>
    </row>
    <row r="50" spans="1:17" s="70" customFormat="1" x14ac:dyDescent="0.25">
      <c r="A50" s="68" t="s">
        <v>60</v>
      </c>
      <c r="B50" s="68"/>
      <c r="C50" s="68"/>
      <c r="D50" s="68"/>
      <c r="E50" s="68"/>
      <c r="F50" s="68"/>
      <c r="G50" s="68"/>
      <c r="H50" s="69"/>
      <c r="I50" s="69"/>
      <c r="J50" s="69"/>
      <c r="K50" s="69"/>
      <c r="L50" s="69"/>
      <c r="M50" s="69"/>
      <c r="N50" s="69"/>
      <c r="O50" s="69"/>
      <c r="P50" s="69"/>
      <c r="Q50" s="69"/>
    </row>
    <row r="51" spans="1:17" s="70" customFormat="1" x14ac:dyDescent="0.2">
      <c r="A51" s="72" t="s">
        <v>61</v>
      </c>
      <c r="B51" s="71"/>
      <c r="C51" s="71"/>
      <c r="D51" s="71"/>
      <c r="E51" s="71"/>
      <c r="F51" s="71"/>
      <c r="G51" s="71"/>
      <c r="H51" s="69"/>
      <c r="I51" s="69"/>
      <c r="J51" s="69"/>
      <c r="K51" s="69"/>
      <c r="L51" s="69"/>
      <c r="M51" s="69"/>
      <c r="N51" s="69"/>
      <c r="O51" s="69"/>
      <c r="P51" s="69"/>
      <c r="Q51" s="69"/>
    </row>
    <row r="52" spans="1:17" s="70" customFormat="1" x14ac:dyDescent="0.2">
      <c r="A52" s="72" t="s">
        <v>62</v>
      </c>
      <c r="B52" s="71"/>
      <c r="C52" s="71"/>
      <c r="D52" s="71"/>
      <c r="E52" s="71"/>
      <c r="F52" s="71"/>
      <c r="G52" s="71"/>
      <c r="H52" s="69"/>
      <c r="I52" s="69"/>
      <c r="J52" s="69"/>
      <c r="K52" s="69"/>
      <c r="L52" s="69"/>
      <c r="M52" s="69"/>
      <c r="N52" s="69"/>
      <c r="O52" s="69"/>
      <c r="P52" s="69"/>
      <c r="Q52" s="69"/>
    </row>
    <row r="53" spans="1:17" s="70" customFormat="1" x14ac:dyDescent="0.2">
      <c r="A53" s="72" t="s">
        <v>63</v>
      </c>
      <c r="B53" s="71"/>
      <c r="C53" s="71"/>
      <c r="D53" s="71"/>
      <c r="E53" s="71"/>
      <c r="F53" s="71"/>
      <c r="G53" s="71"/>
      <c r="H53" s="69"/>
      <c r="I53" s="69"/>
      <c r="J53" s="69"/>
      <c r="K53" s="69"/>
      <c r="L53" s="69"/>
      <c r="M53" s="69"/>
      <c r="N53" s="69"/>
      <c r="O53" s="69"/>
      <c r="P53" s="69"/>
      <c r="Q53" s="69"/>
    </row>
    <row r="54" spans="1:17" s="70" customFormat="1" x14ac:dyDescent="0.2">
      <c r="A54" s="72" t="s">
        <v>582</v>
      </c>
      <c r="B54" s="71"/>
      <c r="C54" s="71"/>
      <c r="D54" s="71"/>
      <c r="E54" s="71"/>
      <c r="F54" s="71"/>
      <c r="G54" s="71"/>
      <c r="H54" s="69"/>
      <c r="I54" s="69"/>
      <c r="J54" s="69"/>
      <c r="K54" s="69"/>
      <c r="L54" s="69"/>
      <c r="M54" s="69"/>
      <c r="N54" s="69"/>
      <c r="O54" s="69"/>
      <c r="P54" s="69"/>
      <c r="Q54" s="69"/>
    </row>
    <row r="55" spans="1:17" s="70" customFormat="1" x14ac:dyDescent="0.2">
      <c r="A55" s="72" t="s">
        <v>64</v>
      </c>
      <c r="B55" s="71"/>
      <c r="C55" s="71"/>
      <c r="D55" s="71"/>
      <c r="E55" s="71"/>
      <c r="F55" s="71"/>
      <c r="G55" s="71"/>
      <c r="H55" s="69"/>
      <c r="I55" s="69"/>
      <c r="J55" s="69"/>
      <c r="K55" s="69"/>
      <c r="L55" s="69"/>
      <c r="M55" s="69"/>
      <c r="N55" s="69"/>
      <c r="O55" s="69"/>
      <c r="P55" s="69"/>
      <c r="Q55" s="69"/>
    </row>
    <row r="56" spans="1:17" s="70" customFormat="1" x14ac:dyDescent="0.2">
      <c r="A56" s="72" t="s">
        <v>65</v>
      </c>
      <c r="B56" s="71"/>
      <c r="C56" s="71"/>
      <c r="D56" s="71"/>
      <c r="E56" s="71"/>
      <c r="F56" s="71"/>
      <c r="G56" s="71"/>
      <c r="H56" s="69"/>
      <c r="I56" s="69"/>
      <c r="J56" s="69"/>
      <c r="K56" s="69"/>
      <c r="L56" s="69"/>
      <c r="M56" s="69"/>
      <c r="N56" s="69"/>
      <c r="O56" s="69"/>
      <c r="P56" s="69"/>
      <c r="Q56" s="69"/>
    </row>
    <row r="57" spans="1:17" s="70" customFormat="1" x14ac:dyDescent="0.2">
      <c r="A57" s="72"/>
      <c r="B57" s="71"/>
      <c r="C57" s="71"/>
      <c r="D57" s="71"/>
      <c r="E57" s="71"/>
      <c r="F57" s="71"/>
      <c r="G57" s="71"/>
      <c r="H57" s="69"/>
      <c r="I57" s="69"/>
      <c r="J57" s="69"/>
      <c r="K57" s="69"/>
      <c r="L57" s="69"/>
      <c r="M57" s="69"/>
      <c r="N57" s="69"/>
      <c r="O57" s="69"/>
      <c r="P57" s="69"/>
      <c r="Q57" s="69"/>
    </row>
    <row r="58" spans="1:17" s="70" customFormat="1" x14ac:dyDescent="0.2">
      <c r="A58" s="72" t="s">
        <v>66</v>
      </c>
      <c r="B58" s="71"/>
      <c r="C58" s="71"/>
      <c r="D58" s="71"/>
      <c r="E58" s="71"/>
      <c r="F58" s="71"/>
      <c r="G58" s="71"/>
      <c r="H58" s="69"/>
      <c r="I58" s="69"/>
      <c r="J58" s="69"/>
      <c r="K58" s="69"/>
      <c r="L58" s="69"/>
      <c r="M58" s="69"/>
      <c r="N58" s="69"/>
      <c r="O58" s="69"/>
      <c r="P58" s="69"/>
      <c r="Q58" s="69"/>
    </row>
    <row r="59" spans="1:17" s="70" customFormat="1" x14ac:dyDescent="0.2">
      <c r="A59" s="72" t="s">
        <v>67</v>
      </c>
      <c r="B59" s="71"/>
      <c r="C59" s="71"/>
      <c r="D59" s="71"/>
      <c r="E59" s="71"/>
      <c r="F59" s="71"/>
      <c r="G59" s="71"/>
      <c r="H59" s="69"/>
      <c r="I59" s="69"/>
      <c r="J59" s="69"/>
      <c r="K59" s="69"/>
      <c r="L59" s="69"/>
      <c r="M59" s="69"/>
      <c r="N59" s="69"/>
      <c r="O59" s="69"/>
      <c r="P59" s="69"/>
      <c r="Q59" s="69"/>
    </row>
    <row r="60" spans="1:17" s="70" customFormat="1" x14ac:dyDescent="0.2">
      <c r="A60" s="73" t="s">
        <v>68</v>
      </c>
      <c r="B60" s="73"/>
      <c r="C60" s="73"/>
      <c r="D60" s="73"/>
      <c r="E60" s="73"/>
      <c r="F60" s="73"/>
      <c r="G60" s="71"/>
      <c r="H60" s="69"/>
      <c r="I60" s="69"/>
      <c r="J60" s="69"/>
      <c r="K60" s="69"/>
      <c r="L60" s="69"/>
      <c r="M60" s="69"/>
      <c r="N60" s="69"/>
      <c r="O60" s="69"/>
      <c r="P60" s="69"/>
      <c r="Q60" s="69"/>
    </row>
    <row r="61" spans="1:17" x14ac:dyDescent="0.25">
      <c r="A61"/>
      <c r="B61" s="45"/>
      <c r="O61" s="3"/>
      <c r="P61" s="3"/>
      <c r="Q61" s="3"/>
    </row>
    <row r="62" spans="1:17" x14ac:dyDescent="0.25">
      <c r="A62"/>
      <c r="B62" s="45"/>
    </row>
    <row r="63" spans="1:17" x14ac:dyDescent="0.25">
      <c r="A63"/>
      <c r="B63" s="45"/>
    </row>
    <row r="64" spans="1:17" x14ac:dyDescent="0.25">
      <c r="A64"/>
      <c r="B64" s="45"/>
    </row>
    <row r="65" spans="1:2" x14ac:dyDescent="0.25">
      <c r="A65"/>
      <c r="B65" s="45"/>
    </row>
    <row r="66" spans="1:2" x14ac:dyDescent="0.25">
      <c r="A66"/>
      <c r="B66" s="45"/>
    </row>
    <row r="67" spans="1:2" x14ac:dyDescent="0.25">
      <c r="A67"/>
      <c r="B67" s="45"/>
    </row>
    <row r="68" spans="1:2" x14ac:dyDescent="0.25">
      <c r="A68"/>
      <c r="B68" s="45"/>
    </row>
    <row r="69" spans="1:2" x14ac:dyDescent="0.25">
      <c r="A69"/>
      <c r="B69" s="45"/>
    </row>
    <row r="70" spans="1:2" x14ac:dyDescent="0.25">
      <c r="A70"/>
      <c r="B70" s="45"/>
    </row>
    <row r="71" spans="1:2" x14ac:dyDescent="0.25">
      <c r="A71"/>
      <c r="B71" s="45"/>
    </row>
    <row r="72" spans="1:2" x14ac:dyDescent="0.25">
      <c r="A72"/>
      <c r="B72" s="45"/>
    </row>
    <row r="73" spans="1:2" x14ac:dyDescent="0.25">
      <c r="A73"/>
      <c r="B73" s="45"/>
    </row>
    <row r="74" spans="1:2" x14ac:dyDescent="0.25">
      <c r="A74"/>
      <c r="B74" s="45"/>
    </row>
    <row r="75" spans="1:2" x14ac:dyDescent="0.25">
      <c r="A75"/>
      <c r="B75" s="45"/>
    </row>
    <row r="76" spans="1:2" x14ac:dyDescent="0.25">
      <c r="A76"/>
      <c r="B76" s="45"/>
    </row>
    <row r="77" spans="1:2" x14ac:dyDescent="0.25">
      <c r="A77"/>
      <c r="B77" s="45"/>
    </row>
    <row r="78" spans="1:2" x14ac:dyDescent="0.25">
      <c r="A78"/>
      <c r="B78" s="45"/>
    </row>
    <row r="79" spans="1:2" x14ac:dyDescent="0.25">
      <c r="A79"/>
      <c r="B79" s="45"/>
    </row>
    <row r="80" spans="1:2" x14ac:dyDescent="0.25">
      <c r="A80"/>
      <c r="B80" s="45"/>
    </row>
    <row r="81" spans="1:2" x14ac:dyDescent="0.25">
      <c r="A81"/>
      <c r="B81" s="45"/>
    </row>
    <row r="82" spans="1:2" x14ac:dyDescent="0.25">
      <c r="A82"/>
      <c r="B82" s="45"/>
    </row>
    <row r="83" spans="1:2" x14ac:dyDescent="0.25">
      <c r="A83"/>
      <c r="B83" s="45"/>
    </row>
    <row r="84" spans="1:2" x14ac:dyDescent="0.25">
      <c r="A84"/>
      <c r="B84" s="45"/>
    </row>
    <row r="85" spans="1:2" x14ac:dyDescent="0.25">
      <c r="A85"/>
      <c r="B85" s="45"/>
    </row>
    <row r="86" spans="1:2" x14ac:dyDescent="0.25">
      <c r="A86"/>
      <c r="B86" s="45"/>
    </row>
    <row r="87" spans="1:2" x14ac:dyDescent="0.25">
      <c r="A87"/>
      <c r="B87" s="45"/>
    </row>
    <row r="88" spans="1:2" x14ac:dyDescent="0.25">
      <c r="A88"/>
      <c r="B88" s="45"/>
    </row>
    <row r="89" spans="1:2" x14ac:dyDescent="0.25">
      <c r="A89"/>
      <c r="B89" s="45"/>
    </row>
    <row r="90" spans="1:2" x14ac:dyDescent="0.25">
      <c r="A90"/>
      <c r="B90" s="45"/>
    </row>
    <row r="91" spans="1:2" x14ac:dyDescent="0.25">
      <c r="A91"/>
      <c r="B91" s="45"/>
    </row>
    <row r="92" spans="1:2" x14ac:dyDescent="0.25">
      <c r="A92"/>
      <c r="B92" s="45"/>
    </row>
    <row r="93" spans="1:2" x14ac:dyDescent="0.25">
      <c r="A93"/>
      <c r="B93" s="45"/>
    </row>
    <row r="94" spans="1:2" x14ac:dyDescent="0.25">
      <c r="A94"/>
      <c r="B94" s="45"/>
    </row>
    <row r="95" spans="1:2" x14ac:dyDescent="0.25">
      <c r="A95"/>
      <c r="B95" s="45"/>
    </row>
    <row r="96" spans="1:2" x14ac:dyDescent="0.25">
      <c r="A96"/>
      <c r="B96" s="45"/>
    </row>
    <row r="97" spans="1:2" x14ac:dyDescent="0.25">
      <c r="A97"/>
      <c r="B97" s="45"/>
    </row>
    <row r="98" spans="1:2" x14ac:dyDescent="0.25">
      <c r="A98"/>
      <c r="B98" s="45"/>
    </row>
    <row r="99" spans="1:2" x14ac:dyDescent="0.25">
      <c r="A99"/>
      <c r="B99" s="45"/>
    </row>
    <row r="100" spans="1:2" x14ac:dyDescent="0.25">
      <c r="A100"/>
      <c r="B100" s="45"/>
    </row>
    <row r="101" spans="1:2" x14ac:dyDescent="0.25">
      <c r="A101"/>
      <c r="B101" s="45"/>
    </row>
    <row r="102" spans="1:2" x14ac:dyDescent="0.25">
      <c r="A102"/>
      <c r="B102" s="45"/>
    </row>
    <row r="103" spans="1:2" x14ac:dyDescent="0.25">
      <c r="A103"/>
      <c r="B103" s="45"/>
    </row>
    <row r="104" spans="1:2" x14ac:dyDescent="0.25">
      <c r="A104"/>
      <c r="B104" s="45"/>
    </row>
    <row r="105" spans="1:2" x14ac:dyDescent="0.25">
      <c r="A105"/>
      <c r="B105" s="45"/>
    </row>
    <row r="106" spans="1:2" x14ac:dyDescent="0.25">
      <c r="A106"/>
      <c r="B106" s="45"/>
    </row>
    <row r="107" spans="1:2" x14ac:dyDescent="0.25">
      <c r="A107"/>
      <c r="B107" s="45"/>
    </row>
    <row r="108" spans="1:2" x14ac:dyDescent="0.25">
      <c r="A108"/>
      <c r="B108" s="45"/>
    </row>
    <row r="109" spans="1:2" x14ac:dyDescent="0.25">
      <c r="A109"/>
      <c r="B109" s="45"/>
    </row>
    <row r="110" spans="1:2" x14ac:dyDescent="0.25">
      <c r="A110"/>
      <c r="B110" s="45"/>
    </row>
    <row r="111" spans="1:2" x14ac:dyDescent="0.25">
      <c r="A111"/>
      <c r="B111" s="45"/>
    </row>
    <row r="112" spans="1:2" x14ac:dyDescent="0.25">
      <c r="A112"/>
      <c r="B112" s="45"/>
    </row>
    <row r="113" spans="1:2" x14ac:dyDescent="0.25">
      <c r="A113"/>
      <c r="B113" s="45"/>
    </row>
    <row r="114" spans="1:2" x14ac:dyDescent="0.25">
      <c r="A114"/>
      <c r="B114" s="45"/>
    </row>
    <row r="115" spans="1:2" x14ac:dyDescent="0.25">
      <c r="A115"/>
      <c r="B115" s="45"/>
    </row>
    <row r="116" spans="1:2" x14ac:dyDescent="0.25">
      <c r="A116"/>
      <c r="B116" s="45"/>
    </row>
    <row r="117" spans="1:2" x14ac:dyDescent="0.25">
      <c r="A117"/>
      <c r="B117" s="45"/>
    </row>
    <row r="118" spans="1:2" x14ac:dyDescent="0.25">
      <c r="A118"/>
      <c r="B118" s="45"/>
    </row>
    <row r="119" spans="1:2" x14ac:dyDescent="0.25">
      <c r="A119"/>
      <c r="B119" s="45"/>
    </row>
    <row r="120" spans="1:2" x14ac:dyDescent="0.25">
      <c r="A120"/>
      <c r="B120" s="45"/>
    </row>
    <row r="121" spans="1:2" x14ac:dyDescent="0.25">
      <c r="A121"/>
      <c r="B121" s="45"/>
    </row>
    <row r="122" spans="1:2" x14ac:dyDescent="0.25">
      <c r="A122"/>
      <c r="B122" s="45"/>
    </row>
    <row r="123" spans="1:2" x14ac:dyDescent="0.25">
      <c r="A123"/>
      <c r="B123" s="45"/>
    </row>
    <row r="124" spans="1:2" x14ac:dyDescent="0.25">
      <c r="A124"/>
      <c r="B124" s="45"/>
    </row>
    <row r="125" spans="1:2" x14ac:dyDescent="0.25">
      <c r="A125"/>
      <c r="B125" s="45"/>
    </row>
    <row r="126" spans="1:2" x14ac:dyDescent="0.25">
      <c r="A126"/>
      <c r="B126" s="45"/>
    </row>
    <row r="127" spans="1:2" x14ac:dyDescent="0.25">
      <c r="A127"/>
      <c r="B127" s="45"/>
    </row>
    <row r="128" spans="1:2" x14ac:dyDescent="0.25">
      <c r="A128"/>
      <c r="B128" s="45"/>
    </row>
    <row r="129" spans="1:2" x14ac:dyDescent="0.25">
      <c r="A129"/>
      <c r="B129" s="45"/>
    </row>
    <row r="130" spans="1:2" x14ac:dyDescent="0.25">
      <c r="A130"/>
      <c r="B130" s="45"/>
    </row>
    <row r="131" spans="1:2" x14ac:dyDescent="0.25">
      <c r="A131"/>
      <c r="B131" s="45"/>
    </row>
    <row r="132" spans="1:2" x14ac:dyDescent="0.25">
      <c r="A132"/>
      <c r="B132" s="45"/>
    </row>
    <row r="133" spans="1:2" x14ac:dyDescent="0.25">
      <c r="A133"/>
      <c r="B133" s="45"/>
    </row>
    <row r="134" spans="1:2" x14ac:dyDescent="0.25">
      <c r="A134"/>
      <c r="B134" s="45"/>
    </row>
    <row r="135" spans="1:2" x14ac:dyDescent="0.25">
      <c r="A135"/>
      <c r="B135" s="45"/>
    </row>
    <row r="136" spans="1:2" x14ac:dyDescent="0.25">
      <c r="A136"/>
      <c r="B136" s="45"/>
    </row>
    <row r="137" spans="1:2" x14ac:dyDescent="0.25">
      <c r="A137"/>
      <c r="B137" s="45"/>
    </row>
    <row r="138" spans="1:2" x14ac:dyDescent="0.25">
      <c r="A138"/>
      <c r="B138" s="45"/>
    </row>
    <row r="139" spans="1:2" x14ac:dyDescent="0.25">
      <c r="A139"/>
      <c r="B139" s="45"/>
    </row>
    <row r="140" spans="1:2" x14ac:dyDescent="0.25">
      <c r="A140"/>
      <c r="B140" s="45"/>
    </row>
    <row r="141" spans="1:2" x14ac:dyDescent="0.25">
      <c r="A141"/>
      <c r="B141" s="45"/>
    </row>
    <row r="142" spans="1:2" x14ac:dyDescent="0.25">
      <c r="A142"/>
      <c r="B142" s="45"/>
    </row>
    <row r="143" spans="1:2" x14ac:dyDescent="0.25">
      <c r="A143"/>
      <c r="B143" s="45"/>
    </row>
    <row r="144" spans="1:2" x14ac:dyDescent="0.25">
      <c r="A144"/>
      <c r="B144" s="45"/>
    </row>
    <row r="145" spans="1:2" x14ac:dyDescent="0.25">
      <c r="A145"/>
      <c r="B145" s="45"/>
    </row>
    <row r="146" spans="1:2" x14ac:dyDescent="0.25">
      <c r="A146"/>
      <c r="B146" s="45"/>
    </row>
    <row r="147" spans="1:2" x14ac:dyDescent="0.25">
      <c r="A147"/>
      <c r="B147" s="45"/>
    </row>
    <row r="148" spans="1:2" x14ac:dyDescent="0.25">
      <c r="A148"/>
      <c r="B148" s="45"/>
    </row>
    <row r="149" spans="1:2" x14ac:dyDescent="0.25">
      <c r="A149"/>
      <c r="B149" s="45"/>
    </row>
    <row r="150" spans="1:2" x14ac:dyDescent="0.25">
      <c r="A150"/>
      <c r="B150" s="45"/>
    </row>
    <row r="151" spans="1:2" x14ac:dyDescent="0.25">
      <c r="A151"/>
      <c r="B151" s="45"/>
    </row>
    <row r="152" spans="1:2" x14ac:dyDescent="0.25">
      <c r="A152"/>
      <c r="B152" s="45"/>
    </row>
    <row r="153" spans="1:2" x14ac:dyDescent="0.25">
      <c r="A153"/>
      <c r="B153" s="45"/>
    </row>
    <row r="154" spans="1:2" x14ac:dyDescent="0.25">
      <c r="A154"/>
      <c r="B154" s="45"/>
    </row>
    <row r="155" spans="1:2" x14ac:dyDescent="0.25">
      <c r="A155"/>
      <c r="B155" s="45"/>
    </row>
    <row r="156" spans="1:2" x14ac:dyDescent="0.25">
      <c r="A156"/>
      <c r="B156" s="45"/>
    </row>
    <row r="157" spans="1:2" x14ac:dyDescent="0.25">
      <c r="A157"/>
      <c r="B157" s="45"/>
    </row>
    <row r="158" spans="1:2" x14ac:dyDescent="0.25">
      <c r="A158"/>
      <c r="B158" s="45"/>
    </row>
    <row r="159" spans="1:2" x14ac:dyDescent="0.25">
      <c r="A159"/>
      <c r="B159" s="45"/>
    </row>
    <row r="160" spans="1:2" x14ac:dyDescent="0.25">
      <c r="A160"/>
      <c r="B160" s="45"/>
    </row>
    <row r="161" spans="1:2" x14ac:dyDescent="0.25">
      <c r="A161"/>
      <c r="B161" s="45"/>
    </row>
    <row r="162" spans="1:2" x14ac:dyDescent="0.25">
      <c r="A162"/>
      <c r="B162" s="45"/>
    </row>
    <row r="163" spans="1:2" x14ac:dyDescent="0.25">
      <c r="A163"/>
      <c r="B163" s="45"/>
    </row>
    <row r="164" spans="1:2" x14ac:dyDescent="0.25">
      <c r="A164"/>
      <c r="B164" s="45"/>
    </row>
    <row r="165" spans="1:2" x14ac:dyDescent="0.25">
      <c r="A165"/>
      <c r="B165" s="45"/>
    </row>
    <row r="166" spans="1:2" x14ac:dyDescent="0.25">
      <c r="A166"/>
      <c r="B166" s="45"/>
    </row>
    <row r="167" spans="1:2" x14ac:dyDescent="0.25">
      <c r="A167"/>
      <c r="B167" s="45"/>
    </row>
    <row r="168" spans="1:2" x14ac:dyDescent="0.25">
      <c r="A168"/>
      <c r="B168" s="45"/>
    </row>
    <row r="169" spans="1:2" x14ac:dyDescent="0.25">
      <c r="A169"/>
      <c r="B169" s="45"/>
    </row>
    <row r="170" spans="1:2" x14ac:dyDescent="0.25">
      <c r="A170"/>
      <c r="B170" s="45"/>
    </row>
    <row r="171" spans="1:2" x14ac:dyDescent="0.25">
      <c r="A171"/>
      <c r="B171" s="45"/>
    </row>
    <row r="172" spans="1:2" x14ac:dyDescent="0.25">
      <c r="A172"/>
      <c r="B172" s="45"/>
    </row>
    <row r="173" spans="1:2" x14ac:dyDescent="0.25">
      <c r="A173"/>
      <c r="B173" s="45"/>
    </row>
    <row r="174" spans="1:2" x14ac:dyDescent="0.25">
      <c r="A174"/>
      <c r="B174" s="45"/>
    </row>
    <row r="175" spans="1:2" x14ac:dyDescent="0.25">
      <c r="A175"/>
      <c r="B175" s="45"/>
    </row>
    <row r="176" spans="1:2" x14ac:dyDescent="0.25">
      <c r="A176"/>
      <c r="B176" s="45"/>
    </row>
    <row r="177" spans="1:2" x14ac:dyDescent="0.25">
      <c r="A177"/>
      <c r="B177" s="45"/>
    </row>
    <row r="178" spans="1:2" x14ac:dyDescent="0.25">
      <c r="A178"/>
      <c r="B178" s="45"/>
    </row>
    <row r="179" spans="1:2" x14ac:dyDescent="0.25">
      <c r="A179"/>
      <c r="B179" s="45"/>
    </row>
    <row r="180" spans="1:2" x14ac:dyDescent="0.25">
      <c r="A180"/>
      <c r="B180" s="45"/>
    </row>
    <row r="181" spans="1:2" x14ac:dyDescent="0.25">
      <c r="A181"/>
      <c r="B181" s="45"/>
    </row>
    <row r="182" spans="1:2" x14ac:dyDescent="0.25">
      <c r="A182"/>
      <c r="B182" s="45"/>
    </row>
    <row r="183" spans="1:2" x14ac:dyDescent="0.25">
      <c r="A183"/>
      <c r="B183" s="45"/>
    </row>
    <row r="184" spans="1:2" x14ac:dyDescent="0.25">
      <c r="A184"/>
      <c r="B184" s="45"/>
    </row>
    <row r="185" spans="1:2" x14ac:dyDescent="0.25">
      <c r="A185"/>
      <c r="B185" s="45"/>
    </row>
    <row r="186" spans="1:2" x14ac:dyDescent="0.25">
      <c r="A186"/>
      <c r="B186" s="45"/>
    </row>
    <row r="187" spans="1:2" x14ac:dyDescent="0.25">
      <c r="A187"/>
      <c r="B187" s="45"/>
    </row>
    <row r="188" spans="1:2" x14ac:dyDescent="0.25">
      <c r="A188"/>
      <c r="B188" s="45"/>
    </row>
    <row r="189" spans="1:2" x14ac:dyDescent="0.25">
      <c r="A189"/>
      <c r="B189" s="45"/>
    </row>
    <row r="190" spans="1:2" x14ac:dyDescent="0.25">
      <c r="A190"/>
      <c r="B190" s="45"/>
    </row>
    <row r="191" spans="1:2" x14ac:dyDescent="0.25">
      <c r="A191"/>
      <c r="B191" s="45"/>
    </row>
    <row r="192" spans="1:2" x14ac:dyDescent="0.25">
      <c r="A192"/>
      <c r="B192" s="45"/>
    </row>
    <row r="193" spans="1:2" x14ac:dyDescent="0.25">
      <c r="A193"/>
      <c r="B193" s="45"/>
    </row>
    <row r="194" spans="1:2" x14ac:dyDescent="0.25">
      <c r="A194"/>
      <c r="B194" s="45"/>
    </row>
    <row r="195" spans="1:2" x14ac:dyDescent="0.25">
      <c r="A195"/>
      <c r="B195" s="45"/>
    </row>
    <row r="196" spans="1:2" x14ac:dyDescent="0.25">
      <c r="A196"/>
      <c r="B196" s="45"/>
    </row>
    <row r="197" spans="1:2" x14ac:dyDescent="0.25">
      <c r="A197"/>
      <c r="B197" s="45"/>
    </row>
    <row r="198" spans="1:2" x14ac:dyDescent="0.25">
      <c r="A198"/>
      <c r="B198" s="45"/>
    </row>
    <row r="199" spans="1:2" x14ac:dyDescent="0.25">
      <c r="A199"/>
      <c r="B199" s="45"/>
    </row>
    <row r="200" spans="1:2" x14ac:dyDescent="0.25">
      <c r="A200"/>
      <c r="B200" s="45"/>
    </row>
    <row r="201" spans="1:2" x14ac:dyDescent="0.25">
      <c r="A201"/>
      <c r="B201" s="45"/>
    </row>
    <row r="202" spans="1:2" x14ac:dyDescent="0.25">
      <c r="A202"/>
      <c r="B202" s="45"/>
    </row>
    <row r="203" spans="1:2" x14ac:dyDescent="0.25">
      <c r="A203"/>
      <c r="B203" s="45"/>
    </row>
    <row r="204" spans="1:2" x14ac:dyDescent="0.25">
      <c r="A204"/>
      <c r="B204" s="45"/>
    </row>
    <row r="205" spans="1:2" x14ac:dyDescent="0.25">
      <c r="A205"/>
      <c r="B205" s="45"/>
    </row>
    <row r="206" spans="1:2" x14ac:dyDescent="0.25">
      <c r="A206"/>
      <c r="B206" s="45"/>
    </row>
    <row r="207" spans="1:2" x14ac:dyDescent="0.25">
      <c r="A207"/>
      <c r="B207" s="45"/>
    </row>
    <row r="208" spans="1:2" x14ac:dyDescent="0.25">
      <c r="A208"/>
      <c r="B208" s="45"/>
    </row>
    <row r="209" spans="1:2" x14ac:dyDescent="0.25">
      <c r="A209"/>
      <c r="B209" s="45"/>
    </row>
    <row r="210" spans="1:2" x14ac:dyDescent="0.25">
      <c r="A210"/>
      <c r="B210" s="45"/>
    </row>
    <row r="211" spans="1:2" x14ac:dyDescent="0.25">
      <c r="A211"/>
      <c r="B211" s="45"/>
    </row>
    <row r="212" spans="1:2" x14ac:dyDescent="0.25">
      <c r="A212"/>
      <c r="B212" s="45"/>
    </row>
    <row r="213" spans="1:2" x14ac:dyDescent="0.25">
      <c r="A213"/>
      <c r="B213" s="45"/>
    </row>
    <row r="216" spans="1:2" x14ac:dyDescent="0.25">
      <c r="A216"/>
      <c r="B216" s="45"/>
    </row>
    <row r="217" spans="1:2" x14ac:dyDescent="0.25">
      <c r="A217"/>
      <c r="B217" s="45"/>
    </row>
    <row r="218" spans="1:2" x14ac:dyDescent="0.25">
      <c r="A218"/>
      <c r="B218" s="45"/>
    </row>
    <row r="219" spans="1:2" x14ac:dyDescent="0.25">
      <c r="A219"/>
      <c r="B219" s="45"/>
    </row>
    <row r="220" spans="1:2" x14ac:dyDescent="0.25">
      <c r="A220"/>
      <c r="B220" s="45"/>
    </row>
    <row r="221" spans="1:2" x14ac:dyDescent="0.25">
      <c r="A221"/>
      <c r="B221" s="45"/>
    </row>
    <row r="222" spans="1:2" x14ac:dyDescent="0.25">
      <c r="A222"/>
      <c r="B222" s="45"/>
    </row>
    <row r="223" spans="1:2" x14ac:dyDescent="0.25">
      <c r="A223"/>
      <c r="B223" s="45"/>
    </row>
    <row r="224" spans="1:2" x14ac:dyDescent="0.25">
      <c r="A224"/>
      <c r="B224" s="45"/>
    </row>
    <row r="225" spans="1:2" x14ac:dyDescent="0.25">
      <c r="A225"/>
      <c r="B225" s="45"/>
    </row>
    <row r="226" spans="1:2" x14ac:dyDescent="0.25">
      <c r="A226"/>
      <c r="B226" s="45"/>
    </row>
    <row r="227" spans="1:2" x14ac:dyDescent="0.25">
      <c r="A227"/>
      <c r="B227" s="45"/>
    </row>
    <row r="228" spans="1:2" x14ac:dyDescent="0.25">
      <c r="A228"/>
      <c r="B228" s="45"/>
    </row>
    <row r="229" spans="1:2" x14ac:dyDescent="0.25">
      <c r="A229"/>
      <c r="B229" s="45"/>
    </row>
    <row r="230" spans="1:2" x14ac:dyDescent="0.25">
      <c r="A230"/>
      <c r="B230" s="45"/>
    </row>
    <row r="231" spans="1:2" x14ac:dyDescent="0.25">
      <c r="A231"/>
      <c r="B231" s="45"/>
    </row>
  </sheetData>
  <mergeCells count="7">
    <mergeCell ref="A50:G50"/>
    <mergeCell ref="A60:F60"/>
    <mergeCell ref="A46:H46"/>
    <mergeCell ref="A48:E48"/>
    <mergeCell ref="A49:F49"/>
    <mergeCell ref="A47:F47"/>
    <mergeCell ref="A1:H2"/>
  </mergeCells>
  <conditionalFormatting sqref="H4:H23">
    <cfRule type="colorScale" priority="5">
      <colorScale>
        <cfvo type="num" val="0.05"/>
        <cfvo type="num" val="0.15"/>
        <cfvo type="num" val="0.25"/>
        <color theme="9" tint="0.79998168889431442"/>
        <color theme="9" tint="0.39997558519241921"/>
        <color theme="9" tint="-0.249977111117893"/>
      </colorScale>
    </cfRule>
  </conditionalFormatting>
  <hyperlinks>
    <hyperlink ref="A47" r:id="rId1" xr:uid="{1144AD4B-E288-495A-A885-170D64230EE2}"/>
    <hyperlink ref="A46" r:id="rId2" display="Download more FREE Statistical PERT templates at https://www.statisticalpert.com" xr:uid="{996EB218-DC30-47D9-906B-7D0565F12A9D}"/>
    <hyperlink ref="A48" r:id="rId3" xr:uid="{0285D4A1-165E-4329-9DF8-D317154250D2}"/>
    <hyperlink ref="A50" r:id="rId4" xr:uid="{FEE6CC3D-8B43-482B-B699-1C5D2D838244}"/>
    <hyperlink ref="A49" r:id="rId5" display="Connect with me on LinkedIn" xr:uid="{DD43CD80-2B85-44DD-A6C7-12AA1D226B86}"/>
    <hyperlink ref="A6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VLookups!$A$2:$A$7</xm:f>
          </x14:formula1>
          <xm:sqref>G4:G23</xm:sqref>
        </x14:dataValidation>
        <x14:dataValidation type="list" allowBlank="1" showInputMessage="1" showErrorMessage="1" xr:uid="{00000000-0002-0000-0000-000001000000}">
          <x14:formula1>
            <xm:f>VLookups!$A$11:$A$12</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13" sqref="A13"/>
    </sheetView>
  </sheetViews>
  <sheetFormatPr defaultRowHeight="15" x14ac:dyDescent="0.25"/>
  <cols>
    <col min="1" max="1" width="27.85546875" customWidth="1"/>
    <col min="2" max="2" width="12.42578125" customWidth="1"/>
  </cols>
  <sheetData>
    <row r="1" spans="1:2" x14ac:dyDescent="0.25">
      <c r="A1" s="61" t="s">
        <v>8</v>
      </c>
      <c r="B1" s="62" t="s">
        <v>7</v>
      </c>
    </row>
    <row r="2" spans="1:2" x14ac:dyDescent="0.25">
      <c r="A2" s="59" t="s">
        <v>9</v>
      </c>
      <c r="B2" s="60">
        <v>0.05</v>
      </c>
    </row>
    <row r="3" spans="1:2" x14ac:dyDescent="0.25">
      <c r="A3" s="59" t="s">
        <v>10</v>
      </c>
      <c r="B3" s="60">
        <v>0.1</v>
      </c>
    </row>
    <row r="4" spans="1:2" x14ac:dyDescent="0.25">
      <c r="A4" s="59" t="s">
        <v>17</v>
      </c>
      <c r="B4" s="60">
        <v>0.15</v>
      </c>
    </row>
    <row r="5" spans="1:2" x14ac:dyDescent="0.25">
      <c r="A5" s="59" t="s">
        <v>16</v>
      </c>
      <c r="B5" s="60">
        <v>0.2</v>
      </c>
    </row>
    <row r="6" spans="1:2" x14ac:dyDescent="0.25">
      <c r="A6" s="59" t="s">
        <v>11</v>
      </c>
      <c r="B6" s="60">
        <v>0.25</v>
      </c>
    </row>
    <row r="7" spans="1:2" x14ac:dyDescent="0.25">
      <c r="A7" s="59" t="s">
        <v>12</v>
      </c>
      <c r="B7" s="60">
        <v>0.5</v>
      </c>
    </row>
    <row r="10" spans="1:2" x14ac:dyDescent="0.25">
      <c r="A10" s="61" t="s">
        <v>46</v>
      </c>
      <c r="B10" s="45"/>
    </row>
    <row r="11" spans="1:2" x14ac:dyDescent="0.25">
      <c r="A11" s="59" t="s">
        <v>45</v>
      </c>
      <c r="B11" s="45"/>
    </row>
    <row r="12" spans="1:2" x14ac:dyDescent="0.25">
      <c r="A12" s="59" t="s">
        <v>48</v>
      </c>
      <c r="B12"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C2" sqref="C2"/>
    </sheetView>
  </sheetViews>
  <sheetFormatPr defaultRowHeight="15" x14ac:dyDescent="0.25"/>
  <cols>
    <col min="1" max="1" width="10.5703125" style="20" customWidth="1"/>
    <col min="2" max="2" width="10.5703125" style="21" customWidth="1"/>
    <col min="3" max="3" width="106.42578125" style="22" bestFit="1" customWidth="1"/>
  </cols>
  <sheetData>
    <row r="1" spans="1:3" x14ac:dyDescent="0.25">
      <c r="A1" s="17" t="s">
        <v>2</v>
      </c>
      <c r="B1" s="18" t="s">
        <v>3</v>
      </c>
      <c r="C1" s="19" t="s">
        <v>4</v>
      </c>
    </row>
    <row r="2" spans="1:3" x14ac:dyDescent="0.25">
      <c r="A2" s="20">
        <v>43647</v>
      </c>
      <c r="B2" s="21" t="s">
        <v>53</v>
      </c>
      <c r="C2" s="22" t="s">
        <v>55</v>
      </c>
    </row>
    <row r="3" spans="1:3" s="45" customFormat="1" x14ac:dyDescent="0.25">
      <c r="A3" s="20">
        <v>42597</v>
      </c>
      <c r="B3" s="21" t="s">
        <v>54</v>
      </c>
      <c r="C3" s="22" t="s">
        <v>47</v>
      </c>
    </row>
    <row r="4" spans="1:3" x14ac:dyDescent="0.25">
      <c r="A4" s="20">
        <v>42596</v>
      </c>
      <c r="B4" s="21" t="s">
        <v>6</v>
      </c>
      <c r="C4" s="22"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election sqref="A1:XFD1048576"/>
    </sheetView>
  </sheetViews>
  <sheetFormatPr defaultRowHeight="15" x14ac:dyDescent="0.25"/>
  <cols>
    <col min="1" max="16384" width="9.140625" style="45"/>
  </cols>
  <sheetData>
    <row r="1" spans="1:1" x14ac:dyDescent="0.25">
      <c r="A1" s="75" t="s">
        <v>69</v>
      </c>
    </row>
    <row r="2" spans="1:1" x14ac:dyDescent="0.25">
      <c r="A2" s="75" t="s">
        <v>70</v>
      </c>
    </row>
    <row r="3" spans="1:1" x14ac:dyDescent="0.25">
      <c r="A3" s="75"/>
    </row>
    <row r="4" spans="1:1" x14ac:dyDescent="0.25">
      <c r="A4" s="75" t="s">
        <v>71</v>
      </c>
    </row>
    <row r="5" spans="1:1" x14ac:dyDescent="0.25">
      <c r="A5" s="75" t="s">
        <v>72</v>
      </c>
    </row>
    <row r="6" spans="1:1" x14ac:dyDescent="0.25">
      <c r="A6" s="75" t="s">
        <v>73</v>
      </c>
    </row>
    <row r="7" spans="1:1" x14ac:dyDescent="0.25">
      <c r="A7" s="75"/>
    </row>
    <row r="8" spans="1:1" x14ac:dyDescent="0.25">
      <c r="A8" s="75" t="s">
        <v>74</v>
      </c>
    </row>
    <row r="9" spans="1:1" x14ac:dyDescent="0.25">
      <c r="A9" s="75"/>
    </row>
    <row r="10" spans="1:1" x14ac:dyDescent="0.25">
      <c r="A10" s="75" t="s">
        <v>75</v>
      </c>
    </row>
    <row r="11" spans="1:1" x14ac:dyDescent="0.25">
      <c r="A11" s="75" t="s">
        <v>76</v>
      </c>
    </row>
    <row r="12" spans="1:1" x14ac:dyDescent="0.25">
      <c r="A12" s="75"/>
    </row>
    <row r="13" spans="1:1" x14ac:dyDescent="0.25">
      <c r="A13" s="75" t="s">
        <v>77</v>
      </c>
    </row>
    <row r="14" spans="1:1" x14ac:dyDescent="0.25">
      <c r="A14" s="75" t="s">
        <v>78</v>
      </c>
    </row>
    <row r="15" spans="1:1" x14ac:dyDescent="0.25">
      <c r="A15" s="75" t="s">
        <v>79</v>
      </c>
    </row>
    <row r="16" spans="1:1" x14ac:dyDescent="0.25">
      <c r="A16" s="75" t="s">
        <v>80</v>
      </c>
    </row>
    <row r="17" spans="1:1" x14ac:dyDescent="0.25">
      <c r="A17" s="75" t="s">
        <v>81</v>
      </c>
    </row>
    <row r="18" spans="1:1" x14ac:dyDescent="0.25">
      <c r="A18" s="75" t="s">
        <v>82</v>
      </c>
    </row>
    <row r="19" spans="1:1" x14ac:dyDescent="0.25">
      <c r="A19" s="75" t="s">
        <v>83</v>
      </c>
    </row>
    <row r="20" spans="1:1" x14ac:dyDescent="0.25">
      <c r="A20" s="75" t="s">
        <v>84</v>
      </c>
    </row>
    <row r="21" spans="1:1" x14ac:dyDescent="0.25">
      <c r="A21" s="75"/>
    </row>
    <row r="22" spans="1:1" x14ac:dyDescent="0.25">
      <c r="A22" s="75" t="s">
        <v>85</v>
      </c>
    </row>
    <row r="23" spans="1:1" x14ac:dyDescent="0.25">
      <c r="A23" s="75" t="s">
        <v>86</v>
      </c>
    </row>
    <row r="24" spans="1:1" x14ac:dyDescent="0.25">
      <c r="A24" s="75" t="s">
        <v>87</v>
      </c>
    </row>
    <row r="25" spans="1:1" x14ac:dyDescent="0.25">
      <c r="A25" s="75" t="s">
        <v>88</v>
      </c>
    </row>
    <row r="26" spans="1:1" x14ac:dyDescent="0.25">
      <c r="A26" s="75" t="s">
        <v>89</v>
      </c>
    </row>
    <row r="27" spans="1:1" x14ac:dyDescent="0.25">
      <c r="A27" s="75" t="s">
        <v>90</v>
      </c>
    </row>
    <row r="28" spans="1:1" x14ac:dyDescent="0.25">
      <c r="A28" s="75"/>
    </row>
    <row r="29" spans="1:1" x14ac:dyDescent="0.25">
      <c r="A29" s="75" t="s">
        <v>91</v>
      </c>
    </row>
    <row r="30" spans="1:1" x14ac:dyDescent="0.25">
      <c r="A30" s="75" t="s">
        <v>92</v>
      </c>
    </row>
    <row r="31" spans="1:1" x14ac:dyDescent="0.25">
      <c r="A31" s="75" t="s">
        <v>93</v>
      </c>
    </row>
    <row r="32" spans="1:1" x14ac:dyDescent="0.25">
      <c r="A32" s="75" t="s">
        <v>94</v>
      </c>
    </row>
    <row r="33" spans="1:1" x14ac:dyDescent="0.25">
      <c r="A33" s="75"/>
    </row>
    <row r="34" spans="1:1" x14ac:dyDescent="0.25">
      <c r="A34" s="75" t="s">
        <v>95</v>
      </c>
    </row>
    <row r="35" spans="1:1" x14ac:dyDescent="0.25">
      <c r="A35" s="75" t="s">
        <v>96</v>
      </c>
    </row>
    <row r="36" spans="1:1" x14ac:dyDescent="0.25">
      <c r="A36" s="75" t="s">
        <v>97</v>
      </c>
    </row>
    <row r="37" spans="1:1" x14ac:dyDescent="0.25">
      <c r="A37" s="75" t="s">
        <v>98</v>
      </c>
    </row>
    <row r="38" spans="1:1" x14ac:dyDescent="0.25">
      <c r="A38" s="75" t="s">
        <v>99</v>
      </c>
    </row>
    <row r="39" spans="1:1" x14ac:dyDescent="0.25">
      <c r="A39" s="75"/>
    </row>
    <row r="40" spans="1:1" x14ac:dyDescent="0.25">
      <c r="A40" s="75" t="s">
        <v>100</v>
      </c>
    </row>
    <row r="41" spans="1:1" x14ac:dyDescent="0.25">
      <c r="A41" s="75" t="s">
        <v>101</v>
      </c>
    </row>
    <row r="42" spans="1:1" x14ac:dyDescent="0.25">
      <c r="A42" s="75" t="s">
        <v>102</v>
      </c>
    </row>
    <row r="43" spans="1:1" x14ac:dyDescent="0.25">
      <c r="A43" s="75"/>
    </row>
    <row r="44" spans="1:1" x14ac:dyDescent="0.25">
      <c r="A44" s="75" t="s">
        <v>103</v>
      </c>
    </row>
    <row r="45" spans="1:1" x14ac:dyDescent="0.25">
      <c r="A45" s="75" t="s">
        <v>104</v>
      </c>
    </row>
    <row r="46" spans="1:1" x14ac:dyDescent="0.25">
      <c r="A46" s="75" t="s">
        <v>105</v>
      </c>
    </row>
    <row r="47" spans="1:1" x14ac:dyDescent="0.25">
      <c r="A47" s="75" t="s">
        <v>106</v>
      </c>
    </row>
    <row r="48" spans="1:1" x14ac:dyDescent="0.25">
      <c r="A48" s="75" t="s">
        <v>107</v>
      </c>
    </row>
    <row r="49" spans="1:1" x14ac:dyDescent="0.25">
      <c r="A49" s="75"/>
    </row>
    <row r="50" spans="1:1" x14ac:dyDescent="0.25">
      <c r="A50" s="75" t="s">
        <v>108</v>
      </c>
    </row>
    <row r="51" spans="1:1" x14ac:dyDescent="0.25">
      <c r="A51" s="75" t="s">
        <v>109</v>
      </c>
    </row>
    <row r="52" spans="1:1" x14ac:dyDescent="0.25">
      <c r="A52" s="75" t="s">
        <v>110</v>
      </c>
    </row>
    <row r="53" spans="1:1" x14ac:dyDescent="0.25">
      <c r="A53" s="75" t="s">
        <v>111</v>
      </c>
    </row>
    <row r="54" spans="1:1" x14ac:dyDescent="0.25">
      <c r="A54" s="75" t="s">
        <v>112</v>
      </c>
    </row>
    <row r="55" spans="1:1" x14ac:dyDescent="0.25">
      <c r="A55" s="75" t="s">
        <v>113</v>
      </c>
    </row>
    <row r="56" spans="1:1" x14ac:dyDescent="0.25">
      <c r="A56" s="75" t="s">
        <v>114</v>
      </c>
    </row>
    <row r="57" spans="1:1" x14ac:dyDescent="0.25">
      <c r="A57" s="75" t="s">
        <v>115</v>
      </c>
    </row>
    <row r="58" spans="1:1" x14ac:dyDescent="0.25">
      <c r="A58" s="75" t="s">
        <v>116</v>
      </c>
    </row>
    <row r="59" spans="1:1" x14ac:dyDescent="0.25">
      <c r="A59" s="75" t="s">
        <v>117</v>
      </c>
    </row>
    <row r="60" spans="1:1" x14ac:dyDescent="0.25">
      <c r="A60" s="75"/>
    </row>
    <row r="61" spans="1:1" x14ac:dyDescent="0.25">
      <c r="A61" s="75" t="s">
        <v>118</v>
      </c>
    </row>
    <row r="62" spans="1:1" x14ac:dyDescent="0.25">
      <c r="A62" s="75" t="s">
        <v>119</v>
      </c>
    </row>
    <row r="63" spans="1:1" x14ac:dyDescent="0.25">
      <c r="A63" s="75" t="s">
        <v>120</v>
      </c>
    </row>
    <row r="64" spans="1:1" x14ac:dyDescent="0.25">
      <c r="A64" s="75" t="s">
        <v>121</v>
      </c>
    </row>
    <row r="65" spans="1:1" x14ac:dyDescent="0.25">
      <c r="A65" s="75" t="s">
        <v>122</v>
      </c>
    </row>
    <row r="66" spans="1:1" x14ac:dyDescent="0.25">
      <c r="A66" s="75" t="s">
        <v>123</v>
      </c>
    </row>
    <row r="67" spans="1:1" x14ac:dyDescent="0.25">
      <c r="A67" s="75"/>
    </row>
    <row r="68" spans="1:1" x14ac:dyDescent="0.25">
      <c r="A68" s="75" t="s">
        <v>124</v>
      </c>
    </row>
    <row r="69" spans="1:1" x14ac:dyDescent="0.25">
      <c r="A69" s="75" t="s">
        <v>125</v>
      </c>
    </row>
    <row r="70" spans="1:1" x14ac:dyDescent="0.25">
      <c r="A70" s="75"/>
    </row>
    <row r="71" spans="1:1" x14ac:dyDescent="0.25">
      <c r="A71" s="75" t="s">
        <v>126</v>
      </c>
    </row>
    <row r="72" spans="1:1" x14ac:dyDescent="0.25">
      <c r="A72" s="75"/>
    </row>
    <row r="73" spans="1:1" x14ac:dyDescent="0.25">
      <c r="A73" s="75" t="s">
        <v>127</v>
      </c>
    </row>
    <row r="74" spans="1:1" x14ac:dyDescent="0.25">
      <c r="A74" s="75"/>
    </row>
    <row r="75" spans="1:1" x14ac:dyDescent="0.25">
      <c r="A75" s="75" t="s">
        <v>128</v>
      </c>
    </row>
    <row r="76" spans="1:1" x14ac:dyDescent="0.25">
      <c r="A76" s="75"/>
    </row>
    <row r="77" spans="1:1" x14ac:dyDescent="0.25">
      <c r="A77" s="75" t="s">
        <v>129</v>
      </c>
    </row>
    <row r="78" spans="1:1" x14ac:dyDescent="0.25">
      <c r="A78" s="75" t="s">
        <v>130</v>
      </c>
    </row>
    <row r="79" spans="1:1" x14ac:dyDescent="0.25">
      <c r="A79" s="75"/>
    </row>
    <row r="80" spans="1:1" x14ac:dyDescent="0.25">
      <c r="A80" s="75" t="s">
        <v>131</v>
      </c>
    </row>
    <row r="81" spans="1:1" x14ac:dyDescent="0.25">
      <c r="A81" s="75" t="s">
        <v>132</v>
      </c>
    </row>
    <row r="82" spans="1:1" x14ac:dyDescent="0.25">
      <c r="A82" s="75" t="s">
        <v>133</v>
      </c>
    </row>
    <row r="83" spans="1:1" x14ac:dyDescent="0.25">
      <c r="A83" s="75"/>
    </row>
    <row r="84" spans="1:1" x14ac:dyDescent="0.25">
      <c r="A84" s="75" t="s">
        <v>134</v>
      </c>
    </row>
    <row r="85" spans="1:1" x14ac:dyDescent="0.25">
      <c r="A85" s="75" t="s">
        <v>135</v>
      </c>
    </row>
    <row r="86" spans="1:1" x14ac:dyDescent="0.25">
      <c r="A86" s="75" t="s">
        <v>136</v>
      </c>
    </row>
    <row r="87" spans="1:1" x14ac:dyDescent="0.25">
      <c r="A87" s="75" t="s">
        <v>137</v>
      </c>
    </row>
    <row r="88" spans="1:1" x14ac:dyDescent="0.25">
      <c r="A88" s="75"/>
    </row>
    <row r="89" spans="1:1" x14ac:dyDescent="0.25">
      <c r="A89" s="75" t="s">
        <v>138</v>
      </c>
    </row>
    <row r="90" spans="1:1" x14ac:dyDescent="0.25">
      <c r="A90" s="75" t="s">
        <v>139</v>
      </c>
    </row>
    <row r="91" spans="1:1" x14ac:dyDescent="0.25">
      <c r="A91" s="75"/>
    </row>
    <row r="92" spans="1:1" x14ac:dyDescent="0.25">
      <c r="A92" s="75" t="s">
        <v>140</v>
      </c>
    </row>
    <row r="93" spans="1:1" x14ac:dyDescent="0.25">
      <c r="A93" s="75" t="s">
        <v>141</v>
      </c>
    </row>
    <row r="94" spans="1:1" x14ac:dyDescent="0.25">
      <c r="A94" s="75" t="s">
        <v>142</v>
      </c>
    </row>
    <row r="95" spans="1:1" x14ac:dyDescent="0.25">
      <c r="A95" s="75" t="s">
        <v>143</v>
      </c>
    </row>
    <row r="96" spans="1:1" x14ac:dyDescent="0.25">
      <c r="A96" s="75" t="s">
        <v>144</v>
      </c>
    </row>
    <row r="97" spans="1:1" x14ac:dyDescent="0.25">
      <c r="A97" s="75" t="s">
        <v>145</v>
      </c>
    </row>
    <row r="98" spans="1:1" x14ac:dyDescent="0.25">
      <c r="A98" s="75"/>
    </row>
    <row r="99" spans="1:1" x14ac:dyDescent="0.25">
      <c r="A99" s="75" t="s">
        <v>146</v>
      </c>
    </row>
    <row r="100" spans="1:1" x14ac:dyDescent="0.25">
      <c r="A100" s="75" t="s">
        <v>147</v>
      </c>
    </row>
    <row r="101" spans="1:1" x14ac:dyDescent="0.25">
      <c r="A101" s="75" t="s">
        <v>148</v>
      </c>
    </row>
    <row r="102" spans="1:1" x14ac:dyDescent="0.25">
      <c r="A102" s="75"/>
    </row>
    <row r="103" spans="1:1" x14ac:dyDescent="0.25">
      <c r="A103" s="75" t="s">
        <v>149</v>
      </c>
    </row>
    <row r="104" spans="1:1" x14ac:dyDescent="0.25">
      <c r="A104" s="75" t="s">
        <v>150</v>
      </c>
    </row>
    <row r="105" spans="1:1" x14ac:dyDescent="0.25">
      <c r="A105" s="75" t="s">
        <v>151</v>
      </c>
    </row>
    <row r="106" spans="1:1" x14ac:dyDescent="0.25">
      <c r="A106" s="75" t="s">
        <v>152</v>
      </c>
    </row>
    <row r="107" spans="1:1" x14ac:dyDescent="0.25">
      <c r="A107" s="75" t="s">
        <v>153</v>
      </c>
    </row>
    <row r="108" spans="1:1" x14ac:dyDescent="0.25">
      <c r="A108" s="75" t="s">
        <v>154</v>
      </c>
    </row>
    <row r="109" spans="1:1" x14ac:dyDescent="0.25">
      <c r="A109" s="75" t="s">
        <v>155</v>
      </c>
    </row>
    <row r="110" spans="1:1" x14ac:dyDescent="0.25">
      <c r="A110" s="75" t="s">
        <v>156</v>
      </c>
    </row>
    <row r="111" spans="1:1" x14ac:dyDescent="0.25">
      <c r="A111" s="75"/>
    </row>
    <row r="112" spans="1:1" x14ac:dyDescent="0.25">
      <c r="A112" s="75" t="s">
        <v>157</v>
      </c>
    </row>
    <row r="113" spans="1:1" x14ac:dyDescent="0.25">
      <c r="A113" s="75"/>
    </row>
    <row r="114" spans="1:1" x14ac:dyDescent="0.25">
      <c r="A114" s="75" t="s">
        <v>158</v>
      </c>
    </row>
    <row r="115" spans="1:1" x14ac:dyDescent="0.25">
      <c r="A115" s="75" t="s">
        <v>159</v>
      </c>
    </row>
    <row r="116" spans="1:1" x14ac:dyDescent="0.25">
      <c r="A116" s="75" t="s">
        <v>160</v>
      </c>
    </row>
    <row r="117" spans="1:1" x14ac:dyDescent="0.25">
      <c r="A117" s="75"/>
    </row>
    <row r="118" spans="1:1" x14ac:dyDescent="0.25">
      <c r="A118" s="75" t="s">
        <v>161</v>
      </c>
    </row>
    <row r="119" spans="1:1" x14ac:dyDescent="0.25">
      <c r="A119" s="75" t="s">
        <v>162</v>
      </c>
    </row>
    <row r="120" spans="1:1" x14ac:dyDescent="0.25">
      <c r="A120" s="75" t="s">
        <v>163</v>
      </c>
    </row>
    <row r="121" spans="1:1" x14ac:dyDescent="0.25">
      <c r="A121" s="75" t="s">
        <v>164</v>
      </c>
    </row>
    <row r="122" spans="1:1" x14ac:dyDescent="0.25">
      <c r="A122" s="75"/>
    </row>
    <row r="123" spans="1:1" x14ac:dyDescent="0.25">
      <c r="A123" s="75" t="s">
        <v>165</v>
      </c>
    </row>
    <row r="124" spans="1:1" x14ac:dyDescent="0.25">
      <c r="A124" s="75" t="s">
        <v>166</v>
      </c>
    </row>
    <row r="125" spans="1:1" x14ac:dyDescent="0.25">
      <c r="A125" s="75" t="s">
        <v>167</v>
      </c>
    </row>
    <row r="126" spans="1:1" x14ac:dyDescent="0.25">
      <c r="A126" s="75" t="s">
        <v>168</v>
      </c>
    </row>
    <row r="127" spans="1:1" x14ac:dyDescent="0.25">
      <c r="A127" s="75" t="s">
        <v>169</v>
      </c>
    </row>
    <row r="128" spans="1:1" x14ac:dyDescent="0.25">
      <c r="A128" s="75" t="s">
        <v>170</v>
      </c>
    </row>
    <row r="129" spans="1:1" x14ac:dyDescent="0.25">
      <c r="A129" s="75" t="s">
        <v>171</v>
      </c>
    </row>
    <row r="130" spans="1:1" x14ac:dyDescent="0.25">
      <c r="A130" s="75" t="s">
        <v>172</v>
      </c>
    </row>
    <row r="131" spans="1:1" x14ac:dyDescent="0.25">
      <c r="A131" s="75" t="s">
        <v>173</v>
      </c>
    </row>
    <row r="132" spans="1:1" x14ac:dyDescent="0.25">
      <c r="A132" s="75" t="s">
        <v>174</v>
      </c>
    </row>
    <row r="133" spans="1:1" x14ac:dyDescent="0.25">
      <c r="A133" s="75"/>
    </row>
    <row r="134" spans="1:1" x14ac:dyDescent="0.25">
      <c r="A134" s="75" t="s">
        <v>175</v>
      </c>
    </row>
    <row r="135" spans="1:1" x14ac:dyDescent="0.25">
      <c r="A135" s="75" t="s">
        <v>176</v>
      </c>
    </row>
    <row r="136" spans="1:1" x14ac:dyDescent="0.25">
      <c r="A136" s="75" t="s">
        <v>177</v>
      </c>
    </row>
    <row r="137" spans="1:1" x14ac:dyDescent="0.25">
      <c r="A137" s="75" t="s">
        <v>178</v>
      </c>
    </row>
    <row r="138" spans="1:1" x14ac:dyDescent="0.25">
      <c r="A138" s="75" t="s">
        <v>179</v>
      </c>
    </row>
    <row r="139" spans="1:1" x14ac:dyDescent="0.25">
      <c r="A139" s="75" t="s">
        <v>180</v>
      </c>
    </row>
    <row r="140" spans="1:1" x14ac:dyDescent="0.25">
      <c r="A140" s="75" t="s">
        <v>181</v>
      </c>
    </row>
    <row r="141" spans="1:1" x14ac:dyDescent="0.25">
      <c r="A141" s="75" t="s">
        <v>182</v>
      </c>
    </row>
    <row r="142" spans="1:1" x14ac:dyDescent="0.25">
      <c r="A142" s="75" t="s">
        <v>183</v>
      </c>
    </row>
    <row r="143" spans="1:1" x14ac:dyDescent="0.25">
      <c r="A143" s="75" t="s">
        <v>184</v>
      </c>
    </row>
    <row r="144" spans="1:1" x14ac:dyDescent="0.25">
      <c r="A144" s="75" t="s">
        <v>185</v>
      </c>
    </row>
    <row r="145" spans="1:1" x14ac:dyDescent="0.25">
      <c r="A145" s="75" t="s">
        <v>186</v>
      </c>
    </row>
    <row r="146" spans="1:1" x14ac:dyDescent="0.25">
      <c r="A146" s="75"/>
    </row>
    <row r="147" spans="1:1" x14ac:dyDescent="0.25">
      <c r="A147" s="75" t="s">
        <v>187</v>
      </c>
    </row>
    <row r="148" spans="1:1" x14ac:dyDescent="0.25">
      <c r="A148" s="75" t="s">
        <v>188</v>
      </c>
    </row>
    <row r="149" spans="1:1" x14ac:dyDescent="0.25">
      <c r="A149" s="75" t="s">
        <v>189</v>
      </c>
    </row>
    <row r="150" spans="1:1" x14ac:dyDescent="0.25">
      <c r="A150" s="75"/>
    </row>
    <row r="151" spans="1:1" x14ac:dyDescent="0.25">
      <c r="A151" s="75" t="s">
        <v>190</v>
      </c>
    </row>
    <row r="152" spans="1:1" x14ac:dyDescent="0.25">
      <c r="A152" s="75" t="s">
        <v>191</v>
      </c>
    </row>
    <row r="153" spans="1:1" x14ac:dyDescent="0.25">
      <c r="A153" s="75"/>
    </row>
    <row r="154" spans="1:1" x14ac:dyDescent="0.25">
      <c r="A154" s="75" t="s">
        <v>192</v>
      </c>
    </row>
    <row r="155" spans="1:1" x14ac:dyDescent="0.25">
      <c r="A155" s="75"/>
    </row>
    <row r="156" spans="1:1" x14ac:dyDescent="0.25">
      <c r="A156" s="75" t="s">
        <v>193</v>
      </c>
    </row>
    <row r="157" spans="1:1" x14ac:dyDescent="0.25">
      <c r="A157" s="75" t="s">
        <v>194</v>
      </c>
    </row>
    <row r="158" spans="1:1" x14ac:dyDescent="0.25">
      <c r="A158" s="75" t="s">
        <v>195</v>
      </c>
    </row>
    <row r="159" spans="1:1" x14ac:dyDescent="0.25">
      <c r="A159" s="75" t="s">
        <v>196</v>
      </c>
    </row>
    <row r="160" spans="1:1" x14ac:dyDescent="0.25">
      <c r="A160" s="75" t="s">
        <v>197</v>
      </c>
    </row>
    <row r="161" spans="1:1" x14ac:dyDescent="0.25">
      <c r="A161" s="75" t="s">
        <v>198</v>
      </c>
    </row>
    <row r="162" spans="1:1" x14ac:dyDescent="0.25">
      <c r="A162" s="75" t="s">
        <v>199</v>
      </c>
    </row>
    <row r="163" spans="1:1" x14ac:dyDescent="0.25">
      <c r="A163" s="75"/>
    </row>
    <row r="164" spans="1:1" x14ac:dyDescent="0.25">
      <c r="A164" s="75" t="s">
        <v>200</v>
      </c>
    </row>
    <row r="165" spans="1:1" x14ac:dyDescent="0.25">
      <c r="A165" s="75" t="s">
        <v>201</v>
      </c>
    </row>
    <row r="166" spans="1:1" x14ac:dyDescent="0.25">
      <c r="A166" s="75" t="s">
        <v>202</v>
      </c>
    </row>
    <row r="167" spans="1:1" x14ac:dyDescent="0.25">
      <c r="A167" s="75" t="s">
        <v>203</v>
      </c>
    </row>
    <row r="168" spans="1:1" x14ac:dyDescent="0.25">
      <c r="A168" s="75" t="s">
        <v>204</v>
      </c>
    </row>
    <row r="169" spans="1:1" x14ac:dyDescent="0.25">
      <c r="A169" s="75" t="s">
        <v>205</v>
      </c>
    </row>
    <row r="170" spans="1:1" x14ac:dyDescent="0.25">
      <c r="A170" s="75" t="s">
        <v>206</v>
      </c>
    </row>
    <row r="171" spans="1:1" x14ac:dyDescent="0.25">
      <c r="A171" s="75" t="s">
        <v>207</v>
      </c>
    </row>
    <row r="172" spans="1:1" x14ac:dyDescent="0.25">
      <c r="A172" s="75" t="s">
        <v>208</v>
      </c>
    </row>
    <row r="173" spans="1:1" x14ac:dyDescent="0.25">
      <c r="A173" s="75" t="s">
        <v>209</v>
      </c>
    </row>
    <row r="174" spans="1:1" x14ac:dyDescent="0.25">
      <c r="A174" s="75"/>
    </row>
    <row r="175" spans="1:1" x14ac:dyDescent="0.25">
      <c r="A175" s="75" t="s">
        <v>210</v>
      </c>
    </row>
    <row r="176" spans="1:1" x14ac:dyDescent="0.25">
      <c r="A176" s="75" t="s">
        <v>211</v>
      </c>
    </row>
    <row r="177" spans="1:1" x14ac:dyDescent="0.25">
      <c r="A177" s="75" t="s">
        <v>212</v>
      </c>
    </row>
    <row r="178" spans="1:1" x14ac:dyDescent="0.25">
      <c r="A178" s="75"/>
    </row>
    <row r="179" spans="1:1" x14ac:dyDescent="0.25">
      <c r="A179" s="75" t="s">
        <v>213</v>
      </c>
    </row>
    <row r="180" spans="1:1" x14ac:dyDescent="0.25">
      <c r="A180" s="75"/>
    </row>
    <row r="181" spans="1:1" x14ac:dyDescent="0.25">
      <c r="A181" s="75" t="s">
        <v>214</v>
      </c>
    </row>
    <row r="182" spans="1:1" x14ac:dyDescent="0.25">
      <c r="A182" s="75" t="s">
        <v>215</v>
      </c>
    </row>
    <row r="183" spans="1:1" x14ac:dyDescent="0.25">
      <c r="A183" s="75" t="s">
        <v>216</v>
      </c>
    </row>
    <row r="184" spans="1:1" x14ac:dyDescent="0.25">
      <c r="A184" s="75" t="s">
        <v>217</v>
      </c>
    </row>
    <row r="185" spans="1:1" x14ac:dyDescent="0.25">
      <c r="A185" s="75" t="s">
        <v>218</v>
      </c>
    </row>
    <row r="186" spans="1:1" x14ac:dyDescent="0.25">
      <c r="A186" s="75"/>
    </row>
    <row r="187" spans="1:1" x14ac:dyDescent="0.25">
      <c r="A187" s="75" t="s">
        <v>219</v>
      </c>
    </row>
    <row r="188" spans="1:1" x14ac:dyDescent="0.25">
      <c r="A188" s="75" t="s">
        <v>220</v>
      </c>
    </row>
    <row r="189" spans="1:1" x14ac:dyDescent="0.25">
      <c r="A189" s="75" t="s">
        <v>221</v>
      </c>
    </row>
    <row r="190" spans="1:1" x14ac:dyDescent="0.25">
      <c r="A190" s="75" t="s">
        <v>222</v>
      </c>
    </row>
    <row r="191" spans="1:1" x14ac:dyDescent="0.25">
      <c r="A191" s="75" t="s">
        <v>223</v>
      </c>
    </row>
    <row r="192" spans="1:1" x14ac:dyDescent="0.25">
      <c r="A192" s="75" t="s">
        <v>224</v>
      </c>
    </row>
    <row r="193" spans="1:1" x14ac:dyDescent="0.25">
      <c r="A193" s="75" t="s">
        <v>225</v>
      </c>
    </row>
    <row r="194" spans="1:1" x14ac:dyDescent="0.25">
      <c r="A194" s="75"/>
    </row>
    <row r="195" spans="1:1" x14ac:dyDescent="0.25">
      <c r="A195" s="75" t="s">
        <v>226</v>
      </c>
    </row>
    <row r="196" spans="1:1" x14ac:dyDescent="0.25">
      <c r="A196" s="75"/>
    </row>
    <row r="197" spans="1:1" x14ac:dyDescent="0.25">
      <c r="A197" s="75" t="s">
        <v>227</v>
      </c>
    </row>
    <row r="198" spans="1:1" x14ac:dyDescent="0.25">
      <c r="A198" s="75" t="s">
        <v>228</v>
      </c>
    </row>
    <row r="199" spans="1:1" x14ac:dyDescent="0.25">
      <c r="A199" s="75" t="s">
        <v>229</v>
      </c>
    </row>
    <row r="200" spans="1:1" x14ac:dyDescent="0.25">
      <c r="A200" s="75" t="s">
        <v>230</v>
      </c>
    </row>
    <row r="201" spans="1:1" x14ac:dyDescent="0.25">
      <c r="A201" s="75" t="s">
        <v>231</v>
      </c>
    </row>
    <row r="202" spans="1:1" x14ac:dyDescent="0.25">
      <c r="A202" s="75" t="s">
        <v>232</v>
      </c>
    </row>
    <row r="203" spans="1:1" x14ac:dyDescent="0.25">
      <c r="A203" s="75" t="s">
        <v>233</v>
      </c>
    </row>
    <row r="204" spans="1:1" x14ac:dyDescent="0.25">
      <c r="A204" s="75"/>
    </row>
    <row r="205" spans="1:1" x14ac:dyDescent="0.25">
      <c r="A205" s="75" t="s">
        <v>234</v>
      </c>
    </row>
    <row r="206" spans="1:1" x14ac:dyDescent="0.25">
      <c r="A206" s="75" t="s">
        <v>235</v>
      </c>
    </row>
    <row r="207" spans="1:1" x14ac:dyDescent="0.25">
      <c r="A207" s="75"/>
    </row>
    <row r="208" spans="1:1" x14ac:dyDescent="0.25">
      <c r="A208" s="75" t="s">
        <v>236</v>
      </c>
    </row>
    <row r="209" spans="1:1" x14ac:dyDescent="0.25">
      <c r="A209" s="75"/>
    </row>
    <row r="210" spans="1:1" x14ac:dyDescent="0.25">
      <c r="A210" s="75" t="s">
        <v>237</v>
      </c>
    </row>
    <row r="211" spans="1:1" x14ac:dyDescent="0.25">
      <c r="A211" s="75" t="s">
        <v>238</v>
      </c>
    </row>
    <row r="212" spans="1:1" x14ac:dyDescent="0.25">
      <c r="A212" s="75" t="s">
        <v>239</v>
      </c>
    </row>
    <row r="213" spans="1:1" x14ac:dyDescent="0.25">
      <c r="A213" s="75"/>
    </row>
    <row r="214" spans="1:1" x14ac:dyDescent="0.25">
      <c r="A214" s="75" t="s">
        <v>240</v>
      </c>
    </row>
    <row r="215" spans="1:1" x14ac:dyDescent="0.25">
      <c r="A215" s="75" t="s">
        <v>241</v>
      </c>
    </row>
    <row r="216" spans="1:1" x14ac:dyDescent="0.25">
      <c r="A216" s="75"/>
    </row>
    <row r="217" spans="1:1" x14ac:dyDescent="0.25">
      <c r="A217" s="75" t="s">
        <v>242</v>
      </c>
    </row>
    <row r="218" spans="1:1" x14ac:dyDescent="0.25">
      <c r="A218" s="75" t="s">
        <v>243</v>
      </c>
    </row>
    <row r="219" spans="1:1" x14ac:dyDescent="0.25">
      <c r="A219" s="75" t="s">
        <v>244</v>
      </c>
    </row>
    <row r="220" spans="1:1" x14ac:dyDescent="0.25">
      <c r="A220" s="75" t="s">
        <v>245</v>
      </c>
    </row>
    <row r="221" spans="1:1" x14ac:dyDescent="0.25">
      <c r="A221" s="75"/>
    </row>
    <row r="222" spans="1:1" x14ac:dyDescent="0.25">
      <c r="A222" s="75" t="s">
        <v>246</v>
      </c>
    </row>
    <row r="223" spans="1:1" x14ac:dyDescent="0.25">
      <c r="A223" s="75" t="s">
        <v>247</v>
      </c>
    </row>
    <row r="224" spans="1:1" x14ac:dyDescent="0.25">
      <c r="A224" s="75" t="s">
        <v>248</v>
      </c>
    </row>
    <row r="225" spans="1:1" x14ac:dyDescent="0.25">
      <c r="A225" s="75" t="s">
        <v>249</v>
      </c>
    </row>
    <row r="226" spans="1:1" x14ac:dyDescent="0.25">
      <c r="A226" s="75" t="s">
        <v>250</v>
      </c>
    </row>
    <row r="227" spans="1:1" x14ac:dyDescent="0.25">
      <c r="A227" s="75" t="s">
        <v>251</v>
      </c>
    </row>
    <row r="228" spans="1:1" x14ac:dyDescent="0.25">
      <c r="A228" s="75" t="s">
        <v>252</v>
      </c>
    </row>
    <row r="229" spans="1:1" x14ac:dyDescent="0.25">
      <c r="A229" s="75"/>
    </row>
    <row r="230" spans="1:1" x14ac:dyDescent="0.25">
      <c r="A230" s="75" t="s">
        <v>253</v>
      </c>
    </row>
    <row r="231" spans="1:1" x14ac:dyDescent="0.25">
      <c r="A231" s="75" t="s">
        <v>254</v>
      </c>
    </row>
    <row r="232" spans="1:1" x14ac:dyDescent="0.25">
      <c r="A232" s="75" t="s">
        <v>255</v>
      </c>
    </row>
    <row r="233" spans="1:1" x14ac:dyDescent="0.25">
      <c r="A233" s="75" t="s">
        <v>256</v>
      </c>
    </row>
    <row r="234" spans="1:1" x14ac:dyDescent="0.25">
      <c r="A234" s="75"/>
    </row>
    <row r="235" spans="1:1" x14ac:dyDescent="0.25">
      <c r="A235" s="75" t="s">
        <v>257</v>
      </c>
    </row>
    <row r="236" spans="1:1" x14ac:dyDescent="0.25">
      <c r="A236" s="75" t="s">
        <v>258</v>
      </c>
    </row>
    <row r="237" spans="1:1" x14ac:dyDescent="0.25">
      <c r="A237" s="75" t="s">
        <v>259</v>
      </c>
    </row>
    <row r="238" spans="1:1" x14ac:dyDescent="0.25">
      <c r="A238" s="75" t="s">
        <v>260</v>
      </c>
    </row>
    <row r="239" spans="1:1" x14ac:dyDescent="0.25">
      <c r="A239" s="75" t="s">
        <v>261</v>
      </c>
    </row>
    <row r="240" spans="1:1" x14ac:dyDescent="0.25">
      <c r="A240" s="75" t="s">
        <v>262</v>
      </c>
    </row>
    <row r="241" spans="1:1" x14ac:dyDescent="0.25">
      <c r="A241" s="75" t="s">
        <v>263</v>
      </c>
    </row>
    <row r="242" spans="1:1" x14ac:dyDescent="0.25">
      <c r="A242" s="75" t="s">
        <v>264</v>
      </c>
    </row>
    <row r="243" spans="1:1" x14ac:dyDescent="0.25">
      <c r="A243" s="75" t="s">
        <v>265</v>
      </c>
    </row>
    <row r="244" spans="1:1" x14ac:dyDescent="0.25">
      <c r="A244" s="75"/>
    </row>
    <row r="245" spans="1:1" x14ac:dyDescent="0.25">
      <c r="A245" s="75" t="s">
        <v>266</v>
      </c>
    </row>
    <row r="246" spans="1:1" x14ac:dyDescent="0.25">
      <c r="A246" s="75"/>
    </row>
    <row r="247" spans="1:1" x14ac:dyDescent="0.25">
      <c r="A247" s="75" t="s">
        <v>267</v>
      </c>
    </row>
    <row r="248" spans="1:1" x14ac:dyDescent="0.25">
      <c r="A248" s="75" t="s">
        <v>268</v>
      </c>
    </row>
    <row r="249" spans="1:1" x14ac:dyDescent="0.25">
      <c r="A249" s="75" t="s">
        <v>269</v>
      </c>
    </row>
    <row r="250" spans="1:1" x14ac:dyDescent="0.25">
      <c r="A250" s="75" t="s">
        <v>270</v>
      </c>
    </row>
    <row r="251" spans="1:1" x14ac:dyDescent="0.25">
      <c r="A251" s="75"/>
    </row>
    <row r="252" spans="1:1" x14ac:dyDescent="0.25">
      <c r="A252" s="75" t="s">
        <v>271</v>
      </c>
    </row>
    <row r="253" spans="1:1" x14ac:dyDescent="0.25">
      <c r="A253" s="75" t="s">
        <v>272</v>
      </c>
    </row>
    <row r="254" spans="1:1" x14ac:dyDescent="0.25">
      <c r="A254" s="75" t="s">
        <v>273</v>
      </c>
    </row>
    <row r="255" spans="1:1" x14ac:dyDescent="0.25">
      <c r="A255" s="75" t="s">
        <v>274</v>
      </c>
    </row>
    <row r="256" spans="1:1" x14ac:dyDescent="0.25">
      <c r="A256" s="75"/>
    </row>
    <row r="257" spans="1:1" x14ac:dyDescent="0.25">
      <c r="A257" s="75" t="s">
        <v>275</v>
      </c>
    </row>
    <row r="258" spans="1:1" x14ac:dyDescent="0.25">
      <c r="A258" s="75" t="s">
        <v>276</v>
      </c>
    </row>
    <row r="259" spans="1:1" x14ac:dyDescent="0.25">
      <c r="A259" s="75" t="s">
        <v>277</v>
      </c>
    </row>
    <row r="260" spans="1:1" x14ac:dyDescent="0.25">
      <c r="A260" s="75" t="s">
        <v>278</v>
      </c>
    </row>
    <row r="261" spans="1:1" x14ac:dyDescent="0.25">
      <c r="A261" s="75" t="s">
        <v>279</v>
      </c>
    </row>
    <row r="262" spans="1:1" x14ac:dyDescent="0.25">
      <c r="A262" s="75" t="s">
        <v>280</v>
      </c>
    </row>
    <row r="263" spans="1:1" x14ac:dyDescent="0.25">
      <c r="A263" s="75" t="s">
        <v>281</v>
      </c>
    </row>
    <row r="264" spans="1:1" x14ac:dyDescent="0.25">
      <c r="A264" s="75" t="s">
        <v>282</v>
      </c>
    </row>
    <row r="265" spans="1:1" x14ac:dyDescent="0.25">
      <c r="A265" s="75" t="s">
        <v>283</v>
      </c>
    </row>
    <row r="266" spans="1:1" x14ac:dyDescent="0.25">
      <c r="A266" s="75" t="s">
        <v>284</v>
      </c>
    </row>
    <row r="267" spans="1:1" x14ac:dyDescent="0.25">
      <c r="A267" s="75" t="s">
        <v>285</v>
      </c>
    </row>
    <row r="268" spans="1:1" x14ac:dyDescent="0.25">
      <c r="A268" s="75"/>
    </row>
    <row r="269" spans="1:1" x14ac:dyDescent="0.25">
      <c r="A269" s="75" t="s">
        <v>286</v>
      </c>
    </row>
    <row r="270" spans="1:1" x14ac:dyDescent="0.25">
      <c r="A270" s="75" t="s">
        <v>287</v>
      </c>
    </row>
    <row r="271" spans="1:1" x14ac:dyDescent="0.25">
      <c r="A271" s="75" t="s">
        <v>288</v>
      </c>
    </row>
    <row r="272" spans="1:1" x14ac:dyDescent="0.25">
      <c r="A272" s="75" t="s">
        <v>289</v>
      </c>
    </row>
    <row r="273" spans="1:1" x14ac:dyDescent="0.25">
      <c r="A273" s="75" t="s">
        <v>290</v>
      </c>
    </row>
    <row r="274" spans="1:1" x14ac:dyDescent="0.25">
      <c r="A274" s="75"/>
    </row>
    <row r="275" spans="1:1" x14ac:dyDescent="0.25">
      <c r="A275" s="75" t="s">
        <v>291</v>
      </c>
    </row>
    <row r="276" spans="1:1" x14ac:dyDescent="0.25">
      <c r="A276" s="75" t="s">
        <v>292</v>
      </c>
    </row>
    <row r="277" spans="1:1" x14ac:dyDescent="0.25">
      <c r="A277" s="75" t="s">
        <v>293</v>
      </c>
    </row>
    <row r="278" spans="1:1" x14ac:dyDescent="0.25">
      <c r="A278" s="75" t="s">
        <v>294</v>
      </c>
    </row>
    <row r="279" spans="1:1" x14ac:dyDescent="0.25">
      <c r="A279" s="75" t="s">
        <v>295</v>
      </c>
    </row>
    <row r="280" spans="1:1" x14ac:dyDescent="0.25">
      <c r="A280" s="75" t="s">
        <v>296</v>
      </c>
    </row>
    <row r="281" spans="1:1" x14ac:dyDescent="0.25">
      <c r="A281" s="75" t="s">
        <v>297</v>
      </c>
    </row>
    <row r="282" spans="1:1" x14ac:dyDescent="0.25">
      <c r="A282" s="75" t="s">
        <v>298</v>
      </c>
    </row>
    <row r="283" spans="1:1" x14ac:dyDescent="0.25">
      <c r="A283" s="75" t="s">
        <v>299</v>
      </c>
    </row>
    <row r="284" spans="1:1" x14ac:dyDescent="0.25">
      <c r="A284" s="75" t="s">
        <v>300</v>
      </c>
    </row>
    <row r="285" spans="1:1" x14ac:dyDescent="0.25">
      <c r="A285" s="75" t="s">
        <v>301</v>
      </c>
    </row>
    <row r="286" spans="1:1" x14ac:dyDescent="0.25">
      <c r="A286" s="75" t="s">
        <v>302</v>
      </c>
    </row>
    <row r="287" spans="1:1" x14ac:dyDescent="0.25">
      <c r="A287" s="75"/>
    </row>
    <row r="288" spans="1:1" x14ac:dyDescent="0.25">
      <c r="A288" s="75" t="s">
        <v>303</v>
      </c>
    </row>
    <row r="289" spans="1:1" x14ac:dyDescent="0.25">
      <c r="A289" s="75" t="s">
        <v>304</v>
      </c>
    </row>
    <row r="290" spans="1:1" x14ac:dyDescent="0.25">
      <c r="A290" s="75" t="s">
        <v>305</v>
      </c>
    </row>
    <row r="291" spans="1:1" x14ac:dyDescent="0.25">
      <c r="A291" s="75" t="s">
        <v>306</v>
      </c>
    </row>
    <row r="292" spans="1:1" x14ac:dyDescent="0.25">
      <c r="A292" s="75"/>
    </row>
    <row r="293" spans="1:1" x14ac:dyDescent="0.25">
      <c r="A293" s="75" t="s">
        <v>307</v>
      </c>
    </row>
    <row r="294" spans="1:1" x14ac:dyDescent="0.25">
      <c r="A294" s="75" t="s">
        <v>308</v>
      </c>
    </row>
    <row r="295" spans="1:1" x14ac:dyDescent="0.25">
      <c r="A295" s="75" t="s">
        <v>309</v>
      </c>
    </row>
    <row r="296" spans="1:1" x14ac:dyDescent="0.25">
      <c r="A296" s="75"/>
    </row>
    <row r="297" spans="1:1" x14ac:dyDescent="0.25">
      <c r="A297" s="75" t="s">
        <v>310</v>
      </c>
    </row>
    <row r="298" spans="1:1" x14ac:dyDescent="0.25">
      <c r="A298" s="75" t="s">
        <v>311</v>
      </c>
    </row>
    <row r="299" spans="1:1" x14ac:dyDescent="0.25">
      <c r="A299" s="75" t="s">
        <v>312</v>
      </c>
    </row>
    <row r="300" spans="1:1" x14ac:dyDescent="0.25">
      <c r="A300" s="75" t="s">
        <v>313</v>
      </c>
    </row>
    <row r="301" spans="1:1" x14ac:dyDescent="0.25">
      <c r="A301" s="75" t="s">
        <v>314</v>
      </c>
    </row>
    <row r="302" spans="1:1" x14ac:dyDescent="0.25">
      <c r="A302" s="75" t="s">
        <v>315</v>
      </c>
    </row>
    <row r="303" spans="1:1" x14ac:dyDescent="0.25">
      <c r="A303" s="75" t="s">
        <v>316</v>
      </c>
    </row>
    <row r="304" spans="1:1" x14ac:dyDescent="0.25">
      <c r="A304" s="75" t="s">
        <v>317</v>
      </c>
    </row>
    <row r="305" spans="1:1" x14ac:dyDescent="0.25">
      <c r="A305" s="75" t="s">
        <v>318</v>
      </c>
    </row>
    <row r="306" spans="1:1" x14ac:dyDescent="0.25">
      <c r="A306" s="75" t="s">
        <v>319</v>
      </c>
    </row>
    <row r="307" spans="1:1" x14ac:dyDescent="0.25">
      <c r="A307" s="75" t="s">
        <v>320</v>
      </c>
    </row>
    <row r="308" spans="1:1" x14ac:dyDescent="0.25">
      <c r="A308" s="75" t="s">
        <v>321</v>
      </c>
    </row>
    <row r="309" spans="1:1" x14ac:dyDescent="0.25">
      <c r="A309" s="75"/>
    </row>
    <row r="310" spans="1:1" x14ac:dyDescent="0.25">
      <c r="A310" s="75" t="s">
        <v>322</v>
      </c>
    </row>
    <row r="311" spans="1:1" x14ac:dyDescent="0.25">
      <c r="A311" s="75" t="s">
        <v>323</v>
      </c>
    </row>
    <row r="312" spans="1:1" x14ac:dyDescent="0.25">
      <c r="A312" s="75" t="s">
        <v>324</v>
      </c>
    </row>
    <row r="313" spans="1:1" x14ac:dyDescent="0.25">
      <c r="A313" s="75" t="s">
        <v>325</v>
      </c>
    </row>
    <row r="314" spans="1:1" x14ac:dyDescent="0.25">
      <c r="A314" s="75" t="s">
        <v>326</v>
      </c>
    </row>
    <row r="315" spans="1:1" x14ac:dyDescent="0.25">
      <c r="A315" s="75" t="s">
        <v>327</v>
      </c>
    </row>
    <row r="316" spans="1:1" x14ac:dyDescent="0.25">
      <c r="A316" s="75" t="s">
        <v>328</v>
      </c>
    </row>
    <row r="317" spans="1:1" x14ac:dyDescent="0.25">
      <c r="A317" s="75"/>
    </row>
    <row r="318" spans="1:1" x14ac:dyDescent="0.25">
      <c r="A318" s="75" t="s">
        <v>329</v>
      </c>
    </row>
    <row r="319" spans="1:1" x14ac:dyDescent="0.25">
      <c r="A319" s="75" t="s">
        <v>330</v>
      </c>
    </row>
    <row r="320" spans="1:1" x14ac:dyDescent="0.25">
      <c r="A320" s="75" t="s">
        <v>331</v>
      </c>
    </row>
    <row r="321" spans="1:1" x14ac:dyDescent="0.25">
      <c r="A321" s="75" t="s">
        <v>332</v>
      </c>
    </row>
    <row r="322" spans="1:1" x14ac:dyDescent="0.25">
      <c r="A322" s="75" t="s">
        <v>333</v>
      </c>
    </row>
    <row r="323" spans="1:1" x14ac:dyDescent="0.25">
      <c r="A323" s="75" t="s">
        <v>334</v>
      </c>
    </row>
    <row r="324" spans="1:1" x14ac:dyDescent="0.25">
      <c r="A324" s="75" t="s">
        <v>335</v>
      </c>
    </row>
    <row r="325" spans="1:1" x14ac:dyDescent="0.25">
      <c r="A325" s="75" t="s">
        <v>336</v>
      </c>
    </row>
    <row r="326" spans="1:1" x14ac:dyDescent="0.25">
      <c r="A326" s="75" t="s">
        <v>337</v>
      </c>
    </row>
    <row r="327" spans="1:1" x14ac:dyDescent="0.25">
      <c r="A327" s="75" t="s">
        <v>338</v>
      </c>
    </row>
    <row r="328" spans="1:1" x14ac:dyDescent="0.25">
      <c r="A328" s="75"/>
    </row>
    <row r="329" spans="1:1" x14ac:dyDescent="0.25">
      <c r="A329" s="75" t="s">
        <v>339</v>
      </c>
    </row>
    <row r="330" spans="1:1" x14ac:dyDescent="0.25">
      <c r="A330" s="75" t="s">
        <v>340</v>
      </c>
    </row>
    <row r="331" spans="1:1" x14ac:dyDescent="0.25">
      <c r="A331" s="75" t="s">
        <v>341</v>
      </c>
    </row>
    <row r="332" spans="1:1" x14ac:dyDescent="0.25">
      <c r="A332" s="75" t="s">
        <v>342</v>
      </c>
    </row>
    <row r="333" spans="1:1" x14ac:dyDescent="0.25">
      <c r="A333" s="75" t="s">
        <v>343</v>
      </c>
    </row>
    <row r="334" spans="1:1" x14ac:dyDescent="0.25">
      <c r="A334" s="75" t="s">
        <v>344</v>
      </c>
    </row>
    <row r="335" spans="1:1" x14ac:dyDescent="0.25">
      <c r="A335" s="75" t="s">
        <v>345</v>
      </c>
    </row>
    <row r="336" spans="1:1" x14ac:dyDescent="0.25">
      <c r="A336" s="75"/>
    </row>
    <row r="337" spans="1:1" x14ac:dyDescent="0.25">
      <c r="A337" s="75" t="s">
        <v>346</v>
      </c>
    </row>
    <row r="338" spans="1:1" x14ac:dyDescent="0.25">
      <c r="A338" s="75" t="s">
        <v>347</v>
      </c>
    </row>
    <row r="339" spans="1:1" x14ac:dyDescent="0.25">
      <c r="A339" s="75" t="s">
        <v>348</v>
      </c>
    </row>
    <row r="340" spans="1:1" x14ac:dyDescent="0.25">
      <c r="A340" s="75" t="s">
        <v>349</v>
      </c>
    </row>
    <row r="341" spans="1:1" x14ac:dyDescent="0.25">
      <c r="A341" s="75" t="s">
        <v>350</v>
      </c>
    </row>
    <row r="342" spans="1:1" x14ac:dyDescent="0.25">
      <c r="A342" s="75"/>
    </row>
    <row r="343" spans="1:1" x14ac:dyDescent="0.25">
      <c r="A343" s="75" t="s">
        <v>351</v>
      </c>
    </row>
    <row r="344" spans="1:1" x14ac:dyDescent="0.25">
      <c r="A344" s="75"/>
    </row>
    <row r="345" spans="1:1" x14ac:dyDescent="0.25">
      <c r="A345" s="75" t="s">
        <v>352</v>
      </c>
    </row>
    <row r="346" spans="1:1" x14ac:dyDescent="0.25">
      <c r="A346" s="75" t="s">
        <v>353</v>
      </c>
    </row>
    <row r="347" spans="1:1" x14ac:dyDescent="0.25">
      <c r="A347" s="75" t="s">
        <v>354</v>
      </c>
    </row>
    <row r="348" spans="1:1" x14ac:dyDescent="0.25">
      <c r="A348" s="75" t="s">
        <v>355</v>
      </c>
    </row>
    <row r="349" spans="1:1" x14ac:dyDescent="0.25">
      <c r="A349" s="75" t="s">
        <v>356</v>
      </c>
    </row>
    <row r="350" spans="1:1" x14ac:dyDescent="0.25">
      <c r="A350" s="75" t="s">
        <v>357</v>
      </c>
    </row>
    <row r="351" spans="1:1" x14ac:dyDescent="0.25">
      <c r="A351" s="75" t="s">
        <v>358</v>
      </c>
    </row>
    <row r="352" spans="1:1" x14ac:dyDescent="0.25">
      <c r="A352" s="75" t="s">
        <v>359</v>
      </c>
    </row>
    <row r="353" spans="1:1" x14ac:dyDescent="0.25">
      <c r="A353" s="75"/>
    </row>
    <row r="354" spans="1:1" x14ac:dyDescent="0.25">
      <c r="A354" s="75" t="s">
        <v>360</v>
      </c>
    </row>
    <row r="355" spans="1:1" x14ac:dyDescent="0.25">
      <c r="A355" s="75" t="s">
        <v>361</v>
      </c>
    </row>
    <row r="356" spans="1:1" x14ac:dyDescent="0.25">
      <c r="A356" s="75" t="s">
        <v>362</v>
      </c>
    </row>
    <row r="357" spans="1:1" x14ac:dyDescent="0.25">
      <c r="A357" s="75" t="s">
        <v>363</v>
      </c>
    </row>
    <row r="358" spans="1:1" x14ac:dyDescent="0.25">
      <c r="A358" s="75" t="s">
        <v>364</v>
      </c>
    </row>
    <row r="359" spans="1:1" x14ac:dyDescent="0.25">
      <c r="A359" s="75" t="s">
        <v>365</v>
      </c>
    </row>
    <row r="360" spans="1:1" x14ac:dyDescent="0.25">
      <c r="A360" s="75"/>
    </row>
    <row r="361" spans="1:1" x14ac:dyDescent="0.25">
      <c r="A361" s="75" t="s">
        <v>366</v>
      </c>
    </row>
    <row r="362" spans="1:1" x14ac:dyDescent="0.25">
      <c r="A362" s="75" t="s">
        <v>367</v>
      </c>
    </row>
    <row r="363" spans="1:1" x14ac:dyDescent="0.25">
      <c r="A363" s="75" t="s">
        <v>368</v>
      </c>
    </row>
    <row r="364" spans="1:1" x14ac:dyDescent="0.25">
      <c r="A364" s="75"/>
    </row>
    <row r="365" spans="1:1" x14ac:dyDescent="0.25">
      <c r="A365" s="75" t="s">
        <v>369</v>
      </c>
    </row>
    <row r="366" spans="1:1" x14ac:dyDescent="0.25">
      <c r="A366" s="75" t="s">
        <v>370</v>
      </c>
    </row>
    <row r="367" spans="1:1" x14ac:dyDescent="0.25">
      <c r="A367" s="75"/>
    </row>
    <row r="368" spans="1:1" x14ac:dyDescent="0.25">
      <c r="A368" s="75" t="s">
        <v>371</v>
      </c>
    </row>
    <row r="369" spans="1:1" x14ac:dyDescent="0.25">
      <c r="A369" s="75" t="s">
        <v>372</v>
      </c>
    </row>
    <row r="370" spans="1:1" x14ac:dyDescent="0.25">
      <c r="A370" s="75" t="s">
        <v>373</v>
      </c>
    </row>
    <row r="371" spans="1:1" x14ac:dyDescent="0.25">
      <c r="A371" s="75"/>
    </row>
    <row r="372" spans="1:1" x14ac:dyDescent="0.25">
      <c r="A372" s="75" t="s">
        <v>374</v>
      </c>
    </row>
    <row r="373" spans="1:1" x14ac:dyDescent="0.25">
      <c r="A373" s="75" t="s">
        <v>375</v>
      </c>
    </row>
    <row r="374" spans="1:1" x14ac:dyDescent="0.25">
      <c r="A374" s="75" t="s">
        <v>376</v>
      </c>
    </row>
    <row r="375" spans="1:1" x14ac:dyDescent="0.25">
      <c r="A375" s="75"/>
    </row>
    <row r="376" spans="1:1" x14ac:dyDescent="0.25">
      <c r="A376" s="75" t="s">
        <v>377</v>
      </c>
    </row>
    <row r="377" spans="1:1" x14ac:dyDescent="0.25">
      <c r="A377" s="75" t="s">
        <v>378</v>
      </c>
    </row>
    <row r="378" spans="1:1" x14ac:dyDescent="0.25">
      <c r="A378" s="75"/>
    </row>
    <row r="379" spans="1:1" x14ac:dyDescent="0.25">
      <c r="A379" s="75" t="s">
        <v>379</v>
      </c>
    </row>
    <row r="380" spans="1:1" x14ac:dyDescent="0.25">
      <c r="A380" s="75" t="s">
        <v>380</v>
      </c>
    </row>
    <row r="381" spans="1:1" x14ac:dyDescent="0.25">
      <c r="A381" s="75"/>
    </row>
    <row r="382" spans="1:1" x14ac:dyDescent="0.25">
      <c r="A382" s="75" t="s">
        <v>381</v>
      </c>
    </row>
    <row r="383" spans="1:1" x14ac:dyDescent="0.25">
      <c r="A383" s="75" t="s">
        <v>382</v>
      </c>
    </row>
    <row r="384" spans="1:1" x14ac:dyDescent="0.25">
      <c r="A384" s="75" t="s">
        <v>383</v>
      </c>
    </row>
    <row r="385" spans="1:1" x14ac:dyDescent="0.25">
      <c r="A385" s="75" t="s">
        <v>384</v>
      </c>
    </row>
    <row r="386" spans="1:1" x14ac:dyDescent="0.25">
      <c r="A386" s="75" t="s">
        <v>385</v>
      </c>
    </row>
    <row r="387" spans="1:1" x14ac:dyDescent="0.25">
      <c r="A387" s="75"/>
    </row>
    <row r="388" spans="1:1" x14ac:dyDescent="0.25">
      <c r="A388" s="75" t="s">
        <v>386</v>
      </c>
    </row>
    <row r="389" spans="1:1" x14ac:dyDescent="0.25">
      <c r="A389" s="75" t="s">
        <v>387</v>
      </c>
    </row>
    <row r="390" spans="1:1" x14ac:dyDescent="0.25">
      <c r="A390" s="75" t="s">
        <v>388</v>
      </c>
    </row>
    <row r="391" spans="1:1" x14ac:dyDescent="0.25">
      <c r="A391" s="75" t="s">
        <v>389</v>
      </c>
    </row>
    <row r="392" spans="1:1" x14ac:dyDescent="0.25">
      <c r="A392" s="75" t="s">
        <v>390</v>
      </c>
    </row>
    <row r="393" spans="1:1" x14ac:dyDescent="0.25">
      <c r="A393" s="75" t="s">
        <v>391</v>
      </c>
    </row>
    <row r="394" spans="1:1" x14ac:dyDescent="0.25">
      <c r="A394" s="75" t="s">
        <v>392</v>
      </c>
    </row>
    <row r="395" spans="1:1" x14ac:dyDescent="0.25">
      <c r="A395" s="75" t="s">
        <v>393</v>
      </c>
    </row>
    <row r="396" spans="1:1" x14ac:dyDescent="0.25">
      <c r="A396" s="75" t="s">
        <v>394</v>
      </c>
    </row>
    <row r="397" spans="1:1" x14ac:dyDescent="0.25">
      <c r="A397" s="75"/>
    </row>
    <row r="398" spans="1:1" x14ac:dyDescent="0.25">
      <c r="A398" s="75" t="s">
        <v>395</v>
      </c>
    </row>
    <row r="399" spans="1:1" x14ac:dyDescent="0.25">
      <c r="A399" s="75" t="s">
        <v>396</v>
      </c>
    </row>
    <row r="400" spans="1:1" x14ac:dyDescent="0.25">
      <c r="A400" s="75" t="s">
        <v>397</v>
      </c>
    </row>
    <row r="401" spans="1:1" x14ac:dyDescent="0.25">
      <c r="A401" s="75" t="s">
        <v>398</v>
      </c>
    </row>
    <row r="402" spans="1:1" x14ac:dyDescent="0.25">
      <c r="A402" s="75"/>
    </row>
    <row r="403" spans="1:1" x14ac:dyDescent="0.25">
      <c r="A403" s="75" t="s">
        <v>399</v>
      </c>
    </row>
    <row r="404" spans="1:1" x14ac:dyDescent="0.25">
      <c r="A404" s="75" t="s">
        <v>400</v>
      </c>
    </row>
    <row r="405" spans="1:1" x14ac:dyDescent="0.25">
      <c r="A405" s="75" t="s">
        <v>401</v>
      </c>
    </row>
    <row r="406" spans="1:1" x14ac:dyDescent="0.25">
      <c r="A406" s="75"/>
    </row>
    <row r="407" spans="1:1" x14ac:dyDescent="0.25">
      <c r="A407" s="75" t="s">
        <v>402</v>
      </c>
    </row>
    <row r="408" spans="1:1" x14ac:dyDescent="0.25">
      <c r="A408" s="75"/>
    </row>
    <row r="409" spans="1:1" x14ac:dyDescent="0.25">
      <c r="A409" s="75" t="s">
        <v>403</v>
      </c>
    </row>
    <row r="410" spans="1:1" x14ac:dyDescent="0.25">
      <c r="A410" s="75" t="s">
        <v>404</v>
      </c>
    </row>
    <row r="411" spans="1:1" x14ac:dyDescent="0.25">
      <c r="A411" s="75" t="s">
        <v>405</v>
      </c>
    </row>
    <row r="412" spans="1:1" x14ac:dyDescent="0.25">
      <c r="A412" s="75" t="s">
        <v>406</v>
      </c>
    </row>
    <row r="413" spans="1:1" x14ac:dyDescent="0.25">
      <c r="A413" s="75" t="s">
        <v>407</v>
      </c>
    </row>
    <row r="414" spans="1:1" x14ac:dyDescent="0.25">
      <c r="A414" s="75"/>
    </row>
    <row r="415" spans="1:1" x14ac:dyDescent="0.25">
      <c r="A415" s="75" t="s">
        <v>408</v>
      </c>
    </row>
    <row r="416" spans="1:1" x14ac:dyDescent="0.25">
      <c r="A416" s="75" t="s">
        <v>409</v>
      </c>
    </row>
    <row r="417" spans="1:1" x14ac:dyDescent="0.25">
      <c r="A417" s="75" t="s">
        <v>410</v>
      </c>
    </row>
    <row r="418" spans="1:1" x14ac:dyDescent="0.25">
      <c r="A418" s="75" t="s">
        <v>411</v>
      </c>
    </row>
    <row r="419" spans="1:1" x14ac:dyDescent="0.25">
      <c r="A419" s="75" t="s">
        <v>412</v>
      </c>
    </row>
    <row r="420" spans="1:1" x14ac:dyDescent="0.25">
      <c r="A420" s="75" t="s">
        <v>413</v>
      </c>
    </row>
    <row r="421" spans="1:1" x14ac:dyDescent="0.25">
      <c r="A421" s="75"/>
    </row>
    <row r="422" spans="1:1" x14ac:dyDescent="0.25">
      <c r="A422" s="75" t="s">
        <v>414</v>
      </c>
    </row>
    <row r="423" spans="1:1" x14ac:dyDescent="0.25">
      <c r="A423" s="75" t="s">
        <v>415</v>
      </c>
    </row>
    <row r="424" spans="1:1" x14ac:dyDescent="0.25">
      <c r="A424" s="75" t="s">
        <v>416</v>
      </c>
    </row>
    <row r="425" spans="1:1" x14ac:dyDescent="0.25">
      <c r="A425" s="75" t="s">
        <v>417</v>
      </c>
    </row>
    <row r="426" spans="1:1" x14ac:dyDescent="0.25">
      <c r="A426" s="75" t="s">
        <v>418</v>
      </c>
    </row>
    <row r="427" spans="1:1" x14ac:dyDescent="0.25">
      <c r="A427" s="75" t="s">
        <v>419</v>
      </c>
    </row>
    <row r="428" spans="1:1" x14ac:dyDescent="0.25">
      <c r="A428" s="75"/>
    </row>
    <row r="429" spans="1:1" x14ac:dyDescent="0.25">
      <c r="A429" s="75" t="s">
        <v>420</v>
      </c>
    </row>
    <row r="430" spans="1:1" x14ac:dyDescent="0.25">
      <c r="A430" s="75" t="s">
        <v>421</v>
      </c>
    </row>
    <row r="431" spans="1:1" x14ac:dyDescent="0.25">
      <c r="A431" s="75" t="s">
        <v>422</v>
      </c>
    </row>
    <row r="432" spans="1:1" x14ac:dyDescent="0.25">
      <c r="A432" s="75" t="s">
        <v>423</v>
      </c>
    </row>
    <row r="433" spans="1:1" x14ac:dyDescent="0.25">
      <c r="A433" s="75" t="s">
        <v>424</v>
      </c>
    </row>
    <row r="434" spans="1:1" x14ac:dyDescent="0.25">
      <c r="A434" s="75"/>
    </row>
    <row r="435" spans="1:1" x14ac:dyDescent="0.25">
      <c r="A435" s="75" t="s">
        <v>425</v>
      </c>
    </row>
    <row r="436" spans="1:1" x14ac:dyDescent="0.25">
      <c r="A436" s="75"/>
    </row>
    <row r="437" spans="1:1" x14ac:dyDescent="0.25">
      <c r="A437" s="75" t="s">
        <v>426</v>
      </c>
    </row>
    <row r="438" spans="1:1" x14ac:dyDescent="0.25">
      <c r="A438" s="75" t="s">
        <v>427</v>
      </c>
    </row>
    <row r="439" spans="1:1" x14ac:dyDescent="0.25">
      <c r="A439" s="75" t="s">
        <v>428</v>
      </c>
    </row>
    <row r="440" spans="1:1" x14ac:dyDescent="0.25">
      <c r="A440" s="75" t="s">
        <v>429</v>
      </c>
    </row>
    <row r="441" spans="1:1" x14ac:dyDescent="0.25">
      <c r="A441" s="75" t="s">
        <v>430</v>
      </c>
    </row>
    <row r="442" spans="1:1" x14ac:dyDescent="0.25">
      <c r="A442" s="75" t="s">
        <v>431</v>
      </c>
    </row>
    <row r="443" spans="1:1" x14ac:dyDescent="0.25">
      <c r="A443" s="75" t="s">
        <v>432</v>
      </c>
    </row>
    <row r="444" spans="1:1" x14ac:dyDescent="0.25">
      <c r="A444" s="75" t="s">
        <v>433</v>
      </c>
    </row>
    <row r="445" spans="1:1" x14ac:dyDescent="0.25">
      <c r="A445" s="75"/>
    </row>
    <row r="446" spans="1:1" x14ac:dyDescent="0.25">
      <c r="A446" s="75" t="s">
        <v>434</v>
      </c>
    </row>
    <row r="447" spans="1:1" x14ac:dyDescent="0.25">
      <c r="A447" s="75"/>
    </row>
    <row r="448" spans="1:1" x14ac:dyDescent="0.25">
      <c r="A448" s="75" t="s">
        <v>435</v>
      </c>
    </row>
    <row r="449" spans="1:1" x14ac:dyDescent="0.25">
      <c r="A449" s="75" t="s">
        <v>436</v>
      </c>
    </row>
    <row r="450" spans="1:1" x14ac:dyDescent="0.25">
      <c r="A450" s="75" t="s">
        <v>437</v>
      </c>
    </row>
    <row r="451" spans="1:1" x14ac:dyDescent="0.25">
      <c r="A451" s="75" t="s">
        <v>438</v>
      </c>
    </row>
    <row r="452" spans="1:1" x14ac:dyDescent="0.25">
      <c r="A452" s="75"/>
    </row>
    <row r="453" spans="1:1" x14ac:dyDescent="0.25">
      <c r="A453" s="75" t="s">
        <v>439</v>
      </c>
    </row>
    <row r="454" spans="1:1" x14ac:dyDescent="0.25">
      <c r="A454" s="75" t="s">
        <v>440</v>
      </c>
    </row>
    <row r="455" spans="1:1" x14ac:dyDescent="0.25">
      <c r="A455" s="75" t="s">
        <v>441</v>
      </c>
    </row>
    <row r="456" spans="1:1" x14ac:dyDescent="0.25">
      <c r="A456" s="75" t="s">
        <v>442</v>
      </c>
    </row>
    <row r="457" spans="1:1" x14ac:dyDescent="0.25">
      <c r="A457" s="75" t="s">
        <v>443</v>
      </c>
    </row>
    <row r="458" spans="1:1" x14ac:dyDescent="0.25">
      <c r="A458" s="75" t="s">
        <v>444</v>
      </c>
    </row>
    <row r="459" spans="1:1" x14ac:dyDescent="0.25">
      <c r="A459" s="75" t="s">
        <v>445</v>
      </c>
    </row>
    <row r="460" spans="1:1" x14ac:dyDescent="0.25">
      <c r="A460" s="75" t="s">
        <v>446</v>
      </c>
    </row>
    <row r="461" spans="1:1" x14ac:dyDescent="0.25">
      <c r="A461" s="75" t="s">
        <v>447</v>
      </c>
    </row>
    <row r="462" spans="1:1" x14ac:dyDescent="0.25">
      <c r="A462" s="75"/>
    </row>
    <row r="463" spans="1:1" x14ac:dyDescent="0.25">
      <c r="A463" s="75" t="s">
        <v>448</v>
      </c>
    </row>
    <row r="464" spans="1:1" x14ac:dyDescent="0.25">
      <c r="A464" s="75" t="s">
        <v>449</v>
      </c>
    </row>
    <row r="465" spans="1:1" x14ac:dyDescent="0.25">
      <c r="A465" s="75" t="s">
        <v>450</v>
      </c>
    </row>
    <row r="466" spans="1:1" x14ac:dyDescent="0.25">
      <c r="A466" s="75" t="s">
        <v>451</v>
      </c>
    </row>
    <row r="467" spans="1:1" x14ac:dyDescent="0.25">
      <c r="A467" s="75" t="s">
        <v>452</v>
      </c>
    </row>
    <row r="468" spans="1:1" x14ac:dyDescent="0.25">
      <c r="A468" s="75" t="s">
        <v>453</v>
      </c>
    </row>
    <row r="469" spans="1:1" x14ac:dyDescent="0.25">
      <c r="A469" s="75" t="s">
        <v>454</v>
      </c>
    </row>
    <row r="470" spans="1:1" x14ac:dyDescent="0.25">
      <c r="A470" s="75"/>
    </row>
    <row r="471" spans="1:1" x14ac:dyDescent="0.25">
      <c r="A471" s="75" t="s">
        <v>455</v>
      </c>
    </row>
    <row r="472" spans="1:1" x14ac:dyDescent="0.25">
      <c r="A472" s="75"/>
    </row>
    <row r="473" spans="1:1" x14ac:dyDescent="0.25">
      <c r="A473" s="75" t="s">
        <v>456</v>
      </c>
    </row>
    <row r="474" spans="1:1" x14ac:dyDescent="0.25">
      <c r="A474" s="75" t="s">
        <v>457</v>
      </c>
    </row>
    <row r="475" spans="1:1" x14ac:dyDescent="0.25">
      <c r="A475" s="75" t="s">
        <v>458</v>
      </c>
    </row>
    <row r="476" spans="1:1" x14ac:dyDescent="0.25">
      <c r="A476" s="75"/>
    </row>
    <row r="477" spans="1:1" x14ac:dyDescent="0.25">
      <c r="A477" s="75" t="s">
        <v>459</v>
      </c>
    </row>
    <row r="478" spans="1:1" x14ac:dyDescent="0.25">
      <c r="A478" s="75" t="s">
        <v>460</v>
      </c>
    </row>
    <row r="479" spans="1:1" x14ac:dyDescent="0.25">
      <c r="A479" s="75" t="s">
        <v>461</v>
      </c>
    </row>
    <row r="480" spans="1:1" x14ac:dyDescent="0.25">
      <c r="A480" s="75" t="s">
        <v>462</v>
      </c>
    </row>
    <row r="481" spans="1:1" x14ac:dyDescent="0.25">
      <c r="A481" s="75" t="s">
        <v>463</v>
      </c>
    </row>
    <row r="482" spans="1:1" x14ac:dyDescent="0.25">
      <c r="A482" s="75" t="s">
        <v>464</v>
      </c>
    </row>
    <row r="483" spans="1:1" x14ac:dyDescent="0.25">
      <c r="A483" s="75" t="s">
        <v>465</v>
      </c>
    </row>
    <row r="484" spans="1:1" x14ac:dyDescent="0.25">
      <c r="A484" s="75" t="s">
        <v>466</v>
      </c>
    </row>
    <row r="485" spans="1:1" x14ac:dyDescent="0.25">
      <c r="A485" s="75" t="s">
        <v>467</v>
      </c>
    </row>
    <row r="486" spans="1:1" x14ac:dyDescent="0.25">
      <c r="A486" s="75"/>
    </row>
    <row r="487" spans="1:1" x14ac:dyDescent="0.25">
      <c r="A487" s="75" t="s">
        <v>468</v>
      </c>
    </row>
    <row r="488" spans="1:1" x14ac:dyDescent="0.25">
      <c r="A488" s="75" t="s">
        <v>469</v>
      </c>
    </row>
    <row r="489" spans="1:1" x14ac:dyDescent="0.25">
      <c r="A489" s="75" t="s">
        <v>470</v>
      </c>
    </row>
    <row r="490" spans="1:1" x14ac:dyDescent="0.25">
      <c r="A490" s="75" t="s">
        <v>471</v>
      </c>
    </row>
    <row r="491" spans="1:1" x14ac:dyDescent="0.25">
      <c r="A491" s="75"/>
    </row>
    <row r="492" spans="1:1" x14ac:dyDescent="0.25">
      <c r="A492" s="75" t="s">
        <v>472</v>
      </c>
    </row>
    <row r="493" spans="1:1" x14ac:dyDescent="0.25">
      <c r="A493" s="75" t="s">
        <v>473</v>
      </c>
    </row>
    <row r="494" spans="1:1" x14ac:dyDescent="0.25">
      <c r="A494" s="75" t="s">
        <v>474</v>
      </c>
    </row>
    <row r="495" spans="1:1" x14ac:dyDescent="0.25">
      <c r="A495" s="75" t="s">
        <v>475</v>
      </c>
    </row>
    <row r="496" spans="1:1" x14ac:dyDescent="0.25">
      <c r="A496" s="75" t="s">
        <v>476</v>
      </c>
    </row>
    <row r="497" spans="1:1" x14ac:dyDescent="0.25">
      <c r="A497" s="75" t="s">
        <v>477</v>
      </c>
    </row>
    <row r="498" spans="1:1" x14ac:dyDescent="0.25">
      <c r="A498" s="75"/>
    </row>
    <row r="499" spans="1:1" x14ac:dyDescent="0.25">
      <c r="A499" s="75" t="s">
        <v>478</v>
      </c>
    </row>
    <row r="500" spans="1:1" x14ac:dyDescent="0.25">
      <c r="A500" s="75" t="s">
        <v>479</v>
      </c>
    </row>
    <row r="501" spans="1:1" x14ac:dyDescent="0.25">
      <c r="A501" s="75" t="s">
        <v>480</v>
      </c>
    </row>
    <row r="502" spans="1:1" x14ac:dyDescent="0.25">
      <c r="A502" s="75" t="s">
        <v>481</v>
      </c>
    </row>
    <row r="503" spans="1:1" x14ac:dyDescent="0.25">
      <c r="A503" s="75" t="s">
        <v>482</v>
      </c>
    </row>
    <row r="504" spans="1:1" x14ac:dyDescent="0.25">
      <c r="A504" s="75" t="s">
        <v>483</v>
      </c>
    </row>
    <row r="505" spans="1:1" x14ac:dyDescent="0.25">
      <c r="A505" s="75" t="s">
        <v>484</v>
      </c>
    </row>
    <row r="506" spans="1:1" x14ac:dyDescent="0.25">
      <c r="A506" s="75" t="s">
        <v>485</v>
      </c>
    </row>
    <row r="507" spans="1:1" x14ac:dyDescent="0.25">
      <c r="A507" s="75" t="s">
        <v>486</v>
      </c>
    </row>
    <row r="508" spans="1:1" x14ac:dyDescent="0.25">
      <c r="A508" s="75" t="s">
        <v>487</v>
      </c>
    </row>
    <row r="509" spans="1:1" x14ac:dyDescent="0.25">
      <c r="A509" s="75" t="s">
        <v>488</v>
      </c>
    </row>
    <row r="510" spans="1:1" x14ac:dyDescent="0.25">
      <c r="A510" s="75" t="s">
        <v>489</v>
      </c>
    </row>
    <row r="511" spans="1:1" x14ac:dyDescent="0.25">
      <c r="A511" s="75" t="s">
        <v>490</v>
      </c>
    </row>
    <row r="512" spans="1:1" x14ac:dyDescent="0.25">
      <c r="A512" s="75"/>
    </row>
    <row r="513" spans="1:1" x14ac:dyDescent="0.25">
      <c r="A513" s="75" t="s">
        <v>491</v>
      </c>
    </row>
    <row r="514" spans="1:1" x14ac:dyDescent="0.25">
      <c r="A514" s="75" t="s">
        <v>492</v>
      </c>
    </row>
    <row r="515" spans="1:1" x14ac:dyDescent="0.25">
      <c r="A515" s="75" t="s">
        <v>493</v>
      </c>
    </row>
    <row r="516" spans="1:1" x14ac:dyDescent="0.25">
      <c r="A516" s="75" t="s">
        <v>494</v>
      </c>
    </row>
    <row r="517" spans="1:1" x14ac:dyDescent="0.25">
      <c r="A517" s="75" t="s">
        <v>495</v>
      </c>
    </row>
    <row r="518" spans="1:1" x14ac:dyDescent="0.25">
      <c r="A518" s="75" t="s">
        <v>496</v>
      </c>
    </row>
    <row r="519" spans="1:1" x14ac:dyDescent="0.25">
      <c r="A519" s="75" t="s">
        <v>497</v>
      </c>
    </row>
    <row r="520" spans="1:1" x14ac:dyDescent="0.25">
      <c r="A520" s="75"/>
    </row>
    <row r="521" spans="1:1" x14ac:dyDescent="0.25">
      <c r="A521" s="75" t="s">
        <v>498</v>
      </c>
    </row>
    <row r="522" spans="1:1" x14ac:dyDescent="0.25">
      <c r="A522" s="75" t="s">
        <v>499</v>
      </c>
    </row>
    <row r="523" spans="1:1" x14ac:dyDescent="0.25">
      <c r="A523" s="75" t="s">
        <v>500</v>
      </c>
    </row>
    <row r="524" spans="1:1" x14ac:dyDescent="0.25">
      <c r="A524" s="75" t="s">
        <v>501</v>
      </c>
    </row>
    <row r="525" spans="1:1" x14ac:dyDescent="0.25">
      <c r="A525" s="75" t="s">
        <v>502</v>
      </c>
    </row>
    <row r="526" spans="1:1" x14ac:dyDescent="0.25">
      <c r="A526" s="75" t="s">
        <v>503</v>
      </c>
    </row>
    <row r="527" spans="1:1" x14ac:dyDescent="0.25">
      <c r="A527" s="75" t="s">
        <v>504</v>
      </c>
    </row>
    <row r="528" spans="1:1" x14ac:dyDescent="0.25">
      <c r="A528" s="75" t="s">
        <v>505</v>
      </c>
    </row>
    <row r="529" spans="1:1" x14ac:dyDescent="0.25">
      <c r="A529" s="75" t="s">
        <v>506</v>
      </c>
    </row>
    <row r="530" spans="1:1" x14ac:dyDescent="0.25">
      <c r="A530" s="75" t="s">
        <v>507</v>
      </c>
    </row>
    <row r="531" spans="1:1" x14ac:dyDescent="0.25">
      <c r="A531" s="75" t="s">
        <v>508</v>
      </c>
    </row>
    <row r="532" spans="1:1" x14ac:dyDescent="0.25">
      <c r="A532" s="75" t="s">
        <v>509</v>
      </c>
    </row>
    <row r="533" spans="1:1" x14ac:dyDescent="0.25">
      <c r="A533" s="75" t="s">
        <v>510</v>
      </c>
    </row>
    <row r="534" spans="1:1" x14ac:dyDescent="0.25">
      <c r="A534" s="75" t="s">
        <v>511</v>
      </c>
    </row>
    <row r="535" spans="1:1" x14ac:dyDescent="0.25">
      <c r="A535" s="75"/>
    </row>
    <row r="536" spans="1:1" x14ac:dyDescent="0.25">
      <c r="A536" s="75" t="s">
        <v>512</v>
      </c>
    </row>
    <row r="537" spans="1:1" x14ac:dyDescent="0.25">
      <c r="A537" s="75" t="s">
        <v>513</v>
      </c>
    </row>
    <row r="538" spans="1:1" x14ac:dyDescent="0.25">
      <c r="A538" s="75" t="s">
        <v>514</v>
      </c>
    </row>
    <row r="539" spans="1:1" x14ac:dyDescent="0.25">
      <c r="A539" s="75"/>
    </row>
    <row r="540" spans="1:1" x14ac:dyDescent="0.25">
      <c r="A540" s="75" t="s">
        <v>515</v>
      </c>
    </row>
    <row r="541" spans="1:1" x14ac:dyDescent="0.25">
      <c r="A541" s="75"/>
    </row>
    <row r="542" spans="1:1" x14ac:dyDescent="0.25">
      <c r="A542" s="75" t="s">
        <v>516</v>
      </c>
    </row>
    <row r="543" spans="1:1" x14ac:dyDescent="0.25">
      <c r="A543" s="75" t="s">
        <v>517</v>
      </c>
    </row>
    <row r="544" spans="1:1" x14ac:dyDescent="0.25">
      <c r="A544" s="75" t="s">
        <v>518</v>
      </c>
    </row>
    <row r="545" spans="1:1" x14ac:dyDescent="0.25">
      <c r="A545" s="75" t="s">
        <v>519</v>
      </c>
    </row>
    <row r="546" spans="1:1" x14ac:dyDescent="0.25">
      <c r="A546" s="75" t="s">
        <v>520</v>
      </c>
    </row>
    <row r="547" spans="1:1" x14ac:dyDescent="0.25">
      <c r="A547" s="75" t="s">
        <v>521</v>
      </c>
    </row>
    <row r="548" spans="1:1" x14ac:dyDescent="0.25">
      <c r="A548" s="75" t="s">
        <v>522</v>
      </c>
    </row>
    <row r="549" spans="1:1" x14ac:dyDescent="0.25">
      <c r="A549" s="75" t="s">
        <v>523</v>
      </c>
    </row>
    <row r="550" spans="1:1" x14ac:dyDescent="0.25">
      <c r="A550" s="75" t="s">
        <v>524</v>
      </c>
    </row>
    <row r="551" spans="1:1" x14ac:dyDescent="0.25">
      <c r="A551" s="75"/>
    </row>
    <row r="552" spans="1:1" x14ac:dyDescent="0.25">
      <c r="A552" s="75" t="s">
        <v>525</v>
      </c>
    </row>
    <row r="553" spans="1:1" x14ac:dyDescent="0.25">
      <c r="A553" s="75"/>
    </row>
    <row r="554" spans="1:1" x14ac:dyDescent="0.25">
      <c r="A554" s="75" t="s">
        <v>526</v>
      </c>
    </row>
    <row r="555" spans="1:1" x14ac:dyDescent="0.25">
      <c r="A555" s="75" t="s">
        <v>527</v>
      </c>
    </row>
    <row r="556" spans="1:1" x14ac:dyDescent="0.25">
      <c r="A556" s="75" t="s">
        <v>528</v>
      </c>
    </row>
    <row r="557" spans="1:1" x14ac:dyDescent="0.25">
      <c r="A557" s="75" t="s">
        <v>529</v>
      </c>
    </row>
    <row r="558" spans="1:1" x14ac:dyDescent="0.25">
      <c r="A558" s="75" t="s">
        <v>530</v>
      </c>
    </row>
    <row r="559" spans="1:1" x14ac:dyDescent="0.25">
      <c r="A559" s="75" t="s">
        <v>531</v>
      </c>
    </row>
    <row r="560" spans="1:1" x14ac:dyDescent="0.25">
      <c r="A560" s="75" t="s">
        <v>532</v>
      </c>
    </row>
    <row r="561" spans="1:1" x14ac:dyDescent="0.25">
      <c r="A561" s="75" t="s">
        <v>533</v>
      </c>
    </row>
    <row r="562" spans="1:1" x14ac:dyDescent="0.25">
      <c r="A562" s="75"/>
    </row>
    <row r="563" spans="1:1" x14ac:dyDescent="0.25">
      <c r="A563" s="75" t="s">
        <v>534</v>
      </c>
    </row>
    <row r="564" spans="1:1" x14ac:dyDescent="0.25">
      <c r="A564" s="75"/>
    </row>
    <row r="565" spans="1:1" x14ac:dyDescent="0.25">
      <c r="A565" s="75" t="s">
        <v>535</v>
      </c>
    </row>
    <row r="566" spans="1:1" x14ac:dyDescent="0.25">
      <c r="A566" s="75" t="s">
        <v>536</v>
      </c>
    </row>
    <row r="567" spans="1:1" x14ac:dyDescent="0.25">
      <c r="A567" s="75" t="s">
        <v>537</v>
      </c>
    </row>
    <row r="568" spans="1:1" x14ac:dyDescent="0.25">
      <c r="A568" s="75" t="s">
        <v>538</v>
      </c>
    </row>
    <row r="569" spans="1:1" x14ac:dyDescent="0.25">
      <c r="A569" s="75"/>
    </row>
    <row r="570" spans="1:1" x14ac:dyDescent="0.25">
      <c r="A570" s="75" t="s">
        <v>539</v>
      </c>
    </row>
    <row r="571" spans="1:1" x14ac:dyDescent="0.25">
      <c r="A571" s="75" t="s">
        <v>540</v>
      </c>
    </row>
    <row r="572" spans="1:1" x14ac:dyDescent="0.25">
      <c r="A572" s="75" t="s">
        <v>541</v>
      </c>
    </row>
    <row r="573" spans="1:1" x14ac:dyDescent="0.25">
      <c r="A573" s="75" t="s">
        <v>542</v>
      </c>
    </row>
    <row r="574" spans="1:1" x14ac:dyDescent="0.25">
      <c r="A574" s="75" t="s">
        <v>543</v>
      </c>
    </row>
    <row r="575" spans="1:1" x14ac:dyDescent="0.25">
      <c r="A575" s="75" t="s">
        <v>544</v>
      </c>
    </row>
    <row r="576" spans="1:1" x14ac:dyDescent="0.25">
      <c r="A576" s="75" t="s">
        <v>545</v>
      </c>
    </row>
    <row r="577" spans="1:1" x14ac:dyDescent="0.25">
      <c r="A577" s="75" t="s">
        <v>546</v>
      </c>
    </row>
    <row r="578" spans="1:1" x14ac:dyDescent="0.25">
      <c r="A578" s="75"/>
    </row>
    <row r="579" spans="1:1" x14ac:dyDescent="0.25">
      <c r="A579" s="75" t="s">
        <v>547</v>
      </c>
    </row>
    <row r="580" spans="1:1" x14ac:dyDescent="0.25">
      <c r="A580" s="75" t="s">
        <v>548</v>
      </c>
    </row>
    <row r="581" spans="1:1" x14ac:dyDescent="0.25">
      <c r="A581" s="75" t="s">
        <v>549</v>
      </c>
    </row>
    <row r="582" spans="1:1" x14ac:dyDescent="0.25">
      <c r="A582" s="75" t="s">
        <v>550</v>
      </c>
    </row>
    <row r="583" spans="1:1" x14ac:dyDescent="0.25">
      <c r="A583" s="75"/>
    </row>
    <row r="584" spans="1:1" x14ac:dyDescent="0.25">
      <c r="A584" s="75" t="s">
        <v>551</v>
      </c>
    </row>
    <row r="585" spans="1:1" x14ac:dyDescent="0.25">
      <c r="A585" s="75" t="s">
        <v>552</v>
      </c>
    </row>
    <row r="586" spans="1:1" x14ac:dyDescent="0.25">
      <c r="A586" s="75" t="s">
        <v>553</v>
      </c>
    </row>
    <row r="587" spans="1:1" x14ac:dyDescent="0.25">
      <c r="A587" s="75" t="s">
        <v>554</v>
      </c>
    </row>
    <row r="588" spans="1:1" x14ac:dyDescent="0.25">
      <c r="A588" s="75"/>
    </row>
    <row r="589" spans="1:1" x14ac:dyDescent="0.25">
      <c r="A589" s="75" t="s">
        <v>555</v>
      </c>
    </row>
    <row r="590" spans="1:1" x14ac:dyDescent="0.25">
      <c r="A590" s="75"/>
    </row>
    <row r="591" spans="1:1" x14ac:dyDescent="0.25">
      <c r="A591" s="75" t="s">
        <v>556</v>
      </c>
    </row>
    <row r="592" spans="1:1" x14ac:dyDescent="0.25">
      <c r="A592" s="75" t="s">
        <v>557</v>
      </c>
    </row>
    <row r="593" spans="1:1" x14ac:dyDescent="0.25">
      <c r="A593" s="75" t="s">
        <v>558</v>
      </c>
    </row>
    <row r="594" spans="1:1" x14ac:dyDescent="0.25">
      <c r="A594" s="75" t="s">
        <v>559</v>
      </c>
    </row>
    <row r="595" spans="1:1" x14ac:dyDescent="0.25">
      <c r="A595" s="75" t="s">
        <v>560</v>
      </c>
    </row>
    <row r="596" spans="1:1" x14ac:dyDescent="0.25">
      <c r="A596" s="75" t="s">
        <v>561</v>
      </c>
    </row>
    <row r="597" spans="1:1" x14ac:dyDescent="0.25">
      <c r="A597" s="75" t="s">
        <v>562</v>
      </c>
    </row>
    <row r="598" spans="1:1" x14ac:dyDescent="0.25">
      <c r="A598" s="75" t="s">
        <v>563</v>
      </c>
    </row>
    <row r="599" spans="1:1" x14ac:dyDescent="0.25">
      <c r="A599" s="75"/>
    </row>
    <row r="600" spans="1:1" x14ac:dyDescent="0.25">
      <c r="A600" s="75" t="s">
        <v>564</v>
      </c>
    </row>
    <row r="601" spans="1:1" x14ac:dyDescent="0.25">
      <c r="A601" s="75"/>
    </row>
    <row r="602" spans="1:1" x14ac:dyDescent="0.25">
      <c r="A602" s="75" t="s">
        <v>565</v>
      </c>
    </row>
    <row r="603" spans="1:1" x14ac:dyDescent="0.25">
      <c r="A603" s="75" t="s">
        <v>566</v>
      </c>
    </row>
    <row r="604" spans="1:1" x14ac:dyDescent="0.25">
      <c r="A604" s="75" t="s">
        <v>567</v>
      </c>
    </row>
    <row r="605" spans="1:1" x14ac:dyDescent="0.25">
      <c r="A605" s="75" t="s">
        <v>568</v>
      </c>
    </row>
    <row r="606" spans="1:1" x14ac:dyDescent="0.25">
      <c r="A606" s="75" t="s">
        <v>569</v>
      </c>
    </row>
    <row r="607" spans="1:1" x14ac:dyDescent="0.25">
      <c r="A607" s="75" t="s">
        <v>570</v>
      </c>
    </row>
    <row r="608" spans="1:1" x14ac:dyDescent="0.25">
      <c r="A608" s="75" t="s">
        <v>571</v>
      </c>
    </row>
    <row r="609" spans="1:1" x14ac:dyDescent="0.25">
      <c r="A609" s="75" t="s">
        <v>572</v>
      </c>
    </row>
    <row r="610" spans="1:1" x14ac:dyDescent="0.25">
      <c r="A610" s="75" t="s">
        <v>573</v>
      </c>
    </row>
    <row r="611" spans="1:1" x14ac:dyDescent="0.25">
      <c r="A611" s="75"/>
    </row>
    <row r="612" spans="1:1" x14ac:dyDescent="0.25">
      <c r="A612" s="75" t="s">
        <v>574</v>
      </c>
    </row>
    <row r="613" spans="1:1" x14ac:dyDescent="0.25">
      <c r="A613" s="75"/>
    </row>
    <row r="614" spans="1:1" x14ac:dyDescent="0.25">
      <c r="A614" s="75" t="s">
        <v>575</v>
      </c>
    </row>
    <row r="615" spans="1:1" x14ac:dyDescent="0.25">
      <c r="A615" s="75" t="s">
        <v>576</v>
      </c>
    </row>
    <row r="616" spans="1:1" x14ac:dyDescent="0.25">
      <c r="A616" s="75" t="s">
        <v>577</v>
      </c>
    </row>
    <row r="617" spans="1:1" x14ac:dyDescent="0.25">
      <c r="A617" s="75" t="s">
        <v>578</v>
      </c>
    </row>
    <row r="618" spans="1:1" x14ac:dyDescent="0.25">
      <c r="A618" s="75" t="s">
        <v>579</v>
      </c>
    </row>
    <row r="619" spans="1:1" x14ac:dyDescent="0.25">
      <c r="A619" s="75" t="s">
        <v>580</v>
      </c>
    </row>
    <row r="620" spans="1:1" x14ac:dyDescent="0.25">
      <c r="A620" s="75"/>
    </row>
    <row r="621" spans="1:1" x14ac:dyDescent="0.25">
      <c r="A621" s="75" t="s">
        <v>581</v>
      </c>
    </row>
    <row r="622" spans="1:1" x14ac:dyDescent="0.25">
      <c r="A622" s="75"/>
    </row>
    <row r="623" spans="1:1" x14ac:dyDescent="0.25">
      <c r="A623" s="75"/>
    </row>
    <row r="624" spans="1:1" x14ac:dyDescent="0.25">
      <c r="A624" s="75"/>
    </row>
    <row r="625" spans="1:1" x14ac:dyDescent="0.25">
      <c r="A625" s="75"/>
    </row>
    <row r="626" spans="1:1" x14ac:dyDescent="0.25">
      <c r="A626" s="75"/>
    </row>
    <row r="627" spans="1:1" x14ac:dyDescent="0.25">
      <c r="A627" s="75"/>
    </row>
    <row r="628" spans="1:1" x14ac:dyDescent="0.25">
      <c r="A628" s="75"/>
    </row>
    <row r="629" spans="1:1" x14ac:dyDescent="0.25">
      <c r="A629" s="75"/>
    </row>
    <row r="630" spans="1:1" x14ac:dyDescent="0.25">
      <c r="A630" s="75"/>
    </row>
    <row r="631" spans="1:1" x14ac:dyDescent="0.25">
      <c r="A631" s="75"/>
    </row>
    <row r="632" spans="1:1" x14ac:dyDescent="0.25">
      <c r="A632" s="75"/>
    </row>
    <row r="633" spans="1:1" x14ac:dyDescent="0.25">
      <c r="A633" s="75"/>
    </row>
    <row r="634" spans="1:1" x14ac:dyDescent="0.25">
      <c r="A634" s="75"/>
    </row>
    <row r="635" spans="1:1" x14ac:dyDescent="0.25">
      <c r="A635" s="75"/>
    </row>
    <row r="636" spans="1:1" x14ac:dyDescent="0.25">
      <c r="A636" s="75"/>
    </row>
    <row r="637" spans="1:1" x14ac:dyDescent="0.25">
      <c r="A637" s="75"/>
    </row>
    <row r="638" spans="1:1" x14ac:dyDescent="0.25">
      <c r="A638" s="75"/>
    </row>
    <row r="639" spans="1:1" x14ac:dyDescent="0.25">
      <c r="A639" s="75"/>
    </row>
    <row r="640" spans="1:1" x14ac:dyDescent="0.25">
      <c r="A640" s="75"/>
    </row>
    <row r="641" spans="1:1" x14ac:dyDescent="0.25">
      <c r="A641" s="75"/>
    </row>
    <row r="642" spans="1:1" x14ac:dyDescent="0.25">
      <c r="A642" s="75"/>
    </row>
    <row r="643" spans="1:1" x14ac:dyDescent="0.25">
      <c r="A643" s="75"/>
    </row>
    <row r="644" spans="1:1" x14ac:dyDescent="0.25">
      <c r="A644" s="75"/>
    </row>
    <row r="645" spans="1:1" x14ac:dyDescent="0.25">
      <c r="A645" s="75"/>
    </row>
    <row r="646" spans="1:1" x14ac:dyDescent="0.25">
      <c r="A646" s="75"/>
    </row>
    <row r="647" spans="1:1" x14ac:dyDescent="0.25">
      <c r="A647" s="75"/>
    </row>
    <row r="648" spans="1:1" x14ac:dyDescent="0.25">
      <c r="A648" s="75"/>
    </row>
    <row r="649" spans="1:1" x14ac:dyDescent="0.25">
      <c r="A649" s="75"/>
    </row>
    <row r="650" spans="1:1" x14ac:dyDescent="0.25">
      <c r="A650" s="75"/>
    </row>
    <row r="651" spans="1:1" x14ac:dyDescent="0.25">
      <c r="A651" s="75"/>
    </row>
    <row r="652" spans="1:1" x14ac:dyDescent="0.25">
      <c r="A652" s="75"/>
    </row>
    <row r="653" spans="1:1" x14ac:dyDescent="0.25">
      <c r="A653" s="75"/>
    </row>
    <row r="654" spans="1:1" x14ac:dyDescent="0.25">
      <c r="A654" s="75"/>
    </row>
    <row r="655" spans="1:1" x14ac:dyDescent="0.25">
      <c r="A655" s="75"/>
    </row>
    <row r="656" spans="1:1" x14ac:dyDescent="0.25">
      <c r="A656" s="75"/>
    </row>
    <row r="657" spans="1:1" x14ac:dyDescent="0.25">
      <c r="A657" s="75"/>
    </row>
    <row r="658" spans="1:1" x14ac:dyDescent="0.25">
      <c r="A658" s="75"/>
    </row>
    <row r="659" spans="1:1" x14ac:dyDescent="0.25">
      <c r="A659" s="75"/>
    </row>
    <row r="660" spans="1:1" x14ac:dyDescent="0.25">
      <c r="A660" s="75"/>
    </row>
    <row r="661" spans="1:1" x14ac:dyDescent="0.25">
      <c r="A661" s="75"/>
    </row>
    <row r="662" spans="1:1" x14ac:dyDescent="0.25">
      <c r="A662" s="75"/>
    </row>
    <row r="663" spans="1:1" x14ac:dyDescent="0.25">
      <c r="A663" s="75"/>
    </row>
    <row r="664" spans="1:1" x14ac:dyDescent="0.25">
      <c r="A664" s="75"/>
    </row>
    <row r="665" spans="1:1" x14ac:dyDescent="0.25">
      <c r="A665" s="75"/>
    </row>
    <row r="666" spans="1:1" x14ac:dyDescent="0.25">
      <c r="A666" s="75"/>
    </row>
    <row r="667" spans="1:1" x14ac:dyDescent="0.25">
      <c r="A667" s="75"/>
    </row>
    <row r="668" spans="1:1" x14ac:dyDescent="0.25">
      <c r="A668" s="75"/>
    </row>
    <row r="669" spans="1:1" x14ac:dyDescent="0.25">
      <c r="A669" s="75"/>
    </row>
    <row r="670" spans="1:1" x14ac:dyDescent="0.25">
      <c r="A670" s="75"/>
    </row>
    <row r="671" spans="1:1" x14ac:dyDescent="0.25">
      <c r="A671" s="75"/>
    </row>
    <row r="672" spans="1:1" x14ac:dyDescent="0.25">
      <c r="A672" s="75"/>
    </row>
    <row r="673" spans="1:1" x14ac:dyDescent="0.25">
      <c r="A673" s="75"/>
    </row>
    <row r="674" spans="1:1" x14ac:dyDescent="0.25">
      <c r="A674" s="75"/>
    </row>
    <row r="675" spans="1:1" x14ac:dyDescent="0.25">
      <c r="A675" s="70"/>
    </row>
    <row r="676" spans="1:1" x14ac:dyDescent="0.25">
      <c r="A676" s="7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43" t="s">
        <v>32</v>
      </c>
    </row>
    <row r="2" spans="1:6" x14ac:dyDescent="0.25">
      <c r="A2" s="48" t="s">
        <v>36</v>
      </c>
    </row>
    <row r="4" spans="1:6" x14ac:dyDescent="0.25">
      <c r="A4" s="44" t="s">
        <v>29</v>
      </c>
      <c r="B4" s="44" t="s">
        <v>30</v>
      </c>
      <c r="C4" s="44" t="s">
        <v>31</v>
      </c>
      <c r="D4" s="44" t="s">
        <v>0</v>
      </c>
      <c r="E4" s="44" t="s">
        <v>7</v>
      </c>
      <c r="F4" s="44" t="s">
        <v>33</v>
      </c>
    </row>
    <row r="5" spans="1:6" x14ac:dyDescent="0.25">
      <c r="A5">
        <v>8</v>
      </c>
      <c r="B5">
        <v>20</v>
      </c>
      <c r="C5">
        <v>52</v>
      </c>
      <c r="D5">
        <f>(A5+(4*B5)+C5)/6</f>
        <v>23.333333333333332</v>
      </c>
      <c r="E5">
        <v>0.05</v>
      </c>
      <c r="F5">
        <f ca="1">IF(RAND()&lt;E5,_xll.RiskPert(A5,B5,C5),0)</f>
        <v>0</v>
      </c>
    </row>
    <row r="6" spans="1:6" x14ac:dyDescent="0.25">
      <c r="A6">
        <v>7</v>
      </c>
      <c r="B6">
        <v>16</v>
      </c>
      <c r="C6">
        <v>52</v>
      </c>
      <c r="D6" s="45">
        <f t="shared" ref="D6:D19" si="0">(A6+(4*B6)+C6)/6</f>
        <v>20.5</v>
      </c>
      <c r="E6">
        <v>0.05</v>
      </c>
      <c r="F6" s="45">
        <f ca="1">IF(RAND()&lt;E6,_xll.RiskPert(A6,B6,C6),0)</f>
        <v>0</v>
      </c>
    </row>
    <row r="7" spans="1:6" x14ac:dyDescent="0.25">
      <c r="A7">
        <v>7</v>
      </c>
      <c r="B7">
        <v>14</v>
      </c>
      <c r="C7">
        <v>40</v>
      </c>
      <c r="D7" s="45">
        <f t="shared" si="0"/>
        <v>17.166666666666668</v>
      </c>
      <c r="E7">
        <v>0.1</v>
      </c>
      <c r="F7" s="45">
        <f ca="1">IF(RAND()&lt;E7,_xll.RiskPert(A7,B7,C7),0)</f>
        <v>0</v>
      </c>
    </row>
    <row r="8" spans="1:6" x14ac:dyDescent="0.25">
      <c r="A8">
        <v>6</v>
      </c>
      <c r="B8">
        <v>14</v>
      </c>
      <c r="C8">
        <v>36</v>
      </c>
      <c r="D8" s="45">
        <f t="shared" si="0"/>
        <v>16.333333333333332</v>
      </c>
      <c r="E8">
        <v>0.2</v>
      </c>
      <c r="F8" s="45">
        <f ca="1">IF(RAND()&lt;E8,_xll.RiskPert(A8,B8,C8),0)</f>
        <v>0</v>
      </c>
    </row>
    <row r="9" spans="1:6" x14ac:dyDescent="0.25">
      <c r="A9">
        <v>6</v>
      </c>
      <c r="B9">
        <v>12</v>
      </c>
      <c r="C9">
        <v>32</v>
      </c>
      <c r="D9" s="45">
        <f t="shared" si="0"/>
        <v>14.333333333333334</v>
      </c>
      <c r="E9">
        <v>0.15</v>
      </c>
      <c r="F9" s="45">
        <f ca="1">IF(RAND()&lt;E9,_xll.RiskPert(A9,B9,C9),0)</f>
        <v>0</v>
      </c>
    </row>
    <row r="10" spans="1:6" x14ac:dyDescent="0.25">
      <c r="A10">
        <v>5</v>
      </c>
      <c r="B10">
        <v>10</v>
      </c>
      <c r="C10">
        <v>32</v>
      </c>
      <c r="D10" s="45">
        <f t="shared" si="0"/>
        <v>12.833333333333334</v>
      </c>
      <c r="E10">
        <v>0.25</v>
      </c>
      <c r="F10" s="45">
        <f ca="1">IF(RAND()&lt;E10,_xll.RiskPert(A10,B10,C10),0)</f>
        <v>0</v>
      </c>
    </row>
    <row r="11" spans="1:6" x14ac:dyDescent="0.25">
      <c r="A11">
        <v>5</v>
      </c>
      <c r="B11">
        <v>8</v>
      </c>
      <c r="C11">
        <v>32</v>
      </c>
      <c r="D11" s="45">
        <f t="shared" si="0"/>
        <v>11.5</v>
      </c>
      <c r="E11">
        <v>0.25</v>
      </c>
      <c r="F11" s="45">
        <f ca="1">IF(RAND()&lt;E11,_xll.RiskPert(A11,B11,C11),0)</f>
        <v>0</v>
      </c>
    </row>
    <row r="12" spans="1:6" x14ac:dyDescent="0.25">
      <c r="A12">
        <v>4</v>
      </c>
      <c r="B12">
        <v>8</v>
      </c>
      <c r="C12">
        <v>24</v>
      </c>
      <c r="D12" s="45">
        <f t="shared" si="0"/>
        <v>10</v>
      </c>
      <c r="E12">
        <v>0.1</v>
      </c>
      <c r="F12" s="45">
        <f ca="1">IF(RAND()&lt;E12,_xll.RiskPert(A12,B12,C12),0)</f>
        <v>0</v>
      </c>
    </row>
    <row r="13" spans="1:6" x14ac:dyDescent="0.25">
      <c r="A13">
        <v>4</v>
      </c>
      <c r="B13">
        <v>6</v>
      </c>
      <c r="C13">
        <v>24</v>
      </c>
      <c r="D13" s="45">
        <f t="shared" si="0"/>
        <v>8.6666666666666661</v>
      </c>
      <c r="E13">
        <v>0.1</v>
      </c>
      <c r="F13" s="45">
        <f ca="1">IF(RAND()&lt;E13,_xll.RiskPert(A13,B13,C13),0)</f>
        <v>0</v>
      </c>
    </row>
    <row r="14" spans="1:6" x14ac:dyDescent="0.25">
      <c r="A14">
        <v>3</v>
      </c>
      <c r="B14">
        <v>6</v>
      </c>
      <c r="C14">
        <v>20</v>
      </c>
      <c r="D14" s="45">
        <f t="shared" si="0"/>
        <v>7.833333333333333</v>
      </c>
      <c r="E14">
        <v>0.05</v>
      </c>
      <c r="F14" s="45">
        <f ca="1">IF(RAND()&lt;E14,_xll.RiskPert(A14,B14,C14),0)</f>
        <v>0</v>
      </c>
    </row>
    <row r="15" spans="1:6" x14ac:dyDescent="0.25">
      <c r="A15">
        <v>3</v>
      </c>
      <c r="B15">
        <v>5</v>
      </c>
      <c r="C15">
        <v>16</v>
      </c>
      <c r="D15" s="45">
        <f t="shared" si="0"/>
        <v>6.5</v>
      </c>
      <c r="E15">
        <v>0.25</v>
      </c>
      <c r="F15" s="45">
        <f ca="1">IF(RAND()&lt;E15,_xll.RiskPert(A15,B15,C15),0)</f>
        <v>0</v>
      </c>
    </row>
    <row r="16" spans="1:6" x14ac:dyDescent="0.25">
      <c r="A16">
        <v>2</v>
      </c>
      <c r="B16">
        <v>5</v>
      </c>
      <c r="C16">
        <v>14</v>
      </c>
      <c r="D16" s="45">
        <f t="shared" si="0"/>
        <v>6</v>
      </c>
      <c r="E16">
        <v>0.2</v>
      </c>
      <c r="F16" s="45">
        <f ca="1">IF(RAND()&lt;E16,_xll.RiskPert(A16,B16,C16),0)</f>
        <v>0</v>
      </c>
    </row>
    <row r="17" spans="1:6" x14ac:dyDescent="0.25">
      <c r="A17">
        <v>2</v>
      </c>
      <c r="B17">
        <v>4</v>
      </c>
      <c r="C17">
        <v>10</v>
      </c>
      <c r="D17" s="45">
        <f t="shared" si="0"/>
        <v>4.666666666666667</v>
      </c>
      <c r="E17">
        <v>0.15</v>
      </c>
      <c r="F17" s="45">
        <f ca="1">IF(RAND()&lt;E17,_xll.RiskPert(A17,B17,C17),0)</f>
        <v>0</v>
      </c>
    </row>
    <row r="18" spans="1:6" x14ac:dyDescent="0.25">
      <c r="A18">
        <v>1</v>
      </c>
      <c r="B18">
        <v>4</v>
      </c>
      <c r="C18">
        <v>8</v>
      </c>
      <c r="D18" s="45">
        <f t="shared" si="0"/>
        <v>4.166666666666667</v>
      </c>
      <c r="E18">
        <v>0.1</v>
      </c>
      <c r="F18" s="45">
        <f ca="1">IF(RAND()&lt;E18,_xll.RiskPert(A18,B18,C18),0)</f>
        <v>0</v>
      </c>
    </row>
    <row r="19" spans="1:6" x14ac:dyDescent="0.25">
      <c r="A19">
        <v>1</v>
      </c>
      <c r="B19">
        <v>2</v>
      </c>
      <c r="C19">
        <v>4</v>
      </c>
      <c r="D19" s="45">
        <f t="shared" si="0"/>
        <v>2.1666666666666665</v>
      </c>
      <c r="E19">
        <v>0.05</v>
      </c>
      <c r="F19" s="45">
        <f ca="1">IF(RAND()&lt;E19,_xll.RiskPert(A19,B19,C19),0)</f>
        <v>0</v>
      </c>
    </row>
    <row r="20" spans="1:6" x14ac:dyDescent="0.25">
      <c r="A20" s="46">
        <f>SUM(A5:A19)</f>
        <v>64</v>
      </c>
      <c r="B20" s="46">
        <f t="shared" ref="B20:D20" si="1">SUM(B5:B19)</f>
        <v>134</v>
      </c>
      <c r="C20" s="46">
        <f t="shared" si="1"/>
        <v>396</v>
      </c>
      <c r="D20" s="46">
        <f t="shared" si="1"/>
        <v>165.99999999999997</v>
      </c>
      <c r="F20" s="47" t="e">
        <f ca="1">_xll.RiskOutput("Monte Carlo Simulation Results")+SUM(F5:F19)</f>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2019-07-02T00:49:51Z</dcterms:modified>
</cp:coreProperties>
</file>