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A3BEC3EF-F743-4CED-A7C3-C723EA7D42DA}" xr6:coauthVersionLast="45" xr6:coauthVersionMax="45" xr10:uidLastSave="{00000000-0000-0000-0000-000000000000}"/>
  <bookViews>
    <workbookView xWindow="-120" yWindow="-120" windowWidth="19440" windowHeight="10440" tabRatio="635" firstSheet="5" activeTab="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27" l="1"/>
  <c r="D1" i="27" l="1"/>
  <c r="Y17" i="32" l="1"/>
  <c r="Y18" i="32"/>
  <c r="Y19" i="32"/>
  <c r="Y20" i="32"/>
  <c r="Y21" i="32"/>
  <c r="Y22" i="32"/>
  <c r="Y23" i="32"/>
  <c r="Y24" i="32"/>
  <c r="Y25" i="32"/>
  <c r="Y26" i="32"/>
  <c r="Y16" i="32"/>
  <c r="W17" i="32"/>
  <c r="W18" i="32"/>
  <c r="W19" i="32"/>
  <c r="W20" i="32"/>
  <c r="W21" i="32"/>
  <c r="W22" i="32"/>
  <c r="W23" i="32"/>
  <c r="W24" i="32"/>
  <c r="W25" i="32"/>
  <c r="W26" i="32"/>
  <c r="W16" i="32"/>
  <c r="V8" i="32"/>
  <c r="D25" i="32" l="1"/>
  <c r="D24" i="32" a="1"/>
  <c r="D24" i="32" s="1"/>
  <c r="D23" i="32"/>
  <c r="D22" i="32"/>
  <c r="D21" i="32"/>
  <c r="D20" i="32"/>
  <c r="B104" i="27" l="1"/>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Q54" i="27"/>
  <c r="N58" i="27"/>
  <c r="M59" i="27"/>
  <c r="O59" i="27" s="1"/>
  <c r="L65" i="27"/>
  <c r="N70" i="27"/>
  <c r="Q70" i="27"/>
  <c r="L73" i="27"/>
  <c r="Q78" i="27"/>
  <c r="N83" i="27"/>
  <c r="Q83" i="27"/>
  <c r="N86" i="27"/>
  <c r="L88" i="27"/>
  <c r="M89" i="27"/>
  <c r="X89" i="27" s="1"/>
  <c r="N96" i="27"/>
  <c r="Q97" i="27"/>
  <c r="M101" i="27"/>
  <c r="W101" i="27" s="1"/>
  <c r="O18" i="27"/>
  <c r="W18" i="27"/>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O17" i="27"/>
  <c r="Q18" i="27"/>
  <c r="Q23" i="27"/>
  <c r="M23" i="27"/>
  <c r="Y25" i="27"/>
  <c r="T25" i="27"/>
  <c r="O25" i="27"/>
  <c r="X25" i="27"/>
  <c r="S25" i="27"/>
  <c r="W25" i="27"/>
  <c r="Q26" i="27"/>
  <c r="U30" i="27"/>
  <c r="P30" i="27"/>
  <c r="Y30" i="27"/>
  <c r="T30" i="27"/>
  <c r="B30" i="27" s="1"/>
  <c r="D30" i="27" s="1"/>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X60" i="27"/>
  <c r="M63" i="27"/>
  <c r="Q63" i="27"/>
  <c r="L63" i="27"/>
  <c r="L77" i="27"/>
  <c r="W51"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S51"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T98" i="27"/>
  <c r="B98" i="27" s="1"/>
  <c r="D98" i="27" s="1"/>
  <c r="Q87" i="27"/>
  <c r="M87" i="27"/>
  <c r="L90" i="27"/>
  <c r="Q90" i="27"/>
  <c r="N95" i="27"/>
  <c r="Y101" i="27"/>
  <c r="S101" i="27"/>
  <c r="L102" i="27"/>
  <c r="N102" i="27"/>
  <c r="M102" i="27"/>
  <c r="M88" i="27"/>
  <c r="Q88" i="27"/>
  <c r="Q92" i="27"/>
  <c r="M92" i="27"/>
  <c r="L99" i="27"/>
  <c r="N93" i="27"/>
  <c r="Q95" i="27"/>
  <c r="M95" i="27"/>
  <c r="L98" i="27"/>
  <c r="Q98" i="27"/>
  <c r="N100" i="27"/>
  <c r="Q103" i="27"/>
  <c r="M103" i="27"/>
  <c r="M96" i="27"/>
  <c r="Q96" i="27"/>
  <c r="M100" i="27"/>
  <c r="Q100" i="27"/>
  <c r="B52" i="27" l="1"/>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B89" i="27" s="1"/>
  <c r="D89" i="27" s="1"/>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B62" i="27" s="1"/>
  <c r="D62" i="27" s="1"/>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B32" i="27" s="1"/>
  <c r="D32" i="27" s="1"/>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B99" i="27" s="1"/>
  <c r="D99" i="27" s="1"/>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B69" i="27" s="1"/>
  <c r="D69" i="27" s="1"/>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26" i="27" l="1"/>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C5" i="27" s="1"/>
  <c r="D5" i="27" s="1"/>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6" i="27" l="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JD7" i="32" l="1"/>
  <c r="JD6" i="32"/>
  <c r="BL4" i="32"/>
  <c r="JD4" i="32"/>
  <c r="JD5" i="32" s="1"/>
  <c r="JD29"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E7" i="32" l="1"/>
  <c r="JE6" i="32"/>
  <c r="BM4" i="32"/>
  <c r="JE4" i="32"/>
  <c r="JE5" i="32" s="1"/>
  <c r="F83" i="30"/>
  <c r="G82" i="30"/>
  <c r="D83" i="30"/>
  <c r="E82" i="30"/>
  <c r="O4" i="20"/>
  <c r="C77" i="30"/>
  <c r="B78" i="30"/>
  <c r="P11" i="17"/>
  <c r="N6" i="17"/>
  <c r="P6" i="17"/>
  <c r="M6" i="17"/>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JE29" i="32" l="1"/>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JI29"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EN108" i="27" l="1"/>
  <c r="JJ7" i="32"/>
  <c r="JJ6" i="32"/>
  <c r="BR4" i="32"/>
  <c r="JJ4" i="32"/>
  <c r="JJ5" i="32" s="1"/>
  <c r="JJ29"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EO108" i="27" l="1"/>
  <c r="EO109" i="27" s="1"/>
  <c r="JK7" i="32"/>
  <c r="JK6" i="32"/>
  <c r="BS4" i="32"/>
  <c r="JK4" i="32"/>
  <c r="JK5" i="32" s="1"/>
  <c r="JK29"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P108" i="27" l="1"/>
  <c r="EP109" i="27" s="1"/>
  <c r="JL6" i="32"/>
  <c r="JL7" i="32"/>
  <c r="BT4" i="32"/>
  <c r="JL4" i="32"/>
  <c r="JL5" i="32" s="1"/>
  <c r="JL29"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EQ108" i="27" l="1"/>
  <c r="EQ109" i="27" s="1"/>
  <c r="JM6" i="32"/>
  <c r="JM7" i="32"/>
  <c r="BU4" i="32"/>
  <c r="JM4" i="32"/>
  <c r="JM5" i="32" s="1"/>
  <c r="JM29"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N7" i="32" l="1"/>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JR29"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EW108" i="27" l="1"/>
  <c r="EW109" i="27" s="1"/>
  <c r="JS7" i="32"/>
  <c r="JS6" i="32"/>
  <c r="CA4" i="32"/>
  <c r="JS4" i="32"/>
  <c r="JS5" i="32" s="1"/>
  <c r="JS29"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T7" i="32" l="1"/>
  <c r="JT6" i="32"/>
  <c r="CB4" i="32"/>
  <c r="JT4" i="32"/>
  <c r="JT5" i="32" s="1"/>
  <c r="JT29"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EY108" i="27" l="1"/>
  <c r="EY109" i="27" s="1"/>
  <c r="JU7" i="32"/>
  <c r="JU6" i="32"/>
  <c r="CC4" i="32"/>
  <c r="JU4" i="32"/>
  <c r="JU5" i="32" s="1"/>
  <c r="JU29"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EZ108" i="27" l="1"/>
  <c r="EZ109" i="27" s="1"/>
  <c r="JV6" i="32"/>
  <c r="JV7" i="32"/>
  <c r="CD4" i="32"/>
  <c r="JV4" i="32"/>
  <c r="JV5" i="32" s="1"/>
  <c r="JV29"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W7" i="32" l="1"/>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G103" i="30"/>
  <c r="F104" i="30"/>
  <c r="E103" i="30"/>
  <c r="D104" i="30"/>
  <c r="FC109" i="26"/>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FI107"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9" i="27" l="1"/>
  <c r="KF7" i="32"/>
  <c r="KF5" i="32"/>
  <c r="CN4" i="32"/>
  <c r="KF4" i="32"/>
  <c r="KF6" i="32" s="1"/>
  <c r="FJ107" i="27"/>
  <c r="FJ109" i="27" s="1"/>
  <c r="KE29" i="32"/>
  <c r="F110" i="30"/>
  <c r="G109" i="30"/>
  <c r="D110" i="30"/>
  <c r="E109" i="30"/>
  <c r="B105" i="30"/>
  <c r="C104" i="30"/>
  <c r="BF104" i="17"/>
  <c r="FB104" i="17"/>
  <c r="BO104" i="27"/>
  <c r="FK108" i="27"/>
  <c r="FK104" i="27"/>
  <c r="FK106" i="27" s="1"/>
  <c r="FI109" i="26"/>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BP104" i="26"/>
  <c r="FL108" i="26"/>
  <c r="FL107"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FN107"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O107" i="27" l="1"/>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BV104" i="26"/>
  <c r="FR108" i="26"/>
  <c r="FR107"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7"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9" i="27" l="1"/>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7"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9" i="27" l="1"/>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LU7" i="32"/>
  <c r="LU5" i="32"/>
  <c r="EC4" i="32"/>
  <c r="LU4" i="32"/>
  <c r="LU6" i="32" s="1"/>
  <c r="GY107" i="27"/>
  <c r="LT29" i="32"/>
  <c r="F151" i="30"/>
  <c r="G150" i="30"/>
  <c r="D151" i="30"/>
  <c r="E150" i="30"/>
  <c r="B146" i="30"/>
  <c r="C145" i="30"/>
  <c r="CU104" i="17"/>
  <c r="GQ104" i="17"/>
  <c r="DD104" i="27"/>
  <c r="GZ104" i="27"/>
  <c r="GZ108" i="27" s="1"/>
  <c r="GY104" i="26"/>
  <c r="GY108" i="26" s="1"/>
  <c r="DC104" i="26"/>
  <c r="GY107" i="26"/>
  <c r="GY106" i="26"/>
  <c r="GX109"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9" i="27" l="1"/>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7"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9" i="27" l="1"/>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LX29" i="32"/>
  <c r="LP6" i="20"/>
  <c r="LP8" i="20" s="1"/>
  <c r="C149" i="30"/>
  <c r="B150" i="30"/>
  <c r="CY104" i="17"/>
  <c r="GU104" i="17"/>
  <c r="DH104" i="27"/>
  <c r="HD104" i="27"/>
  <c r="HD108" i="27" s="1"/>
  <c r="HB109" i="26"/>
  <c r="HC104" i="26"/>
  <c r="DG104" i="26"/>
  <c r="HC107"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DP104" i="26"/>
  <c r="HL107" i="26"/>
  <c r="HL106" i="26"/>
  <c r="HL108"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DJ104" i="17"/>
  <c r="HF104" i="17"/>
  <c r="DS104" i="27"/>
  <c r="HO107" i="27"/>
  <c r="HO104" i="27"/>
  <c r="HO108" i="27" s="1"/>
  <c r="HM109" i="26"/>
  <c r="HN104" i="26"/>
  <c r="HN108" i="26" s="1"/>
  <c r="DR104" i="26"/>
  <c r="HN107" i="26"/>
  <c r="HN106" i="26"/>
  <c r="MA8" i="20"/>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DU104" i="26"/>
  <c r="HQ106" i="26"/>
  <c r="HQ107" i="26"/>
  <c r="HQ108"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256BE6CB-4F0B-4868-8B12-95677F1AD9BC}">
      <text>
        <r>
          <rPr>
            <sz val="9"/>
            <color indexed="81"/>
            <rFont val="Tahoma"/>
            <charset val="1"/>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charset val="1"/>
          </rPr>
          <t>This calculates the likelihood of the project finishing on-time without a schedule contingency.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charset val="1"/>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<sst xmlns="http://schemas.openxmlformats.org/spreadsheetml/2006/main" count="1400" uniqueCount="856">
  <si>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</si>
  <si>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</si>
  <si>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</si>
  <si>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</si>
  <si>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</si>
  <si>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</si>
  <si>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</si>
  <si>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</si>
  <si>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</si>
  <si>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</si>
  <si>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</si>
  <si>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</si>
  <si>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</si>
  <si>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</si>
  <si>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</si>
  <si>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</si>
  <si>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</si>
  <si>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</si>
  <si>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</si>
  <si>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</si>
  <si>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</si>
  <si>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</si>
  <si>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</si>
  <si>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</si>
  <si>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</si>
  <si>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</si>
  <si>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</si>
  <si>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</si>
  <si>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</si>
  <si>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</si>
  <si>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</si>
  <si>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</si>
  <si>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</si>
  <si>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</si>
  <si>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</si>
  <si>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</si>
  <si>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</si>
  <si>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</si>
  <si>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</si>
  <si>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</si>
  <si>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</si>
  <si>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</si>
  <si>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</si>
  <si>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</si>
  <si>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</si>
  <si>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</si>
  <si>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</si>
  <si>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</si>
  <si>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</si>
  <si>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</si>
  <si>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</si>
  <si>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</si>
  <si>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</si>
  <si>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</si>
  <si>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</si>
  <si>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</si>
  <si>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</si>
  <si>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</si>
  <si>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</si>
  <si>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</si>
  <si>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</si>
  <si>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</si>
  <si>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</si>
  <si>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</si>
  <si>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</si>
  <si>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</si>
  <si>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</si>
  <si>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</si>
  <si>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</si>
  <si>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</si>
  <si>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</si>
  <si>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</si>
  <si>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</si>
  <si>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</si>
  <si>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</si>
  <si>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</si>
  <si>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</si>
  <si>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</si>
  <si>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</si>
  <si>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</si>
  <si>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</si>
  <si>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</si>
  <si>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</si>
  <si>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</si>
  <si>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</si>
  <si>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</si>
  <si>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</si>
  <si>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</si>
  <si>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</si>
  <si>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</si>
  <si>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</si>
  <si>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</si>
  <si>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</si>
  <si>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</si>
  <si>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</si>
  <si>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</si>
  <si>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</si>
  <si>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</si>
  <si>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</si>
  <si>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</si>
  <si>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</si>
  <si>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</si>
  <si>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</si>
  <si>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</si>
  <si>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</si>
  <si>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</si>
  <si>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</si>
  <si>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</si>
  <si>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</si>
  <si>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</si>
  <si>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</si>
  <si>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</si>
  <si>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</si>
  <si>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</si>
  <si>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</si>
  <si>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</si>
  <si>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</si>
  <si>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</si>
  <si>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</si>
  <si>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</si>
  <si>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</si>
  <si>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</si>
  <si>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</si>
  <si>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</si>
  <si>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</si>
  <si>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</si>
  <si>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</si>
  <si>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</si>
  <si>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</si>
  <si>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</si>
  <si>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</si>
  <si>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</si>
  <si>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</si>
  <si>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</si>
  <si>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</si>
  <si>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</si>
  <si>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</si>
  <si>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</si>
  <si>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</si>
  <si>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</si>
  <si>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</si>
  <si>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</si>
  <si>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</si>
  <si>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</si>
  <si>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</si>
  <si>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</si>
  <si>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</si>
  <si>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</si>
  <si>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</si>
  <si>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</si>
  <si>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</si>
  <si>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</si>
  <si>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</si>
  <si>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</si>
  <si>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</si>
  <si>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</si>
  <si>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</si>
  <si>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</si>
  <si>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</si>
  <si>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</si>
  <si>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</si>
  <si>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</si>
  <si>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</si>
  <si>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</si>
  <si>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</si>
  <si>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</si>
  <si>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</si>
  <si>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</si>
  <si>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</si>
  <si>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</si>
  <si>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</si>
  <si>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</si>
  <si>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</si>
  <si>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</si>
  <si>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</si>
  <si>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</si>
  <si>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</si>
  <si>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</si>
  <si>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</si>
  <si>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</si>
  <si>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</si>
  <si>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</si>
  <si>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</si>
  <si>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</si>
  <si>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</si>
  <si>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</si>
  <si>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</si>
  <si>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</si>
  <si>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</si>
  <si>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</si>
  <si>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</si>
  <si>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</si>
  <si>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</si>
  <si>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</si>
  <si>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</si>
  <si>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</si>
  <si>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</si>
  <si>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</si>
  <si>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</si>
  <si>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</si>
  <si>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</si>
  <si>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</si>
  <si>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</si>
  <si>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</si>
  <si>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</si>
  <si>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</si>
  <si>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</si>
  <si>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</si>
  <si>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</si>
  <si>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</si>
  <si>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</si>
  <si>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</si>
  <si>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</si>
  <si>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</si>
  <si>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</si>
  <si>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</si>
  <si>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</si>
  <si>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</si>
  <si>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</si>
  <si>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</si>
  <si>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</si>
  <si>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</si>
  <si>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</si>
  <si>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</si>
  <si>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</si>
  <si>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</si>
  <si>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</si>
  <si>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</si>
  <si>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</si>
  <si>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</si>
  <si>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</si>
  <si>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</si>
  <si>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</si>
  <si>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</si>
  <si>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</si>
  <si>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</si>
  <si>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</si>
  <si>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</si>
  <si>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</si>
  <si>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</si>
  <si>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</si>
  <si>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</si>
  <si>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</si>
  <si>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</si>
  <si>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</si>
  <si>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</si>
  <si>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</si>
  <si>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</si>
  <si>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</si>
  <si>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</si>
  <si>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</si>
  <si>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</si>
  <si>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</si>
  <si>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</si>
  <si>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</si>
  <si>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</si>
  <si>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</si>
  <si>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</si>
  <si>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</si>
  <si>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</si>
  <si>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</si>
  <si>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</si>
  <si>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</si>
  <si>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</si>
  <si>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</si>
  <si>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</si>
  <si>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</si>
  <si>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</si>
  <si>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</si>
  <si>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</si>
  <si>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</si>
  <si>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</si>
  <si>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</si>
  <si>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</si>
  <si>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</si>
  <si>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</si>
  <si>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</si>
  <si>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</si>
  <si>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</si>
  <si>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</si>
  <si>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</si>
  <si>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</si>
  <si>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</si>
  <si>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</si>
  <si>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</si>
  <si>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</si>
  <si>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</si>
  <si>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</si>
  <si>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</si>
  <si>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</si>
  <si>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</si>
  <si>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</si>
  <si>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</si>
  <si>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</si>
  <si>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</si>
  <si>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</si>
  <si>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</si>
  <si>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</si>
  <si>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</si>
  <si>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</si>
  <si>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</si>
  <si>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</si>
  <si>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</si>
  <si>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</si>
  <si>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</si>
  <si>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</si>
  <si>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</si>
  <si>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</si>
  <si>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</si>
  <si>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</si>
  <si>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</si>
  <si>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</si>
  <si>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</si>
  <si>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</si>
  <si>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</si>
  <si>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</si>
  <si>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</si>
  <si>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</si>
  <si>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</si>
  <si>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</si>
  <si>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</si>
  <si>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</si>
  <si>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</si>
  <si>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</si>
  <si>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</si>
  <si>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</si>
  <si>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</si>
  <si>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</si>
  <si>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</si>
  <si>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</si>
  <si>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</si>
  <si>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</si>
  <si>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</si>
  <si>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</si>
  <si>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</si>
  <si>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</si>
  <si>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</si>
  <si>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</si>
  <si>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</si>
  <si>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</si>
  <si>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</si>
  <si>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</si>
  <si>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</si>
  <si>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</si>
  <si>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</si>
  <si>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</si>
  <si>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</si>
  <si>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</si>
  <si>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</si>
  <si>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</si>
  <si>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</si>
  <si>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</si>
  <si>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</si>
  <si>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</si>
  <si>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</si>
  <si>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</si>
  <si>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</si>
  <si>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</si>
  <si>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</si>
  <si>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</si>
  <si>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</si>
  <si>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</si>
  <si>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</si>
  <si>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</si>
  <si>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</si>
  <si>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</si>
  <si>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</si>
  <si>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</si>
  <si>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</si>
  <si>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</si>
  <si>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</si>
  <si>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</si>
  <si>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</si>
  <si>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</si>
  <si>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</si>
  <si>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</si>
  <si>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</si>
  <si>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</si>
  <si>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</si>
  <si>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</si>
  <si>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</si>
  <si>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</si>
  <si>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</si>
  <si>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</si>
  <si>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</si>
  <si>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</si>
  <si>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</si>
  <si>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</si>
  <si>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</si>
  <si>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</si>
  <si>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</si>
  <si>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</si>
  <si>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</si>
  <si>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</si>
  <si>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</si>
  <si>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</si>
  <si>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</si>
  <si>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</si>
  <si>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</si>
  <si>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</si>
  <si>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</si>
  <si>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</si>
  <si>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</si>
  <si>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</si>
  <si>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</si>
  <si>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</si>
  <si>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</si>
  <si>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</si>
  <si>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</si>
  <si>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</si>
  <si>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</si>
  <si>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</si>
  <si>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</si>
  <si>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</si>
  <si>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</si>
  <si>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</si>
  <si>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</si>
  <si>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</si>
  <si>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</si>
  <si>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</si>
  <si>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</si>
  <si>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</si>
  <si>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</si>
  <si>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</si>
  <si>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</si>
  <si>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</si>
  <si>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</si>
  <si>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</si>
  <si>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</si>
  <si>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</si>
  <si>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</si>
  <si>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</si>
  <si>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</si>
  <si>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</si>
  <si>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</si>
  <si>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</si>
  <si>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</si>
  <si>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</si>
  <si>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</si>
  <si>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</si>
  <si>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</si>
  <si>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</si>
  <si>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</si>
  <si>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</si>
  <si>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</si>
  <si>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</si>
  <si>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</si>
  <si>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</si>
  <si>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</si>
  <si>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</si>
  <si>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</si>
  <si>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</si>
  <si>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</si>
  <si>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</si>
  <si>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</si>
  <si>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</si>
  <si>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</si>
  <si>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</si>
  <si>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</si>
  <si>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</si>
  <si>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</si>
  <si>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</si>
  <si>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</si>
  <si>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</si>
  <si>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</si>
  <si>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</si>
  <si>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</si>
  <si>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</si>
  <si>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</si>
  <si>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</si>
  <si>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</si>
  <si>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</si>
  <si>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</si>
  <si>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</si>
  <si>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</si>
  <si>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</si>
  <si>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</si>
  <si>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</si>
  <si>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</si>
  <si>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</si>
  <si>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</si>
  <si>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</si>
  <si>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</si>
  <si>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</si>
  <si>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</si>
  <si>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</si>
  <si>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</si>
  <si>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</si>
  <si>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</si>
  <si>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</si>
  <si>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</si>
  <si>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</si>
  <si>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</si>
  <si>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</si>
  <si>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</si>
  <si>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</si>
  <si>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</si>
  <si>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</si>
  <si>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</si>
  <si>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</si>
  <si>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</si>
  <si>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</si>
  <si>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</si>
  <si>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</si>
  <si>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</si>
  <si>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</si>
  <si>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</si>
  <si>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</si>
  <si>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</si>
  <si>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</si>
  <si>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</si>
  <si>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</si>
  <si>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</si>
  <si>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</si>
  <si>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</si>
  <si>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</si>
  <si>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</si>
  <si>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</si>
  <si>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</si>
  <si>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</si>
  <si>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</si>
  <si>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</si>
  <si>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</si>
  <si>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</si>
  <si>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</si>
  <si>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</si>
  <si>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</si>
  <si>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</si>
  <si>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</si>
  <si>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</si>
  <si>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</si>
  <si>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</si>
  <si>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</si>
  <si>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</si>
  <si>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</si>
  <si>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</si>
  <si>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</si>
  <si>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</si>
  <si>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</si>
  <si>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</si>
  <si>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</si>
  <si>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</si>
  <si>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</si>
  <si>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</si>
  <si>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</si>
  <si>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</si>
  <si>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</si>
  <si>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</si>
  <si>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</si>
  <si>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</si>
  <si>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</si>
  <si>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</si>
  <si>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</si>
  <si>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</si>
  <si>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</si>
  <si>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</si>
  <si>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</si>
  <si>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</si>
  <si>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</si>
  <si>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</si>
  <si>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</si>
  <si>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</si>
  <si>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</si>
  <si>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</si>
  <si>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</si>
  <si>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</si>
  <si>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</si>
  <si>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</si>
  <si>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</si>
  <si>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</si>
  <si>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</si>
  <si>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</si>
  <si>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</si>
  <si>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</si>
  <si>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</si>
  <si>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</si>
  <si>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</si>
  <si>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</si>
  <si>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</si>
  <si>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</si>
  <si>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</si>
  <si>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</si>
  <si>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</si>
  <si>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</si>
  <si>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</si>
  <si>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</si>
  <si>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</si>
  <si>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</si>
  <si>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</si>
  <si>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</si>
  <si>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</si>
  <si>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</si>
  <si>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</si>
  <si>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</si>
  <si>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</si>
  <si>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</si>
  <si>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</si>
  <si>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</si>
  <si>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</si>
  <si>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</si>
  <si>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</si>
  <si>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</si>
  <si>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</si>
  <si>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</si>
  <si>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</si>
  <si>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</si>
  <si>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</si>
  <si>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</si>
  <si>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</si>
  <si>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</si>
  <si>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</si>
  <si>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</si>
  <si>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</si>
  <si>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</si>
  <si>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</si>
  <si>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</si>
  <si>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</si>
  <si>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</si>
  <si>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</si>
  <si>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</si>
  <si>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</si>
  <si>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</si>
  <si>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</si>
  <si>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</si>
  <si>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</si>
  <si>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</si>
  <si>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</si>
  <si>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</si>
  <si>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</si>
  <si>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</si>
  <si>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</si>
  <si>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</si>
  <si>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</si>
  <si>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</si>
  <si>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</si>
  <si>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</si>
  <si>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</si>
  <si>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</si>
  <si>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</si>
  <si>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</si>
  <si>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</si>
  <si>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</si>
  <si>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</si>
  <si>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</si>
  <si>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</si>
  <si>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</si>
  <si>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</si>
  <si>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</si>
  <si>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</si>
  <si>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</si>
  <si>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</si>
  <si>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</si>
  <si>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</si>
  <si>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</si>
  <si>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</si>
  <si>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</si>
  <si>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</si>
  <si>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</si>
  <si>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</si>
  <si>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</si>
  <si>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</si>
  <si>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</si>
  <si>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</si>
  <si>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</si>
  <si>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</si>
  <si>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</si>
  <si>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</si>
  <si>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</si>
  <si>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</si>
  <si>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</si>
  <si>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</si>
  <si>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</si>
  <si>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</si>
  <si>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</si>
  <si>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</si>
  <si>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</si>
  <si>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</si>
  <si>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</si>
  <si>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</si>
  <si>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</si>
  <si>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</si>
  <si>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</si>
  <si>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</si>
  <si>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</si>
  <si>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</si>
  <si>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</si>
  <si>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</si>
  <si>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</si>
  <si>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</si>
  <si>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</si>
  <si>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</si>
  <si>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</si>
  <si>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</si>
  <si>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</si>
  <si>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</si>
  <si>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</si>
  <si>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</si>
  <si>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</si>
  <si>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</si>
  <si>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</si>
  <si>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</si>
  <si>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</si>
  <si>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</si>
  <si>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</si>
  <si>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</si>
  <si>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</si>
  <si>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</si>
  <si>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</si>
  <si>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</si>
  <si>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</si>
  <si>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</si>
  <si>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</si>
  <si>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</si>
  <si>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</si>
  <si>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</si>
  <si>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</si>
  <si>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</si>
  <si>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</si>
  <si>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</si>
  <si>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</si>
  <si>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</si>
  <si>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</si>
  <si>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</si>
  <si>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</si>
  <si>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</si>
  <si>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</si>
  <si>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</si>
  <si>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</si>
  <si>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</si>
  <si>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</si>
  <si>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</si>
  <si>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</si>
  <si>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</si>
  <si>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</si>
  <si>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</si>
  <si>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</si>
  <si>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</si>
  <si>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</si>
  <si>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</si>
  <si>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</si>
  <si>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</si>
  <si>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</si>
  <si>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</si>
  <si>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</si>
  <si>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</si>
  <si>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</si>
  <si>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</si>
  <si>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</si>
  <si>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</si>
  <si>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</si>
  <si>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</si>
  <si>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</si>
  <si>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</si>
  <si>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</si>
  <si>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</si>
  <si>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</si>
  <si>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</si>
  <si>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</si>
  <si>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</si>
  <si>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</si>
  <si>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</si>
  <si>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</si>
  <si>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</si>
  <si>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</si>
  <si>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</si>
  <si>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</si>
  <si>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</si>
  <si>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</si>
  <si>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</si>
  <si>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</si>
  <si>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</si>
  <si>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</si>
  <si>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</si>
  <si>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</si>
  <si>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</si>
  <si>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</si>
  <si>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</si>
  <si>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</si>
  <si>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</si>
  <si>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</si>
  <si>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</si>
  <si>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</si>
  <si>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</si>
  <si>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</si>
  <si>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</si>
  <si>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</si>
  <si>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</si>
  <si>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</si>
  <si>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</si>
  <si>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</si>
  <si>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</si>
  <si>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</si>
  <si>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</si>
  <si>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</si>
  <si>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</si>
  <si>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</si>
  <si>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</si>
  <si>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</si>
  <si>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</si>
  <si>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</si>
  <si>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</si>
  <si>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</si>
  <si>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</si>
  <si>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</si>
  <si>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</si>
  <si>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</si>
  <si>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</si>
  <si>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</si>
  <si>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</si>
  <si>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</si>
  <si>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</si>
  <si>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</si>
  <si>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</si>
  <si>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</si>
  <si>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</si>
  <si>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</si>
  <si>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</si>
  <si>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</si>
  <si>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</si>
  <si>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</si>
  <si>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</si>
  <si>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</si>
  <si>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</si>
  <si>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</si>
  <si>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</si>
  <si>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</si>
  <si>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</si>
  <si>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</si>
  <si>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</si>
  <si>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</si>
  <si>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</si>
  <si>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</si>
  <si>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</si>
  <si>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</si>
  <si>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</si>
  <si>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</si>
  <si>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</si>
  <si>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</si>
  <si>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</si>
  <si>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</si>
  <si>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</si>
  <si>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</si>
  <si>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</si>
  <si>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of the 10,000 trials</t>
  </si>
  <si>
    <t>3.0.m</t>
  </si>
  <si>
    <t>Tweaked MC label for "10,000 trials…".  Fixed newsletter footer link.</t>
  </si>
  <si>
    <t>3.0.n</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</si>
  <si>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</si>
  <si>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</si>
  <si>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</si>
  <si>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</si>
  <si>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</si>
  <si>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Added table to MC tab for incremental probabilities and values.  Tweaked VLOOKUP values for MCS.  Added MCS compare to SPERT on MCS sheet.</t>
  </si>
  <si>
    <t>3.0.p</t>
  </si>
  <si>
    <t xml:space="preserve"> Optional schedule contingency</t>
  </si>
  <si>
    <t>Added schedule contigency field on Scheduler.  Add notes to explain cells in the Scheduler worksheet.  Add Parkinson's Law calculation.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</si>
</sst>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9"/>
      <color indexed="81"/>
      <name val="Tahoma"/>
      <charset val="1"/>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0">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8"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89"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10</xdr:col>
      <xdr:colOff>209550</xdr:colOff>
      <xdr:row>0</xdr:row>
      <xdr:rowOff>47625</xdr:rowOff>
    </xdr:from>
    <xdr:to>
      <xdr:col>12</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796</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3.0.p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7"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828</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797</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22" activePane="bottomLeft" state="frozen"/>
      <selection pane="bottomLeft" activeCell="B30" sqref="B30"/>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300"/>
    </row>
    <row r="2" spans="1:7" ht="28.5" x14ac:dyDescent="0.45">
      <c r="A2" s="56"/>
      <c r="B2" s="301" t="s">
        <v>786</v>
      </c>
      <c r="C2" s="302"/>
    </row>
    <row r="3" spans="1:7" x14ac:dyDescent="0.25">
      <c r="A3" s="56"/>
      <c r="B3" s="56"/>
    </row>
    <row r="4" spans="1:7" ht="17.25" x14ac:dyDescent="0.3">
      <c r="A4" s="56"/>
      <c r="B4" s="56" t="s">
        <v>787</v>
      </c>
      <c r="D4" s="176"/>
      <c r="G4" s="253"/>
    </row>
    <row r="5" spans="1:7" x14ac:dyDescent="0.25">
      <c r="A5" s="56"/>
      <c r="B5" s="56" t="s">
        <v>788</v>
      </c>
      <c r="D5" s="177"/>
      <c r="G5" s="253"/>
    </row>
    <row r="6" spans="1:7" x14ac:dyDescent="0.25">
      <c r="A6" s="56"/>
      <c r="B6" s="56" t="s">
        <v>779</v>
      </c>
      <c r="G6" s="253"/>
    </row>
    <row r="7" spans="1:7" x14ac:dyDescent="0.25">
      <c r="A7" s="56"/>
      <c r="B7" s="56" t="s">
        <v>789</v>
      </c>
      <c r="G7" s="253"/>
    </row>
    <row r="8" spans="1:7" ht="17.25" x14ac:dyDescent="0.3">
      <c r="A8" s="56"/>
      <c r="B8" s="56"/>
      <c r="D8" s="178"/>
      <c r="G8" s="253"/>
    </row>
    <row r="9" spans="1:7" x14ac:dyDescent="0.25">
      <c r="A9" s="56"/>
      <c r="B9" s="56" t="s">
        <v>780</v>
      </c>
      <c r="D9" s="177"/>
      <c r="G9" s="253"/>
    </row>
    <row r="10" spans="1:7" x14ac:dyDescent="0.25">
      <c r="A10" s="56"/>
      <c r="B10" s="56" t="s">
        <v>790</v>
      </c>
      <c r="G10" s="253"/>
    </row>
    <row r="11" spans="1:7" x14ac:dyDescent="0.25">
      <c r="A11" s="56"/>
      <c r="B11" s="56" t="s">
        <v>781</v>
      </c>
      <c r="G11" s="253"/>
    </row>
    <row r="12" spans="1:7" x14ac:dyDescent="0.25">
      <c r="A12" s="56"/>
      <c r="B12" s="303" t="s">
        <v>782</v>
      </c>
      <c r="G12" s="253"/>
    </row>
    <row r="13" spans="1:7" x14ac:dyDescent="0.25">
      <c r="A13" s="56"/>
      <c r="B13" s="56" t="s">
        <v>783</v>
      </c>
      <c r="G13" s="253"/>
    </row>
    <row r="14" spans="1:7" x14ac:dyDescent="0.25">
      <c r="A14" s="56"/>
      <c r="B14" s="56" t="s">
        <v>784</v>
      </c>
      <c r="G14" s="253"/>
    </row>
    <row r="15" spans="1:7" x14ac:dyDescent="0.25">
      <c r="A15" s="56"/>
      <c r="B15" s="56" t="s">
        <v>791</v>
      </c>
      <c r="G15" s="253"/>
    </row>
    <row r="16" spans="1:7" x14ac:dyDescent="0.25">
      <c r="A16" s="56"/>
      <c r="B16" s="56"/>
      <c r="G16" s="254"/>
    </row>
    <row r="17" spans="1:9" x14ac:dyDescent="0.25">
      <c r="A17" s="56"/>
      <c r="B17" s="56" t="s">
        <v>792</v>
      </c>
      <c r="G17" s="253"/>
    </row>
    <row r="18" spans="1:9" x14ac:dyDescent="0.25">
      <c r="A18" s="56"/>
      <c r="B18" s="56" t="s">
        <v>785</v>
      </c>
      <c r="G18" s="332"/>
      <c r="H18" s="332"/>
      <c r="I18" s="332"/>
    </row>
    <row r="19" spans="1:9" x14ac:dyDescent="0.25">
      <c r="A19" s="56"/>
      <c r="B19" s="56"/>
      <c r="G19" s="253"/>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3.0.p – © 2015-2020, William W. Davis, MSPM, PMP</v>
      </c>
      <c r="C25" s="132"/>
      <c r="D25" s="179"/>
      <c r="H25" s="132"/>
    </row>
    <row r="26" spans="1:9" x14ac:dyDescent="0.25">
      <c r="A26" s="56"/>
      <c r="B26" s="299" t="s">
        <v>134</v>
      </c>
      <c r="C26" s="133"/>
      <c r="D26" s="179"/>
      <c r="E26" s="133"/>
      <c r="F26" s="133"/>
      <c r="G26" s="133"/>
      <c r="H26" s="133"/>
    </row>
    <row r="27" spans="1:9" x14ac:dyDescent="0.25">
      <c r="A27" s="56"/>
      <c r="B27" s="299" t="s">
        <v>133</v>
      </c>
      <c r="C27" s="133"/>
      <c r="D27" s="179"/>
      <c r="H27" s="132"/>
    </row>
    <row r="28" spans="1:9" x14ac:dyDescent="0.25">
      <c r="A28" s="56"/>
      <c r="B28" s="299" t="s">
        <v>90</v>
      </c>
      <c r="C28" s="133"/>
      <c r="D28" s="179"/>
      <c r="H28" s="132"/>
    </row>
    <row r="29" spans="1:9" x14ac:dyDescent="0.25">
      <c r="A29" s="56"/>
      <c r="B29" s="299" t="s">
        <v>146</v>
      </c>
      <c r="C29" s="133"/>
      <c r="D29" s="179"/>
      <c r="H29" s="132"/>
    </row>
    <row r="30" spans="1:9" x14ac:dyDescent="0.25">
      <c r="A30" s="56"/>
      <c r="B30" s="323"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8"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1" sqref="B51:N51"/>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3" t="s">
        <v>122</v>
      </c>
      <c r="B9" s="333"/>
      <c r="C9" s="333"/>
      <c r="D9" s="333"/>
      <c r="E9" s="333"/>
      <c r="F9" s="17"/>
      <c r="G9" s="18"/>
      <c r="H9" s="84" t="s">
        <v>10</v>
      </c>
      <c r="I9" s="17"/>
      <c r="J9" s="17"/>
      <c r="K9" s="17"/>
      <c r="L9" s="17"/>
      <c r="M9" s="17"/>
      <c r="N9" s="337" t="s">
        <v>102</v>
      </c>
      <c r="O9" s="337"/>
      <c r="P9" s="337"/>
      <c r="Q9" s="337"/>
      <c r="R9" s="337"/>
      <c r="S9" s="337"/>
      <c r="T9" s="337"/>
      <c r="U9" s="337"/>
      <c r="V9" s="337"/>
      <c r="W9" s="337"/>
      <c r="X9" s="337"/>
      <c r="Y9" s="149"/>
      <c r="Z9" s="149"/>
      <c r="AA9" s="149"/>
      <c r="AB9" s="149"/>
      <c r="AC9" s="149"/>
      <c r="AD9" s="149"/>
      <c r="AE9" s="149"/>
      <c r="AF9" s="149"/>
      <c r="AG9" s="149"/>
      <c r="AH9" s="149"/>
      <c r="AI9" s="149"/>
      <c r="AJ9" s="149"/>
      <c r="AK9" s="149"/>
      <c r="AL9" s="149"/>
    </row>
    <row r="10" spans="1:38" x14ac:dyDescent="0.25">
      <c r="A10" s="333"/>
      <c r="B10" s="333"/>
      <c r="C10" s="333"/>
      <c r="D10" s="333"/>
      <c r="E10" s="333"/>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37"/>
      <c r="O10" s="337"/>
      <c r="P10" s="337"/>
      <c r="Q10" s="337"/>
      <c r="R10" s="337"/>
      <c r="S10" s="337"/>
      <c r="T10" s="337"/>
      <c r="U10" s="337"/>
      <c r="V10" s="337"/>
      <c r="W10" s="337"/>
      <c r="X10" s="337"/>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3" t="s">
        <v>673</v>
      </c>
      <c r="B15" s="343"/>
      <c r="C15" s="343"/>
      <c r="D15" s="343"/>
      <c r="E15" s="343"/>
      <c r="F15" s="343"/>
      <c r="G15" s="343"/>
      <c r="H15" s="343"/>
      <c r="I15" s="343"/>
      <c r="J15" s="343"/>
      <c r="K15" s="343"/>
      <c r="L15" s="343"/>
      <c r="M15" s="343"/>
      <c r="N15" s="344"/>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3"/>
      <c r="B16" s="343"/>
      <c r="C16" s="343"/>
      <c r="D16" s="343"/>
      <c r="E16" s="343"/>
      <c r="F16" s="343"/>
      <c r="G16" s="343"/>
      <c r="H16" s="343"/>
      <c r="I16" s="343"/>
      <c r="J16" s="343"/>
      <c r="K16" s="343"/>
      <c r="L16" s="343"/>
      <c r="M16" s="343"/>
      <c r="N16" s="344"/>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38" t="s">
        <v>77</v>
      </c>
      <c r="W21" s="339"/>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1" t="s">
        <v>15</v>
      </c>
      <c r="W23" s="341"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1"/>
      <c r="W24" s="341"/>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0" t="str">
        <f>VLOOKUP(V21,VLookups!A30:C31,3,FALSE)</f>
        <v>Show the likelihood that the SPERT estimates will be EQUAL TO or GREATER THAN an uncertainty</v>
      </c>
      <c r="Y28" s="340"/>
      <c r="Z28" s="340"/>
      <c r="AA28" s="340"/>
      <c r="AB28" s="340"/>
      <c r="AC28" s="340"/>
      <c r="AD28" s="340"/>
      <c r="AE28" s="340"/>
      <c r="AF28" s="340"/>
      <c r="AG28" s="340"/>
      <c r="AH28" s="340"/>
      <c r="AI28" s="340"/>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42" t="s">
        <v>141</v>
      </c>
      <c r="Y29" s="342"/>
      <c r="Z29" s="342"/>
      <c r="AA29" s="342"/>
      <c r="AB29" s="342"/>
      <c r="AC29" s="342"/>
      <c r="AD29" s="342"/>
      <c r="AE29" s="342"/>
      <c r="AF29" s="342"/>
      <c r="AG29" s="342"/>
      <c r="AH29" s="342"/>
      <c r="AI29" s="342"/>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4" t="s">
        <v>83</v>
      </c>
      <c r="C34" s="335"/>
      <c r="D34" s="336"/>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3.0.p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46" t="s">
        <v>134</v>
      </c>
      <c r="C47" s="346"/>
      <c r="D47" s="346"/>
      <c r="E47" s="346"/>
      <c r="F47" s="346"/>
      <c r="G47" s="346"/>
      <c r="H47" s="346"/>
      <c r="I47" s="346"/>
      <c r="J47" s="346"/>
      <c r="K47" s="346"/>
      <c r="L47" s="346"/>
      <c r="M47" s="346"/>
      <c r="N47" s="346"/>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46" t="s">
        <v>133</v>
      </c>
      <c r="C48" s="346"/>
      <c r="D48" s="346"/>
      <c r="E48" s="346"/>
      <c r="F48" s="346"/>
      <c r="G48" s="346"/>
      <c r="H48" s="346"/>
      <c r="I48" s="346"/>
      <c r="J48" s="346"/>
      <c r="K48" s="346"/>
      <c r="L48" s="346"/>
      <c r="M48" s="346"/>
      <c r="N48" s="346"/>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46" t="s">
        <v>90</v>
      </c>
      <c r="C49" s="346"/>
      <c r="D49" s="346"/>
      <c r="E49" s="346"/>
      <c r="F49" s="346"/>
      <c r="G49" s="346"/>
      <c r="H49" s="346"/>
      <c r="I49" s="346"/>
      <c r="J49" s="346"/>
      <c r="K49" s="346"/>
      <c r="L49" s="346"/>
      <c r="M49" s="346"/>
      <c r="N49" s="346"/>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46" t="s">
        <v>146</v>
      </c>
      <c r="C50" s="346"/>
      <c r="D50" s="346"/>
      <c r="E50" s="346"/>
      <c r="F50" s="346"/>
      <c r="G50" s="346"/>
      <c r="H50" s="346"/>
      <c r="I50" s="346"/>
      <c r="J50" s="346"/>
      <c r="K50" s="346"/>
      <c r="L50" s="346"/>
      <c r="M50" s="346"/>
      <c r="N50" s="346"/>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46" t="s">
        <v>752</v>
      </c>
      <c r="C51" s="346"/>
      <c r="D51" s="346"/>
      <c r="E51" s="346"/>
      <c r="F51" s="346"/>
      <c r="G51" s="346"/>
      <c r="H51" s="346"/>
      <c r="I51" s="346"/>
      <c r="J51" s="346"/>
      <c r="K51" s="346"/>
      <c r="L51" s="346"/>
      <c r="M51" s="346"/>
      <c r="N51" s="346"/>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45" t="s">
        <v>722</v>
      </c>
      <c r="C61" s="345"/>
      <c r="D61" s="345"/>
      <c r="E61" s="345"/>
      <c r="F61" s="345"/>
      <c r="G61" s="345"/>
      <c r="H61" s="345"/>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38" t="s">
        <v>77</v>
      </c>
      <c r="T1" s="339"/>
      <c r="U1" s="347" t="str">
        <f>VLOOKUP(S1,VLookups!A30:C31,3,FALSE)</f>
        <v>Show the likelihood that the SPERT estimates will be EQUAL TO or GREATER THAN an uncertainty</v>
      </c>
      <c r="V1" s="347"/>
      <c r="W1" s="347"/>
      <c r="X1" s="347"/>
      <c r="Y1" s="347"/>
      <c r="Z1" s="347"/>
      <c r="AA1" s="347"/>
      <c r="AB1" s="347"/>
      <c r="AC1" s="347"/>
      <c r="AD1" s="347"/>
      <c r="AE1" s="347"/>
      <c r="AF1" s="347"/>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1" t="s">
        <v>15</v>
      </c>
      <c r="T2" s="341" t="s">
        <v>94</v>
      </c>
      <c r="U2" s="342" t="s">
        <v>141</v>
      </c>
      <c r="V2" s="342"/>
      <c r="W2" s="342"/>
      <c r="X2" s="342"/>
      <c r="Y2" s="342"/>
      <c r="Z2" s="342"/>
      <c r="AA2" s="342"/>
      <c r="AB2" s="342"/>
      <c r="AC2" s="342"/>
      <c r="AD2" s="342"/>
      <c r="AE2" s="342"/>
      <c r="AF2" s="342"/>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1"/>
      <c r="T3" s="341"/>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4" t="s">
        <v>83</v>
      </c>
      <c r="C106" s="335"/>
      <c r="D106" s="336"/>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3.0.p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46" t="s">
        <v>134</v>
      </c>
      <c r="C149" s="346"/>
      <c r="D149" s="346"/>
      <c r="E149" s="346"/>
      <c r="F149" s="346"/>
      <c r="G149" s="346"/>
      <c r="H149" s="346"/>
      <c r="I149" s="346"/>
      <c r="J149" s="346"/>
      <c r="K149" s="346"/>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46" t="s">
        <v>133</v>
      </c>
      <c r="C150" s="346"/>
      <c r="D150" s="346"/>
      <c r="E150" s="346"/>
      <c r="F150" s="346"/>
      <c r="G150" s="346"/>
      <c r="H150" s="346"/>
      <c r="I150" s="346"/>
      <c r="J150" s="346"/>
      <c r="K150" s="346"/>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46" t="s">
        <v>90</v>
      </c>
      <c r="C151" s="346"/>
      <c r="D151" s="346"/>
      <c r="E151" s="346"/>
      <c r="F151" s="346"/>
      <c r="G151" s="346"/>
      <c r="H151" s="346"/>
      <c r="I151" s="346"/>
      <c r="J151" s="346"/>
      <c r="K151" s="346"/>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46" t="s">
        <v>146</v>
      </c>
      <c r="C152" s="346"/>
      <c r="D152" s="346"/>
      <c r="E152" s="346"/>
      <c r="F152" s="346"/>
      <c r="G152" s="346"/>
      <c r="H152" s="346"/>
      <c r="I152" s="346"/>
      <c r="J152" s="346"/>
      <c r="K152" s="346"/>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46" t="s">
        <v>752</v>
      </c>
      <c r="C153" s="346"/>
      <c r="D153" s="346"/>
      <c r="E153" s="346"/>
      <c r="F153" s="346"/>
      <c r="G153" s="346"/>
      <c r="H153" s="346"/>
      <c r="I153" s="346"/>
      <c r="J153" s="346"/>
      <c r="K153" s="346"/>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45" t="s">
        <v>722</v>
      </c>
      <c r="C163" s="345"/>
      <c r="D163" s="345"/>
      <c r="E163" s="345"/>
      <c r="F163" s="345"/>
      <c r="G163" s="345"/>
      <c r="H163" s="345"/>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38" t="s">
        <v>77</v>
      </c>
      <c r="T1" s="339"/>
      <c r="U1" s="347" t="str">
        <f>VLOOKUP(S1,VLookups!A30:C31,3,FALSE)</f>
        <v>Show the likelihood that the SPERT estimates will be EQUAL TO or GREATER THAN an uncertainty</v>
      </c>
      <c r="V1" s="347"/>
      <c r="W1" s="347"/>
      <c r="X1" s="347"/>
      <c r="Y1" s="347"/>
      <c r="Z1" s="347"/>
      <c r="AA1" s="347"/>
      <c r="AB1" s="347"/>
      <c r="AC1" s="347"/>
      <c r="AD1" s="347"/>
      <c r="AE1" s="347"/>
      <c r="AF1" s="347"/>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1" t="s">
        <v>15</v>
      </c>
      <c r="T2" s="341" t="s">
        <v>94</v>
      </c>
      <c r="U2" s="342" t="s">
        <v>141</v>
      </c>
      <c r="V2" s="342"/>
      <c r="W2" s="342"/>
      <c r="X2" s="342"/>
      <c r="Y2" s="342"/>
      <c r="Z2" s="342"/>
      <c r="AA2" s="342"/>
      <c r="AB2" s="342"/>
      <c r="AC2" s="342"/>
      <c r="AD2" s="342"/>
      <c r="AE2" s="342"/>
      <c r="AF2" s="342"/>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1"/>
      <c r="T3" s="341"/>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4" t="s">
        <v>83</v>
      </c>
      <c r="C106" s="335"/>
      <c r="D106" s="336"/>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3.0.p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46" t="s">
        <v>134</v>
      </c>
      <c r="C150" s="346"/>
      <c r="D150" s="346"/>
      <c r="E150" s="346"/>
      <c r="F150" s="346"/>
      <c r="G150" s="346"/>
      <c r="H150" s="346"/>
      <c r="I150" s="346"/>
      <c r="J150" s="346"/>
      <c r="K150" s="346"/>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46" t="s">
        <v>133</v>
      </c>
      <c r="C151" s="346"/>
      <c r="D151" s="346"/>
      <c r="E151" s="346"/>
      <c r="F151" s="346"/>
      <c r="G151" s="346"/>
      <c r="H151" s="346"/>
      <c r="I151" s="346"/>
      <c r="J151" s="346"/>
      <c r="K151" s="346"/>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46" t="s">
        <v>90</v>
      </c>
      <c r="C152" s="346"/>
      <c r="D152" s="346"/>
      <c r="E152" s="346"/>
      <c r="F152" s="346"/>
      <c r="G152" s="346"/>
      <c r="H152" s="346"/>
      <c r="I152" s="346"/>
      <c r="J152" s="346"/>
      <c r="K152" s="346"/>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46" t="s">
        <v>146</v>
      </c>
      <c r="C153" s="346"/>
      <c r="D153" s="346"/>
      <c r="E153" s="346"/>
      <c r="F153" s="346"/>
      <c r="G153" s="346"/>
      <c r="H153" s="346"/>
      <c r="I153" s="346"/>
      <c r="J153" s="346"/>
      <c r="K153" s="346"/>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46" t="s">
        <v>752</v>
      </c>
      <c r="C154" s="346"/>
      <c r="D154" s="346"/>
      <c r="E154" s="346"/>
      <c r="F154" s="346"/>
      <c r="G154" s="346"/>
      <c r="H154" s="346"/>
      <c r="I154" s="346"/>
      <c r="J154" s="346"/>
      <c r="K154" s="346"/>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45" t="s">
        <v>722</v>
      </c>
      <c r="C164" s="345"/>
      <c r="D164" s="345"/>
      <c r="E164" s="345"/>
      <c r="F164" s="345"/>
      <c r="G164" s="345"/>
      <c r="H164" s="345"/>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tabSelected="1"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7" t="s">
        <v>827</v>
      </c>
      <c r="B1" s="368" t="s">
        <v>826</v>
      </c>
      <c r="C1" s="316">
        <v>44044</v>
      </c>
      <c r="D1" s="310">
        <f>IF(C1="","",WORKDAY(C1,SUM(B104,B105),$B$108:$B$147))</f>
        <v>44421</v>
      </c>
      <c r="E1" s="55" t="s">
        <v>833</v>
      </c>
      <c r="G1" s="112"/>
      <c r="H1" s="17"/>
      <c r="I1" s="17"/>
      <c r="J1" s="17"/>
      <c r="K1" s="17"/>
      <c r="L1" s="17"/>
      <c r="M1" s="17"/>
      <c r="N1" s="18"/>
      <c r="O1" s="17"/>
      <c r="P1" s="17"/>
      <c r="Q1" s="17"/>
      <c r="R1" s="18"/>
      <c r="S1" s="17"/>
      <c r="T1" s="17"/>
      <c r="U1" s="17"/>
      <c r="V1" s="17"/>
      <c r="W1" s="17"/>
      <c r="X1" s="17"/>
      <c r="Y1" s="17"/>
      <c r="Z1" s="338" t="s">
        <v>77</v>
      </c>
      <c r="AA1" s="339"/>
      <c r="AB1" s="347" t="str">
        <f>VLOOKUP(Z1,VLookups!A30:C31,3,FALSE)</f>
        <v>Show the likelihood that the SPERT estimates will be EQUAL TO or GREATER THAN an uncertainty</v>
      </c>
      <c r="AC1" s="347"/>
      <c r="AD1" s="347"/>
      <c r="AE1" s="347"/>
      <c r="AF1" s="347"/>
      <c r="AG1" s="347"/>
      <c r="AH1" s="347"/>
      <c r="AI1" s="347"/>
      <c r="AJ1" s="347"/>
      <c r="AK1" s="347"/>
      <c r="AL1" s="347"/>
      <c r="AM1" s="347"/>
      <c r="AN1" s="17"/>
      <c r="AO1" s="17"/>
      <c r="AP1" s="17"/>
    </row>
    <row r="2" spans="1:244" ht="15" customHeight="1" x14ac:dyDescent="0.25">
      <c r="A2" s="321" t="s">
        <v>834</v>
      </c>
      <c r="B2" s="102">
        <v>0.9</v>
      </c>
      <c r="C2" s="307"/>
      <c r="D2" s="369">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1" t="s">
        <v>15</v>
      </c>
      <c r="AA2" s="348" t="s">
        <v>94</v>
      </c>
      <c r="AB2" s="342" t="s">
        <v>141</v>
      </c>
      <c r="AC2" s="342"/>
      <c r="AD2" s="342"/>
      <c r="AE2" s="342"/>
      <c r="AF2" s="342"/>
      <c r="AG2" s="342"/>
      <c r="AH2" s="342"/>
      <c r="AI2" s="342"/>
      <c r="AJ2" s="342"/>
      <c r="AK2" s="342"/>
      <c r="AL2" s="342"/>
      <c r="AM2" s="342"/>
      <c r="AN2" s="17"/>
      <c r="AO2" s="207" t="s">
        <v>675</v>
      </c>
      <c r="AP2" s="17"/>
    </row>
    <row r="3" spans="1:244" x14ac:dyDescent="0.25">
      <c r="A3" s="84" t="s">
        <v>800</v>
      </c>
      <c r="B3" s="84" t="s">
        <v>803</v>
      </c>
      <c r="C3" s="84" t="s">
        <v>801</v>
      </c>
      <c r="D3" s="84" t="s">
        <v>802</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41"/>
      <c r="AA3" s="348"/>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8" t="s">
        <v>811</v>
      </c>
      <c r="B4" s="309">
        <f>IF(OR($T4="",$U4=""),"",ROUND(_xlfn.BETA.INV(ABS(VLOOKUP($Z$1,VLookups!$A$30:$B$31,2,FALSE)-B$2),IF($N4="L",$U4,$T4),IF($N4="L",$T4,$U4),$G4,$I4),0))</f>
        <v>6</v>
      </c>
      <c r="C4" s="318">
        <f>IF(ISBLANK(C1),"",C1)</f>
        <v>44044</v>
      </c>
      <c r="D4" s="318">
        <f>IFERROR(IF(OR(ISBLANK(C1),ISBLANK(B4)),"",WORKDAY(C4,B4,$B$108:$B$147)),"")</f>
        <v>44053</v>
      </c>
      <c r="E4" s="142"/>
      <c r="F4" s="311"/>
      <c r="G4" s="312">
        <f>IF(ISBLANK(H4),"",IF(NOT(ISBLANK(F4)),F4,IF(NOT(ISBLANK(E4)),H4*(1+E4),H4*(1+$G$2))))</f>
        <v>2.5</v>
      </c>
      <c r="H4" s="313">
        <v>5</v>
      </c>
      <c r="I4" s="312">
        <f>IF(ISBLANK(H4),"",IF(NOT(ISBLANK(J4)),J4,IF(NOT(ISBLANK(K4)),H4*(1+K4),H4*(1+$I$2))))</f>
        <v>7.5</v>
      </c>
      <c r="J4" s="311"/>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8" t="s">
        <v>812</v>
      </c>
      <c r="B5" s="309">
        <f>IF(OR($T5="",$U5=""),"",ROUND(_xlfn.BETA.INV(ABS(VLOOKUP($Z$1,VLookups!$A$30:$B$31,2,FALSE)-B$2),IF($N5="L",$U5,$T5),IF($N5="L",$T5,$U5),$G5,$I5),0))</f>
        <v>24</v>
      </c>
      <c r="C5" s="319">
        <f>IF(OR(D4="",B5=""),"",D4)</f>
        <v>44053</v>
      </c>
      <c r="D5" s="320">
        <f>IFERROR(IF(B5="","",WORKDAY(C5,B5,$B$108:$B$147)),"")</f>
        <v>44088</v>
      </c>
      <c r="E5" s="142">
        <v>-0.25</v>
      </c>
      <c r="F5" s="311"/>
      <c r="G5" s="312">
        <f t="shared" ref="G5:G68" si="10">IF(ISBLANK(H5),"",IF(NOT(ISBLANK(F5)),F5,IF(NOT(ISBLANK(E5)),H5*(1+E5),H5*(1+$G$2))))</f>
        <v>15</v>
      </c>
      <c r="H5" s="313">
        <v>20</v>
      </c>
      <c r="I5" s="312">
        <f t="shared" ref="I5:I68" si="11">IF(ISBLANK(H5),"",IF(NOT(ISBLANK(J5)),J5,IF(NOT(ISBLANK(K5)),H5*(1+K5),H5*(1+$I$2))))</f>
        <v>30</v>
      </c>
      <c r="J5" s="311"/>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8" t="s">
        <v>813</v>
      </c>
      <c r="B6" s="309">
        <f>IF(OR($T6="",$U6=""),"",ROUND(_xlfn.BETA.INV(ABS(VLOOKUP($Z$1,VLookups!$A$30:$B$31,2,FALSE)-B$2),IF($N6="L",$U6,$T6),IF($N6="L",$T6,$U6),$G6,$I6),0))</f>
        <v>18</v>
      </c>
      <c r="C6" s="319">
        <f t="shared" ref="C6:C69" si="121">IF(OR(D5="",B6=""),"",D5)</f>
        <v>44088</v>
      </c>
      <c r="D6" s="320">
        <f t="shared" ref="D6:D69" si="122">IFERROR(IF(B6="","",WORKDAY(C6,B6,$B$108:$B$147)),"")</f>
        <v>44112</v>
      </c>
      <c r="E6" s="142">
        <v>-0.25</v>
      </c>
      <c r="F6" s="311"/>
      <c r="G6" s="312">
        <f t="shared" si="10"/>
        <v>11.25</v>
      </c>
      <c r="H6" s="313">
        <v>15</v>
      </c>
      <c r="I6" s="312">
        <f t="shared" si="11"/>
        <v>22.5</v>
      </c>
      <c r="J6" s="311"/>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8" t="s">
        <v>814</v>
      </c>
      <c r="B7" s="309">
        <f>IF(OR($T7="",$U7=""),"",ROUND(_xlfn.BETA.INV(ABS(VLOOKUP($Z$1,VLookups!$A$30:$B$31,2,FALSE)-B$2),IF($N7="L",$U7,$T7),IF($N7="L",$T7,$U7),$G7,$I7),0))</f>
        <v>25</v>
      </c>
      <c r="C7" s="319">
        <f t="shared" si="121"/>
        <v>44112</v>
      </c>
      <c r="D7" s="320">
        <f t="shared" si="122"/>
        <v>44147</v>
      </c>
      <c r="E7" s="142"/>
      <c r="F7" s="311"/>
      <c r="G7" s="312">
        <f t="shared" si="10"/>
        <v>10</v>
      </c>
      <c r="H7" s="313">
        <v>20</v>
      </c>
      <c r="I7" s="312">
        <f t="shared" si="11"/>
        <v>30</v>
      </c>
      <c r="J7" s="311"/>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8" t="s">
        <v>815</v>
      </c>
      <c r="B8" s="309">
        <f>IF(OR($T8="",$U8=""),"",ROUND(_xlfn.BETA.INV(ABS(VLOOKUP($Z$1,VLookups!$A$30:$B$31,2,FALSE)-B$2),IF($N8="L",$U8,$T8),IF($N8="L",$T8,$U8),$G8,$I8),0))</f>
        <v>98</v>
      </c>
      <c r="C8" s="319">
        <f t="shared" si="121"/>
        <v>44147</v>
      </c>
      <c r="D8" s="320">
        <f t="shared" si="122"/>
        <v>44301</v>
      </c>
      <c r="E8" s="142">
        <v>-0.25</v>
      </c>
      <c r="F8" s="311"/>
      <c r="G8" s="312">
        <f t="shared" si="10"/>
        <v>60</v>
      </c>
      <c r="H8" s="313">
        <v>80</v>
      </c>
      <c r="I8" s="312">
        <f t="shared" si="11"/>
        <v>120</v>
      </c>
      <c r="J8" s="311"/>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8" t="s">
        <v>816</v>
      </c>
      <c r="B9" s="309">
        <f>IF(OR($T9="",$U9=""),"",ROUND(_xlfn.BETA.INV(ABS(VLOOKUP($Z$1,VLookups!$A$30:$B$31,2,FALSE)-B$2),IF($N9="L",$U9,$T9),IF($N9="L",$T9,$U9),$G9,$I9),0))</f>
        <v>8</v>
      </c>
      <c r="C9" s="319">
        <f t="shared" si="121"/>
        <v>44301</v>
      </c>
      <c r="D9" s="320">
        <f t="shared" si="122"/>
        <v>44313</v>
      </c>
      <c r="E9" s="142"/>
      <c r="F9" s="311"/>
      <c r="G9" s="312">
        <f t="shared" si="10"/>
        <v>2.5</v>
      </c>
      <c r="H9" s="313">
        <v>5</v>
      </c>
      <c r="I9" s="312">
        <f t="shared" si="11"/>
        <v>10</v>
      </c>
      <c r="J9" s="311"/>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8" t="s">
        <v>817</v>
      </c>
      <c r="B10" s="309">
        <f>IF(OR($T10="",$U10=""),"",ROUND(_xlfn.BETA.INV(ABS(VLOOKUP($Z$1,VLookups!$A$30:$B$31,2,FALSE)-B$2),IF($N10="L",$U10,$T10),IF($N10="L",$T10,$U10),$G10,$I10),0))</f>
        <v>42</v>
      </c>
      <c r="C10" s="319">
        <f t="shared" si="121"/>
        <v>44313</v>
      </c>
      <c r="D10" s="320">
        <f t="shared" si="122"/>
        <v>44372</v>
      </c>
      <c r="E10" s="142">
        <v>-0.25</v>
      </c>
      <c r="F10" s="311"/>
      <c r="G10" s="312">
        <f t="shared" si="10"/>
        <v>22.5</v>
      </c>
      <c r="H10" s="313">
        <v>30</v>
      </c>
      <c r="I10" s="312">
        <f t="shared" si="11"/>
        <v>60</v>
      </c>
      <c r="J10" s="311"/>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8" t="s">
        <v>818</v>
      </c>
      <c r="B11" s="309">
        <f>IF(OR($T11="",$U11=""),"",ROUND(_xlfn.BETA.INV(ABS(VLOOKUP($Z$1,VLookups!$A$30:$B$31,2,FALSE)-B$2),IF($N11="L",$U11,$T11),IF($N11="L",$T11,$U11),$G11,$I11),0))</f>
        <v>11</v>
      </c>
      <c r="C11" s="319">
        <f t="shared" si="121"/>
        <v>44372</v>
      </c>
      <c r="D11" s="320">
        <f t="shared" si="122"/>
        <v>44390</v>
      </c>
      <c r="E11" s="142"/>
      <c r="F11" s="311"/>
      <c r="G11" s="312">
        <f t="shared" si="10"/>
        <v>5</v>
      </c>
      <c r="H11" s="313">
        <v>10</v>
      </c>
      <c r="I11" s="312">
        <f t="shared" si="11"/>
        <v>15</v>
      </c>
      <c r="J11" s="311"/>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8" t="s">
        <v>819</v>
      </c>
      <c r="B12" s="309">
        <f>IF(OR($T12="",$U12=""),"",ROUND(_xlfn.BETA.INV(ABS(VLOOKUP($Z$1,VLookups!$A$30:$B$31,2,FALSE)-B$2),IF($N12="L",$U12,$T12),IF($N12="L",$T12,$U12),$G12,$I12),0))</f>
        <v>2</v>
      </c>
      <c r="C12" s="319">
        <f t="shared" si="121"/>
        <v>44390</v>
      </c>
      <c r="D12" s="320">
        <f t="shared" si="122"/>
        <v>44392</v>
      </c>
      <c r="E12" s="142"/>
      <c r="F12" s="311"/>
      <c r="G12" s="312">
        <f t="shared" si="10"/>
        <v>1</v>
      </c>
      <c r="H12" s="313">
        <v>2</v>
      </c>
      <c r="I12" s="312">
        <f t="shared" si="11"/>
        <v>3</v>
      </c>
      <c r="J12" s="311"/>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8" t="s">
        <v>820</v>
      </c>
      <c r="B13" s="309">
        <f>IF(OR($T13="",$U13=""),"",ROUND(_xlfn.BETA.INV(ABS(VLOOKUP($Z$1,VLookups!$A$30:$B$31,2,FALSE)-B$2),IF($N13="L",$U13,$T13),IF($N13="L",$T13,$U13),$G13,$I13),0))</f>
        <v>11</v>
      </c>
      <c r="C13" s="319">
        <f t="shared" si="121"/>
        <v>44392</v>
      </c>
      <c r="D13" s="320">
        <f t="shared" si="122"/>
        <v>44407</v>
      </c>
      <c r="E13" s="142">
        <v>-0.2</v>
      </c>
      <c r="F13" s="311"/>
      <c r="G13" s="312">
        <f t="shared" si="10"/>
        <v>8</v>
      </c>
      <c r="H13" s="313">
        <v>10</v>
      </c>
      <c r="I13" s="312">
        <f t="shared" si="11"/>
        <v>12</v>
      </c>
      <c r="J13" s="311"/>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8"/>
      <c r="B14" s="309" t="str">
        <f>IF(OR($T14="",$U14=""),"",ROUND(_xlfn.BETA.INV(ABS(VLOOKUP($Z$1,VLookups!$A$30:$B$31,2,FALSE)-B$2),IF($N14="L",$U14,$T14),IF($N14="L",$T14,$U14),$G14,$I14),0))</f>
        <v/>
      </c>
      <c r="C14" s="319" t="str">
        <f t="shared" si="121"/>
        <v/>
      </c>
      <c r="D14" s="320" t="str">
        <f t="shared" si="122"/>
        <v/>
      </c>
      <c r="E14" s="142"/>
      <c r="F14" s="311"/>
      <c r="G14" s="312" t="str">
        <f t="shared" si="10"/>
        <v/>
      </c>
      <c r="H14" s="313"/>
      <c r="I14" s="312" t="str">
        <f t="shared" si="11"/>
        <v/>
      </c>
      <c r="J14" s="311"/>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8"/>
      <c r="B15" s="309" t="str">
        <f>IF(OR($T15="",$U15=""),"",ROUND(_xlfn.BETA.INV(ABS(VLOOKUP($Z$1,VLookups!$A$30:$B$31,2,FALSE)-B$2),IF($N15="L",$U15,$T15),IF($N15="L",$T15,$U15),$G15,$I15),0))</f>
        <v/>
      </c>
      <c r="C15" s="319" t="str">
        <f t="shared" si="121"/>
        <v/>
      </c>
      <c r="D15" s="320" t="str">
        <f t="shared" si="122"/>
        <v/>
      </c>
      <c r="E15" s="142"/>
      <c r="F15" s="311"/>
      <c r="G15" s="312" t="str">
        <f t="shared" si="10"/>
        <v/>
      </c>
      <c r="H15" s="313"/>
      <c r="I15" s="312" t="str">
        <f t="shared" si="11"/>
        <v/>
      </c>
      <c r="J15" s="311"/>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x14ac:dyDescent="0.25">
      <c r="A16" s="308"/>
      <c r="B16" s="309" t="str">
        <f>IF(OR($T16="",$U16=""),"",ROUND(_xlfn.BETA.INV(ABS(VLOOKUP($Z$1,VLookups!$A$30:$B$31,2,FALSE)-B$2),IF($N16="L",$U16,$T16),IF($N16="L",$T16,$U16),$G16,$I16),0))</f>
        <v/>
      </c>
      <c r="C16" s="319" t="str">
        <f t="shared" si="121"/>
        <v/>
      </c>
      <c r="D16" s="320" t="str">
        <f t="shared" si="122"/>
        <v/>
      </c>
      <c r="E16" s="142"/>
      <c r="F16" s="311"/>
      <c r="G16" s="312" t="str">
        <f t="shared" si="10"/>
        <v/>
      </c>
      <c r="H16" s="313"/>
      <c r="I16" s="312" t="str">
        <f t="shared" si="11"/>
        <v/>
      </c>
      <c r="J16" s="311"/>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x14ac:dyDescent="0.25">
      <c r="A17" s="308"/>
      <c r="B17" s="309" t="str">
        <f>IF(OR($T17="",$U17=""),"",ROUND(_xlfn.BETA.INV(ABS(VLOOKUP($Z$1,VLookups!$A$30:$B$31,2,FALSE)-B$2),IF($N17="L",$U17,$T17),IF($N17="L",$T17,$U17),$G17,$I17),0))</f>
        <v/>
      </c>
      <c r="C17" s="319" t="str">
        <f t="shared" si="121"/>
        <v/>
      </c>
      <c r="D17" s="320" t="str">
        <f t="shared" si="122"/>
        <v/>
      </c>
      <c r="E17" s="142"/>
      <c r="F17" s="311"/>
      <c r="G17" s="312" t="str">
        <f t="shared" si="10"/>
        <v/>
      </c>
      <c r="H17" s="313"/>
      <c r="I17" s="312" t="str">
        <f t="shared" si="11"/>
        <v/>
      </c>
      <c r="J17" s="311"/>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x14ac:dyDescent="0.25">
      <c r="A18" s="308"/>
      <c r="B18" s="309" t="str">
        <f>IF(OR($T18="",$U18=""),"",ROUND(_xlfn.BETA.INV(ABS(VLOOKUP($Z$1,VLookups!$A$30:$B$31,2,FALSE)-B$2),IF($N18="L",$U18,$T18),IF($N18="L",$T18,$U18),$G18,$I18),0))</f>
        <v/>
      </c>
      <c r="C18" s="319" t="str">
        <f t="shared" si="121"/>
        <v/>
      </c>
      <c r="D18" s="320" t="str">
        <f t="shared" si="122"/>
        <v/>
      </c>
      <c r="E18" s="142"/>
      <c r="F18" s="311"/>
      <c r="G18" s="312" t="str">
        <f t="shared" si="10"/>
        <v/>
      </c>
      <c r="H18" s="313"/>
      <c r="I18" s="312" t="str">
        <f t="shared" si="11"/>
        <v/>
      </c>
      <c r="J18" s="311"/>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x14ac:dyDescent="0.25">
      <c r="A19" s="308"/>
      <c r="B19" s="309" t="str">
        <f>IF(OR($T19="",$U19=""),"",ROUND(_xlfn.BETA.INV(ABS(VLOOKUP($Z$1,VLookups!$A$30:$B$31,2,FALSE)-B$2),IF($N19="L",$U19,$T19),IF($N19="L",$T19,$U19),$G19,$I19),0))</f>
        <v/>
      </c>
      <c r="C19" s="319" t="str">
        <f t="shared" si="121"/>
        <v/>
      </c>
      <c r="D19" s="320" t="str">
        <f t="shared" si="122"/>
        <v/>
      </c>
      <c r="E19" s="142"/>
      <c r="F19" s="311"/>
      <c r="G19" s="312" t="str">
        <f t="shared" si="10"/>
        <v/>
      </c>
      <c r="H19" s="313"/>
      <c r="I19" s="312" t="str">
        <f t="shared" si="11"/>
        <v/>
      </c>
      <c r="J19" s="311"/>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x14ac:dyDescent="0.25">
      <c r="A20" s="308"/>
      <c r="B20" s="309" t="str">
        <f>IF(OR($T20="",$U20=""),"",ROUND(_xlfn.BETA.INV(ABS(VLOOKUP($Z$1,VLookups!$A$30:$B$31,2,FALSE)-B$2),IF($N20="L",$U20,$T20),IF($N20="L",$T20,$U20),$G20,$I20),0))</f>
        <v/>
      </c>
      <c r="C20" s="319" t="str">
        <f t="shared" si="121"/>
        <v/>
      </c>
      <c r="D20" s="320" t="str">
        <f t="shared" si="122"/>
        <v/>
      </c>
      <c r="E20" s="142"/>
      <c r="F20" s="311"/>
      <c r="G20" s="312" t="str">
        <f t="shared" si="10"/>
        <v/>
      </c>
      <c r="H20" s="313"/>
      <c r="I20" s="312" t="str">
        <f t="shared" si="11"/>
        <v/>
      </c>
      <c r="J20" s="311"/>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x14ac:dyDescent="0.25">
      <c r="A21" s="308"/>
      <c r="B21" s="309" t="str">
        <f>IF(OR($T21="",$U21=""),"",ROUND(_xlfn.BETA.INV(ABS(VLOOKUP($Z$1,VLookups!$A$30:$B$31,2,FALSE)-B$2),IF($N21="L",$U21,$T21),IF($N21="L",$T21,$U21),$G21,$I21),0))</f>
        <v/>
      </c>
      <c r="C21" s="319" t="str">
        <f t="shared" si="121"/>
        <v/>
      </c>
      <c r="D21" s="320" t="str">
        <f t="shared" si="122"/>
        <v/>
      </c>
      <c r="E21" s="142"/>
      <c r="F21" s="311"/>
      <c r="G21" s="312" t="str">
        <f t="shared" si="10"/>
        <v/>
      </c>
      <c r="H21" s="313"/>
      <c r="I21" s="312" t="str">
        <f t="shared" si="11"/>
        <v/>
      </c>
      <c r="J21" s="311"/>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x14ac:dyDescent="0.25">
      <c r="A22" s="308"/>
      <c r="B22" s="309" t="str">
        <f>IF(OR($T22="",$U22=""),"",ROUND(_xlfn.BETA.INV(ABS(VLOOKUP($Z$1,VLookups!$A$30:$B$31,2,FALSE)-B$2),IF($N22="L",$U22,$T22),IF($N22="L",$T22,$U22),$G22,$I22),0))</f>
        <v/>
      </c>
      <c r="C22" s="319" t="str">
        <f t="shared" si="121"/>
        <v/>
      </c>
      <c r="D22" s="320" t="str">
        <f t="shared" si="122"/>
        <v/>
      </c>
      <c r="E22" s="142"/>
      <c r="F22" s="311"/>
      <c r="G22" s="312" t="str">
        <f t="shared" si="10"/>
        <v/>
      </c>
      <c r="H22" s="313"/>
      <c r="I22" s="312" t="str">
        <f t="shared" si="11"/>
        <v/>
      </c>
      <c r="J22" s="311"/>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x14ac:dyDescent="0.25">
      <c r="A23" s="308"/>
      <c r="B23" s="309" t="str">
        <f>IF(OR($T23="",$U23=""),"",ROUND(_xlfn.BETA.INV(ABS(VLOOKUP($Z$1,VLookups!$A$30:$B$31,2,FALSE)-B$2),IF($N23="L",$U23,$T23),IF($N23="L",$T23,$U23),$G23,$I23),0))</f>
        <v/>
      </c>
      <c r="C23" s="319" t="str">
        <f t="shared" si="121"/>
        <v/>
      </c>
      <c r="D23" s="320" t="str">
        <f t="shared" si="122"/>
        <v/>
      </c>
      <c r="E23" s="142"/>
      <c r="F23" s="311"/>
      <c r="G23" s="312" t="str">
        <f t="shared" si="10"/>
        <v/>
      </c>
      <c r="H23" s="313"/>
      <c r="I23" s="312" t="str">
        <f t="shared" si="11"/>
        <v/>
      </c>
      <c r="J23" s="311"/>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x14ac:dyDescent="0.25">
      <c r="A24" s="308"/>
      <c r="B24" s="309" t="str">
        <f>IF(OR($T24="",$U24=""),"",ROUND(_xlfn.BETA.INV(ABS(VLOOKUP($Z$1,VLookups!$A$30:$B$31,2,FALSE)-B$2),IF($N24="L",$U24,$T24),IF($N24="L",$T24,$U24),$G24,$I24),0))</f>
        <v/>
      </c>
      <c r="C24" s="319" t="str">
        <f t="shared" si="121"/>
        <v/>
      </c>
      <c r="D24" s="320" t="str">
        <f t="shared" si="122"/>
        <v/>
      </c>
      <c r="E24" s="142"/>
      <c r="F24" s="311"/>
      <c r="G24" s="312" t="str">
        <f t="shared" si="10"/>
        <v/>
      </c>
      <c r="H24" s="313"/>
      <c r="I24" s="312" t="str">
        <f t="shared" si="11"/>
        <v/>
      </c>
      <c r="J24" s="311"/>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x14ac:dyDescent="0.25">
      <c r="A25" s="308"/>
      <c r="B25" s="309" t="str">
        <f>IF(OR($T25="",$U25=""),"",ROUND(_xlfn.BETA.INV(ABS(VLOOKUP($Z$1,VLookups!$A$30:$B$31,2,FALSE)-B$2),IF($N25="L",$U25,$T25),IF($N25="L",$T25,$U25),$G25,$I25),0))</f>
        <v/>
      </c>
      <c r="C25" s="319" t="str">
        <f t="shared" si="121"/>
        <v/>
      </c>
      <c r="D25" s="320" t="str">
        <f t="shared" si="122"/>
        <v/>
      </c>
      <c r="E25" s="142"/>
      <c r="F25" s="311"/>
      <c r="G25" s="312" t="str">
        <f t="shared" si="10"/>
        <v/>
      </c>
      <c r="H25" s="313"/>
      <c r="I25" s="312" t="str">
        <f t="shared" si="11"/>
        <v/>
      </c>
      <c r="J25" s="311"/>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x14ac:dyDescent="0.25">
      <c r="A26" s="308"/>
      <c r="B26" s="309" t="str">
        <f>IF(OR($T26="",$U26=""),"",ROUND(_xlfn.BETA.INV(ABS(VLOOKUP($Z$1,VLookups!$A$30:$B$31,2,FALSE)-B$2),IF($N26="L",$U26,$T26),IF($N26="L",$T26,$U26),$G26,$I26),0))</f>
        <v/>
      </c>
      <c r="C26" s="319" t="str">
        <f t="shared" si="121"/>
        <v/>
      </c>
      <c r="D26" s="320" t="str">
        <f t="shared" si="122"/>
        <v/>
      </c>
      <c r="E26" s="142"/>
      <c r="F26" s="311"/>
      <c r="G26" s="312" t="str">
        <f t="shared" si="10"/>
        <v/>
      </c>
      <c r="H26" s="313"/>
      <c r="I26" s="312" t="str">
        <f t="shared" si="11"/>
        <v/>
      </c>
      <c r="J26" s="311"/>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x14ac:dyDescent="0.25">
      <c r="A27" s="308"/>
      <c r="B27" s="309" t="str">
        <f>IF(OR($T27="",$U27=""),"",ROUND(_xlfn.BETA.INV(ABS(VLOOKUP($Z$1,VLookups!$A$30:$B$31,2,FALSE)-B$2),IF($N27="L",$U27,$T27),IF($N27="L",$T27,$U27),$G27,$I27),0))</f>
        <v/>
      </c>
      <c r="C27" s="319" t="str">
        <f t="shared" si="121"/>
        <v/>
      </c>
      <c r="D27" s="320" t="str">
        <f t="shared" si="122"/>
        <v/>
      </c>
      <c r="E27" s="142"/>
      <c r="F27" s="311"/>
      <c r="G27" s="312" t="str">
        <f t="shared" si="10"/>
        <v/>
      </c>
      <c r="H27" s="313"/>
      <c r="I27" s="312" t="str">
        <f t="shared" si="11"/>
        <v/>
      </c>
      <c r="J27" s="311"/>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x14ac:dyDescent="0.25">
      <c r="A28" s="308"/>
      <c r="B28" s="309" t="str">
        <f>IF(OR($T28="",$U28=""),"",ROUND(_xlfn.BETA.INV(ABS(VLOOKUP($Z$1,VLookups!$A$30:$B$31,2,FALSE)-B$2),IF($N28="L",$U28,$T28),IF($N28="L",$T28,$U28),$G28,$I28),0))</f>
        <v/>
      </c>
      <c r="C28" s="319" t="str">
        <f t="shared" si="121"/>
        <v/>
      </c>
      <c r="D28" s="320" t="str">
        <f t="shared" si="122"/>
        <v/>
      </c>
      <c r="E28" s="142"/>
      <c r="F28" s="311"/>
      <c r="G28" s="312" t="str">
        <f t="shared" si="10"/>
        <v/>
      </c>
      <c r="H28" s="313"/>
      <c r="I28" s="312" t="str">
        <f t="shared" si="11"/>
        <v/>
      </c>
      <c r="J28" s="311"/>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x14ac:dyDescent="0.25">
      <c r="A29" s="308"/>
      <c r="B29" s="309" t="str">
        <f>IF(OR($T29="",$U29=""),"",ROUND(_xlfn.BETA.INV(ABS(VLOOKUP($Z$1,VLookups!$A$30:$B$31,2,FALSE)-B$2),IF($N29="L",$U29,$T29),IF($N29="L",$T29,$U29),$G29,$I29),0))</f>
        <v/>
      </c>
      <c r="C29" s="319" t="str">
        <f t="shared" si="121"/>
        <v/>
      </c>
      <c r="D29" s="320" t="str">
        <f t="shared" si="122"/>
        <v/>
      </c>
      <c r="E29" s="142"/>
      <c r="F29" s="311"/>
      <c r="G29" s="312" t="str">
        <f t="shared" si="10"/>
        <v/>
      </c>
      <c r="H29" s="313"/>
      <c r="I29" s="312" t="str">
        <f t="shared" si="11"/>
        <v/>
      </c>
      <c r="J29" s="311"/>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x14ac:dyDescent="0.25">
      <c r="A30" s="308"/>
      <c r="B30" s="309" t="str">
        <f>IF(OR($T30="",$U30=""),"",ROUND(_xlfn.BETA.INV(ABS(VLOOKUP($Z$1,VLookups!$A$30:$B$31,2,FALSE)-B$2),IF($N30="L",$U30,$T30),IF($N30="L",$T30,$U30),$G30,$I30),0))</f>
        <v/>
      </c>
      <c r="C30" s="319" t="str">
        <f t="shared" si="121"/>
        <v/>
      </c>
      <c r="D30" s="320" t="str">
        <f t="shared" si="122"/>
        <v/>
      </c>
      <c r="E30" s="142"/>
      <c r="F30" s="311"/>
      <c r="G30" s="312" t="str">
        <f t="shared" si="10"/>
        <v/>
      </c>
      <c r="H30" s="313"/>
      <c r="I30" s="312" t="str">
        <f t="shared" si="11"/>
        <v/>
      </c>
      <c r="J30" s="311"/>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x14ac:dyDescent="0.25">
      <c r="A31" s="308"/>
      <c r="B31" s="309" t="str">
        <f>IF(OR($T31="",$U31=""),"",ROUND(_xlfn.BETA.INV(ABS(VLOOKUP($Z$1,VLookups!$A$30:$B$31,2,FALSE)-B$2),IF($N31="L",$U31,$T31),IF($N31="L",$T31,$U31),$G31,$I31),0))</f>
        <v/>
      </c>
      <c r="C31" s="319" t="str">
        <f t="shared" si="121"/>
        <v/>
      </c>
      <c r="D31" s="320" t="str">
        <f t="shared" si="122"/>
        <v/>
      </c>
      <c r="E31" s="142"/>
      <c r="F31" s="311"/>
      <c r="G31" s="312" t="str">
        <f t="shared" si="10"/>
        <v/>
      </c>
      <c r="H31" s="313"/>
      <c r="I31" s="312" t="str">
        <f t="shared" si="11"/>
        <v/>
      </c>
      <c r="J31" s="311"/>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x14ac:dyDescent="0.25">
      <c r="A32" s="308"/>
      <c r="B32" s="309" t="str">
        <f>IF(OR($T32="",$U32=""),"",ROUND(_xlfn.BETA.INV(ABS(VLOOKUP($Z$1,VLookups!$A$30:$B$31,2,FALSE)-B$2),IF($N32="L",$U32,$T32),IF($N32="L",$T32,$U32),$G32,$I32),0))</f>
        <v/>
      </c>
      <c r="C32" s="319" t="str">
        <f t="shared" si="121"/>
        <v/>
      </c>
      <c r="D32" s="320" t="str">
        <f t="shared" si="122"/>
        <v/>
      </c>
      <c r="E32" s="142"/>
      <c r="F32" s="311"/>
      <c r="G32" s="312" t="str">
        <f t="shared" si="10"/>
        <v/>
      </c>
      <c r="H32" s="313"/>
      <c r="I32" s="312" t="str">
        <f t="shared" si="11"/>
        <v/>
      </c>
      <c r="J32" s="311"/>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x14ac:dyDescent="0.25">
      <c r="A33" s="308"/>
      <c r="B33" s="309" t="str">
        <f>IF(OR($T33="",$U33=""),"",ROUND(_xlfn.BETA.INV(ABS(VLOOKUP($Z$1,VLookups!$A$30:$B$31,2,FALSE)-B$2),IF($N33="L",$U33,$T33),IF($N33="L",$T33,$U33),$G33,$I33),0))</f>
        <v/>
      </c>
      <c r="C33" s="319" t="str">
        <f t="shared" si="121"/>
        <v/>
      </c>
      <c r="D33" s="320" t="str">
        <f t="shared" si="122"/>
        <v/>
      </c>
      <c r="E33" s="142"/>
      <c r="F33" s="311"/>
      <c r="G33" s="312" t="str">
        <f t="shared" si="10"/>
        <v/>
      </c>
      <c r="H33" s="313"/>
      <c r="I33" s="312" t="str">
        <f t="shared" si="11"/>
        <v/>
      </c>
      <c r="J33" s="311"/>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x14ac:dyDescent="0.25">
      <c r="A34" s="308"/>
      <c r="B34" s="309" t="str">
        <f>IF(OR($T34="",$U34=""),"",ROUND(_xlfn.BETA.INV(ABS(VLOOKUP($Z$1,VLookups!$A$30:$B$31,2,FALSE)-B$2),IF($N34="L",$U34,$T34),IF($N34="L",$T34,$U34),$G34,$I34),0))</f>
        <v/>
      </c>
      <c r="C34" s="319" t="str">
        <f t="shared" si="121"/>
        <v/>
      </c>
      <c r="D34" s="320" t="str">
        <f t="shared" si="122"/>
        <v/>
      </c>
      <c r="E34" s="142"/>
      <c r="F34" s="311"/>
      <c r="G34" s="312" t="str">
        <f t="shared" si="10"/>
        <v/>
      </c>
      <c r="H34" s="313"/>
      <c r="I34" s="312" t="str">
        <f t="shared" si="11"/>
        <v/>
      </c>
      <c r="J34" s="311"/>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x14ac:dyDescent="0.25">
      <c r="A35" s="308"/>
      <c r="B35" s="309" t="str">
        <f>IF(OR($T35="",$U35=""),"",ROUND(_xlfn.BETA.INV(ABS(VLOOKUP($Z$1,VLookups!$A$30:$B$31,2,FALSE)-B$2),IF($N35="L",$U35,$T35),IF($N35="L",$T35,$U35),$G35,$I35),0))</f>
        <v/>
      </c>
      <c r="C35" s="319" t="str">
        <f t="shared" si="121"/>
        <v/>
      </c>
      <c r="D35" s="320" t="str">
        <f t="shared" si="122"/>
        <v/>
      </c>
      <c r="E35" s="142"/>
      <c r="F35" s="311"/>
      <c r="G35" s="312" t="str">
        <f t="shared" si="10"/>
        <v/>
      </c>
      <c r="H35" s="313"/>
      <c r="I35" s="312" t="str">
        <f t="shared" si="11"/>
        <v/>
      </c>
      <c r="J35" s="311"/>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x14ac:dyDescent="0.25">
      <c r="A36" s="308"/>
      <c r="B36" s="309" t="str">
        <f>IF(OR($T36="",$U36=""),"",ROUND(_xlfn.BETA.INV(ABS(VLOOKUP($Z$1,VLookups!$A$30:$B$31,2,FALSE)-B$2),IF($N36="L",$U36,$T36),IF($N36="L",$T36,$U36),$G36,$I36),0))</f>
        <v/>
      </c>
      <c r="C36" s="319" t="str">
        <f t="shared" si="121"/>
        <v/>
      </c>
      <c r="D36" s="320" t="str">
        <f t="shared" si="122"/>
        <v/>
      </c>
      <c r="E36" s="142"/>
      <c r="F36" s="311"/>
      <c r="G36" s="312" t="str">
        <f t="shared" si="10"/>
        <v/>
      </c>
      <c r="H36" s="313"/>
      <c r="I36" s="312" t="str">
        <f t="shared" si="11"/>
        <v/>
      </c>
      <c r="J36" s="311"/>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x14ac:dyDescent="0.25">
      <c r="A37" s="308"/>
      <c r="B37" s="309" t="str">
        <f>IF(OR($T37="",$U37=""),"",ROUND(_xlfn.BETA.INV(ABS(VLOOKUP($Z$1,VLookups!$A$30:$B$31,2,FALSE)-B$2),IF($N37="L",$U37,$T37),IF($N37="L",$T37,$U37),$G37,$I37),0))</f>
        <v/>
      </c>
      <c r="C37" s="319" t="str">
        <f t="shared" si="121"/>
        <v/>
      </c>
      <c r="D37" s="320" t="str">
        <f t="shared" si="122"/>
        <v/>
      </c>
      <c r="E37" s="142"/>
      <c r="F37" s="311"/>
      <c r="G37" s="312" t="str">
        <f t="shared" si="10"/>
        <v/>
      </c>
      <c r="H37" s="313"/>
      <c r="I37" s="312" t="str">
        <f t="shared" si="11"/>
        <v/>
      </c>
      <c r="J37" s="311"/>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x14ac:dyDescent="0.25">
      <c r="A38" s="308"/>
      <c r="B38" s="309" t="str">
        <f>IF(OR($T38="",$U38=""),"",ROUND(_xlfn.BETA.INV(ABS(VLOOKUP($Z$1,VLookups!$A$30:$B$31,2,FALSE)-B$2),IF($N38="L",$U38,$T38),IF($N38="L",$T38,$U38),$G38,$I38),0))</f>
        <v/>
      </c>
      <c r="C38" s="319" t="str">
        <f t="shared" si="121"/>
        <v/>
      </c>
      <c r="D38" s="320" t="str">
        <f t="shared" si="122"/>
        <v/>
      </c>
      <c r="E38" s="142"/>
      <c r="F38" s="311"/>
      <c r="G38" s="312" t="str">
        <f t="shared" si="10"/>
        <v/>
      </c>
      <c r="H38" s="313"/>
      <c r="I38" s="312" t="str">
        <f t="shared" si="11"/>
        <v/>
      </c>
      <c r="J38" s="311"/>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x14ac:dyDescent="0.25">
      <c r="A39" s="308"/>
      <c r="B39" s="309" t="str">
        <f>IF(OR($T39="",$U39=""),"",ROUND(_xlfn.BETA.INV(ABS(VLOOKUP($Z$1,VLookups!$A$30:$B$31,2,FALSE)-B$2),IF($N39="L",$U39,$T39),IF($N39="L",$T39,$U39),$G39,$I39),0))</f>
        <v/>
      </c>
      <c r="C39" s="319" t="str">
        <f t="shared" si="121"/>
        <v/>
      </c>
      <c r="D39" s="320" t="str">
        <f t="shared" si="122"/>
        <v/>
      </c>
      <c r="E39" s="142"/>
      <c r="F39" s="311"/>
      <c r="G39" s="312" t="str">
        <f t="shared" si="10"/>
        <v/>
      </c>
      <c r="H39" s="313"/>
      <c r="I39" s="312" t="str">
        <f t="shared" si="11"/>
        <v/>
      </c>
      <c r="J39" s="311"/>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x14ac:dyDescent="0.25">
      <c r="A40" s="308"/>
      <c r="B40" s="309" t="str">
        <f>IF(OR($T40="",$U40=""),"",ROUND(_xlfn.BETA.INV(ABS(VLOOKUP($Z$1,VLookups!$A$30:$B$31,2,FALSE)-B$2),IF($N40="L",$U40,$T40),IF($N40="L",$T40,$U40),$G40,$I40),0))</f>
        <v/>
      </c>
      <c r="C40" s="319" t="str">
        <f t="shared" si="121"/>
        <v/>
      </c>
      <c r="D40" s="320" t="str">
        <f t="shared" si="122"/>
        <v/>
      </c>
      <c r="E40" s="142"/>
      <c r="F40" s="311"/>
      <c r="G40" s="312" t="str">
        <f t="shared" si="10"/>
        <v/>
      </c>
      <c r="H40" s="313"/>
      <c r="I40" s="312" t="str">
        <f t="shared" si="11"/>
        <v/>
      </c>
      <c r="J40" s="311"/>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x14ac:dyDescent="0.25">
      <c r="A41" s="308"/>
      <c r="B41" s="309" t="str">
        <f>IF(OR($T41="",$U41=""),"",ROUND(_xlfn.BETA.INV(ABS(VLOOKUP($Z$1,VLookups!$A$30:$B$31,2,FALSE)-B$2),IF($N41="L",$U41,$T41),IF($N41="L",$T41,$U41),$G41,$I41),0))</f>
        <v/>
      </c>
      <c r="C41" s="319" t="str">
        <f t="shared" si="121"/>
        <v/>
      </c>
      <c r="D41" s="320" t="str">
        <f t="shared" si="122"/>
        <v/>
      </c>
      <c r="E41" s="142"/>
      <c r="F41" s="311"/>
      <c r="G41" s="312" t="str">
        <f t="shared" si="10"/>
        <v/>
      </c>
      <c r="H41" s="313"/>
      <c r="I41" s="312" t="str">
        <f t="shared" si="11"/>
        <v/>
      </c>
      <c r="J41" s="311"/>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x14ac:dyDescent="0.25">
      <c r="A42" s="308"/>
      <c r="B42" s="309" t="str">
        <f>IF(OR($T42="",$U42=""),"",ROUND(_xlfn.BETA.INV(ABS(VLOOKUP($Z$1,VLookups!$A$30:$B$31,2,FALSE)-B$2),IF($N42="L",$U42,$T42),IF($N42="L",$T42,$U42),$G42,$I42),0))</f>
        <v/>
      </c>
      <c r="C42" s="319" t="str">
        <f t="shared" si="121"/>
        <v/>
      </c>
      <c r="D42" s="320" t="str">
        <f t="shared" si="122"/>
        <v/>
      </c>
      <c r="E42" s="142"/>
      <c r="F42" s="311"/>
      <c r="G42" s="312" t="str">
        <f t="shared" si="10"/>
        <v/>
      </c>
      <c r="H42" s="313"/>
      <c r="I42" s="312" t="str">
        <f t="shared" si="11"/>
        <v/>
      </c>
      <c r="J42" s="311"/>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x14ac:dyDescent="0.25">
      <c r="A43" s="308"/>
      <c r="B43" s="309" t="str">
        <f>IF(OR($T43="",$U43=""),"",ROUND(_xlfn.BETA.INV(ABS(VLOOKUP($Z$1,VLookups!$A$30:$B$31,2,FALSE)-B$2),IF($N43="L",$U43,$T43),IF($N43="L",$T43,$U43),$G43,$I43),0))</f>
        <v/>
      </c>
      <c r="C43" s="319" t="str">
        <f t="shared" si="121"/>
        <v/>
      </c>
      <c r="D43" s="320" t="str">
        <f t="shared" si="122"/>
        <v/>
      </c>
      <c r="E43" s="142"/>
      <c r="F43" s="311"/>
      <c r="G43" s="312" t="str">
        <f t="shared" si="10"/>
        <v/>
      </c>
      <c r="H43" s="313"/>
      <c r="I43" s="312" t="str">
        <f t="shared" si="11"/>
        <v/>
      </c>
      <c r="J43" s="311"/>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x14ac:dyDescent="0.25">
      <c r="A44" s="308"/>
      <c r="B44" s="309" t="str">
        <f>IF(OR($T44="",$U44=""),"",ROUND(_xlfn.BETA.INV(ABS(VLOOKUP($Z$1,VLookups!$A$30:$B$31,2,FALSE)-B$2),IF($N44="L",$U44,$T44),IF($N44="L",$T44,$U44),$G44,$I44),0))</f>
        <v/>
      </c>
      <c r="C44" s="319" t="str">
        <f t="shared" si="121"/>
        <v/>
      </c>
      <c r="D44" s="320" t="str">
        <f t="shared" si="122"/>
        <v/>
      </c>
      <c r="E44" s="142"/>
      <c r="F44" s="311"/>
      <c r="G44" s="312" t="str">
        <f t="shared" si="10"/>
        <v/>
      </c>
      <c r="H44" s="313"/>
      <c r="I44" s="312" t="str">
        <f t="shared" si="11"/>
        <v/>
      </c>
      <c r="J44" s="311"/>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x14ac:dyDescent="0.25">
      <c r="A45" s="308"/>
      <c r="B45" s="309" t="str">
        <f>IF(OR($T45="",$U45=""),"",ROUND(_xlfn.BETA.INV(ABS(VLOOKUP($Z$1,VLookups!$A$30:$B$31,2,FALSE)-B$2),IF($N45="L",$U45,$T45),IF($N45="L",$T45,$U45),$G45,$I45),0))</f>
        <v/>
      </c>
      <c r="C45" s="319" t="str">
        <f t="shared" si="121"/>
        <v/>
      </c>
      <c r="D45" s="320" t="str">
        <f t="shared" si="122"/>
        <v/>
      </c>
      <c r="E45" s="142"/>
      <c r="F45" s="311"/>
      <c r="G45" s="312" t="str">
        <f t="shared" si="10"/>
        <v/>
      </c>
      <c r="H45" s="313"/>
      <c r="I45" s="312" t="str">
        <f t="shared" si="11"/>
        <v/>
      </c>
      <c r="J45" s="311"/>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x14ac:dyDescent="0.25">
      <c r="A46" s="308"/>
      <c r="B46" s="309" t="str">
        <f>IF(OR($T46="",$U46=""),"",ROUND(_xlfn.BETA.INV(ABS(VLOOKUP($Z$1,VLookups!$A$30:$B$31,2,FALSE)-B$2),IF($N46="L",$U46,$T46),IF($N46="L",$T46,$U46),$G46,$I46),0))</f>
        <v/>
      </c>
      <c r="C46" s="319" t="str">
        <f t="shared" si="121"/>
        <v/>
      </c>
      <c r="D46" s="320" t="str">
        <f t="shared" si="122"/>
        <v/>
      </c>
      <c r="E46" s="142"/>
      <c r="F46" s="311"/>
      <c r="G46" s="312" t="str">
        <f t="shared" si="10"/>
        <v/>
      </c>
      <c r="H46" s="313"/>
      <c r="I46" s="312" t="str">
        <f t="shared" si="11"/>
        <v/>
      </c>
      <c r="J46" s="311"/>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x14ac:dyDescent="0.25">
      <c r="A47" s="308"/>
      <c r="B47" s="309" t="str">
        <f>IF(OR($T47="",$U47=""),"",ROUND(_xlfn.BETA.INV(ABS(VLOOKUP($Z$1,VLookups!$A$30:$B$31,2,FALSE)-B$2),IF($N47="L",$U47,$T47),IF($N47="L",$T47,$U47),$G47,$I47),0))</f>
        <v/>
      </c>
      <c r="C47" s="319" t="str">
        <f t="shared" si="121"/>
        <v/>
      </c>
      <c r="D47" s="320" t="str">
        <f t="shared" si="122"/>
        <v/>
      </c>
      <c r="E47" s="142"/>
      <c r="F47" s="311"/>
      <c r="G47" s="312" t="str">
        <f t="shared" si="10"/>
        <v/>
      </c>
      <c r="H47" s="313"/>
      <c r="I47" s="312" t="str">
        <f t="shared" si="11"/>
        <v/>
      </c>
      <c r="J47" s="311"/>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x14ac:dyDescent="0.25">
      <c r="A48" s="308"/>
      <c r="B48" s="309" t="str">
        <f>IF(OR($T48="",$U48=""),"",ROUND(_xlfn.BETA.INV(ABS(VLOOKUP($Z$1,VLookups!$A$30:$B$31,2,FALSE)-B$2),IF($N48="L",$U48,$T48),IF($N48="L",$T48,$U48),$G48,$I48),0))</f>
        <v/>
      </c>
      <c r="C48" s="319" t="str">
        <f t="shared" si="121"/>
        <v/>
      </c>
      <c r="D48" s="320" t="str">
        <f t="shared" si="122"/>
        <v/>
      </c>
      <c r="E48" s="142"/>
      <c r="F48" s="311"/>
      <c r="G48" s="312" t="str">
        <f t="shared" si="10"/>
        <v/>
      </c>
      <c r="H48" s="313"/>
      <c r="I48" s="312" t="str">
        <f t="shared" si="11"/>
        <v/>
      </c>
      <c r="J48" s="311"/>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x14ac:dyDescent="0.25">
      <c r="A49" s="308"/>
      <c r="B49" s="309" t="str">
        <f>IF(OR($T49="",$U49=""),"",ROUND(_xlfn.BETA.INV(ABS(VLOOKUP($Z$1,VLookups!$A$30:$B$31,2,FALSE)-B$2),IF($N49="L",$U49,$T49),IF($N49="L",$T49,$U49),$G49,$I49),0))</f>
        <v/>
      </c>
      <c r="C49" s="319" t="str">
        <f t="shared" si="121"/>
        <v/>
      </c>
      <c r="D49" s="320" t="str">
        <f t="shared" si="122"/>
        <v/>
      </c>
      <c r="E49" s="142"/>
      <c r="F49" s="311"/>
      <c r="G49" s="312" t="str">
        <f t="shared" si="10"/>
        <v/>
      </c>
      <c r="H49" s="313"/>
      <c r="I49" s="312" t="str">
        <f t="shared" si="11"/>
        <v/>
      </c>
      <c r="J49" s="311"/>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x14ac:dyDescent="0.25">
      <c r="A50" s="308"/>
      <c r="B50" s="309" t="str">
        <f>IF(OR($T50="",$U50=""),"",ROUND(_xlfn.BETA.INV(ABS(VLOOKUP($Z$1,VLookups!$A$30:$B$31,2,FALSE)-B$2),IF($N50="L",$U50,$T50),IF($N50="L",$T50,$U50),$G50,$I50),0))</f>
        <v/>
      </c>
      <c r="C50" s="319" t="str">
        <f t="shared" si="121"/>
        <v/>
      </c>
      <c r="D50" s="320" t="str">
        <f t="shared" si="122"/>
        <v/>
      </c>
      <c r="E50" s="142"/>
      <c r="F50" s="311"/>
      <c r="G50" s="312" t="str">
        <f t="shared" si="10"/>
        <v/>
      </c>
      <c r="H50" s="313"/>
      <c r="I50" s="312" t="str">
        <f t="shared" si="11"/>
        <v/>
      </c>
      <c r="J50" s="311"/>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x14ac:dyDescent="0.25">
      <c r="A51" s="308"/>
      <c r="B51" s="309" t="str">
        <f>IF(OR($T51="",$U51=""),"",ROUND(_xlfn.BETA.INV(ABS(VLOOKUP($Z$1,VLookups!$A$30:$B$31,2,FALSE)-B$2),IF($N51="L",$U51,$T51),IF($N51="L",$T51,$U51),$G51,$I51),0))</f>
        <v/>
      </c>
      <c r="C51" s="319" t="str">
        <f t="shared" si="121"/>
        <v/>
      </c>
      <c r="D51" s="320" t="str">
        <f t="shared" si="122"/>
        <v/>
      </c>
      <c r="E51" s="142"/>
      <c r="F51" s="311"/>
      <c r="G51" s="312" t="str">
        <f t="shared" si="10"/>
        <v/>
      </c>
      <c r="H51" s="313"/>
      <c r="I51" s="312" t="str">
        <f t="shared" si="11"/>
        <v/>
      </c>
      <c r="J51" s="311"/>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x14ac:dyDescent="0.25">
      <c r="A52" s="308"/>
      <c r="B52" s="309" t="str">
        <f>IF(OR($T52="",$U52=""),"",ROUND(_xlfn.BETA.INV(ABS(VLOOKUP($Z$1,VLookups!$A$30:$B$31,2,FALSE)-B$2),IF($N52="L",$U52,$T52),IF($N52="L",$T52,$U52),$G52,$I52),0))</f>
        <v/>
      </c>
      <c r="C52" s="319" t="str">
        <f t="shared" si="121"/>
        <v/>
      </c>
      <c r="D52" s="320" t="str">
        <f t="shared" si="122"/>
        <v/>
      </c>
      <c r="E52" s="142"/>
      <c r="F52" s="311"/>
      <c r="G52" s="312" t="str">
        <f t="shared" si="10"/>
        <v/>
      </c>
      <c r="H52" s="313"/>
      <c r="I52" s="312" t="str">
        <f t="shared" si="11"/>
        <v/>
      </c>
      <c r="J52" s="311"/>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x14ac:dyDescent="0.25">
      <c r="A53" s="308"/>
      <c r="B53" s="309" t="str">
        <f>IF(OR($T53="",$U53=""),"",ROUND(_xlfn.BETA.INV(ABS(VLOOKUP($Z$1,VLookups!$A$30:$B$31,2,FALSE)-B$2),IF($N53="L",$U53,$T53),IF($N53="L",$T53,$U53),$G53,$I53),0))</f>
        <v/>
      </c>
      <c r="C53" s="319" t="str">
        <f t="shared" si="121"/>
        <v/>
      </c>
      <c r="D53" s="320" t="str">
        <f t="shared" si="122"/>
        <v/>
      </c>
      <c r="E53" s="142"/>
      <c r="F53" s="311"/>
      <c r="G53" s="312" t="str">
        <f t="shared" si="10"/>
        <v/>
      </c>
      <c r="H53" s="313"/>
      <c r="I53" s="312" t="str">
        <f t="shared" si="11"/>
        <v/>
      </c>
      <c r="J53" s="311"/>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x14ac:dyDescent="0.25">
      <c r="A54" s="308"/>
      <c r="B54" s="309" t="str">
        <f>IF(OR($T54="",$U54=""),"",ROUND(_xlfn.BETA.INV(ABS(VLOOKUP($Z$1,VLookups!$A$30:$B$31,2,FALSE)-B$2),IF($N54="L",$U54,$T54),IF($N54="L",$T54,$U54),$G54,$I54),0))</f>
        <v/>
      </c>
      <c r="C54" s="319" t="str">
        <f t="shared" si="121"/>
        <v/>
      </c>
      <c r="D54" s="320" t="str">
        <f t="shared" si="122"/>
        <v/>
      </c>
      <c r="E54" s="142"/>
      <c r="F54" s="311"/>
      <c r="G54" s="312" t="str">
        <f t="shared" si="10"/>
        <v/>
      </c>
      <c r="H54" s="313"/>
      <c r="I54" s="312" t="str">
        <f t="shared" si="11"/>
        <v/>
      </c>
      <c r="J54" s="311"/>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x14ac:dyDescent="0.25">
      <c r="A55" s="308"/>
      <c r="B55" s="309" t="str">
        <f>IF(OR($T55="",$U55=""),"",ROUND(_xlfn.BETA.INV(ABS(VLOOKUP($Z$1,VLookups!$A$30:$B$31,2,FALSE)-B$2),IF($N55="L",$U55,$T55),IF($N55="L",$T55,$U55),$G55,$I55),0))</f>
        <v/>
      </c>
      <c r="C55" s="319" t="str">
        <f t="shared" si="121"/>
        <v/>
      </c>
      <c r="D55" s="320" t="str">
        <f t="shared" si="122"/>
        <v/>
      </c>
      <c r="E55" s="142"/>
      <c r="F55" s="311"/>
      <c r="G55" s="312" t="str">
        <f t="shared" si="10"/>
        <v/>
      </c>
      <c r="H55" s="313"/>
      <c r="I55" s="312" t="str">
        <f t="shared" si="11"/>
        <v/>
      </c>
      <c r="J55" s="311"/>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x14ac:dyDescent="0.25">
      <c r="A56" s="308"/>
      <c r="B56" s="309" t="str">
        <f>IF(OR($T56="",$U56=""),"",ROUND(_xlfn.BETA.INV(ABS(VLOOKUP($Z$1,VLookups!$A$30:$B$31,2,FALSE)-B$2),IF($N56="L",$U56,$T56),IF($N56="L",$T56,$U56),$G56,$I56),0))</f>
        <v/>
      </c>
      <c r="C56" s="319" t="str">
        <f t="shared" si="121"/>
        <v/>
      </c>
      <c r="D56" s="320" t="str">
        <f t="shared" si="122"/>
        <v/>
      </c>
      <c r="E56" s="142"/>
      <c r="F56" s="311"/>
      <c r="G56" s="312" t="str">
        <f t="shared" si="10"/>
        <v/>
      </c>
      <c r="H56" s="313"/>
      <c r="I56" s="312" t="str">
        <f t="shared" si="11"/>
        <v/>
      </c>
      <c r="J56" s="311"/>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x14ac:dyDescent="0.25">
      <c r="A57" s="308"/>
      <c r="B57" s="309" t="str">
        <f>IF(OR($T57="",$U57=""),"",ROUND(_xlfn.BETA.INV(ABS(VLOOKUP($Z$1,VLookups!$A$30:$B$31,2,FALSE)-B$2),IF($N57="L",$U57,$T57),IF($N57="L",$T57,$U57),$G57,$I57),0))</f>
        <v/>
      </c>
      <c r="C57" s="319" t="str">
        <f t="shared" si="121"/>
        <v/>
      </c>
      <c r="D57" s="320" t="str">
        <f t="shared" si="122"/>
        <v/>
      </c>
      <c r="E57" s="142"/>
      <c r="F57" s="311"/>
      <c r="G57" s="312" t="str">
        <f t="shared" si="10"/>
        <v/>
      </c>
      <c r="H57" s="313"/>
      <c r="I57" s="312" t="str">
        <f t="shared" si="11"/>
        <v/>
      </c>
      <c r="J57" s="311"/>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x14ac:dyDescent="0.25">
      <c r="A58" s="308"/>
      <c r="B58" s="309" t="str">
        <f>IF(OR($T58="",$U58=""),"",ROUND(_xlfn.BETA.INV(ABS(VLOOKUP($Z$1,VLookups!$A$30:$B$31,2,FALSE)-B$2),IF($N58="L",$U58,$T58),IF($N58="L",$T58,$U58),$G58,$I58),0))</f>
        <v/>
      </c>
      <c r="C58" s="319" t="str">
        <f t="shared" si="121"/>
        <v/>
      </c>
      <c r="D58" s="320" t="str">
        <f t="shared" si="122"/>
        <v/>
      </c>
      <c r="E58" s="142"/>
      <c r="F58" s="311"/>
      <c r="G58" s="312" t="str">
        <f t="shared" si="10"/>
        <v/>
      </c>
      <c r="H58" s="313"/>
      <c r="I58" s="312" t="str">
        <f t="shared" si="11"/>
        <v/>
      </c>
      <c r="J58" s="311"/>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x14ac:dyDescent="0.25">
      <c r="A59" s="308"/>
      <c r="B59" s="309" t="str">
        <f>IF(OR($T59="",$U59=""),"",ROUND(_xlfn.BETA.INV(ABS(VLOOKUP($Z$1,VLookups!$A$30:$B$31,2,FALSE)-B$2),IF($N59="L",$U59,$T59),IF($N59="L",$T59,$U59),$G59,$I59),0))</f>
        <v/>
      </c>
      <c r="C59" s="319" t="str">
        <f t="shared" si="121"/>
        <v/>
      </c>
      <c r="D59" s="320" t="str">
        <f t="shared" si="122"/>
        <v/>
      </c>
      <c r="E59" s="142"/>
      <c r="F59" s="311"/>
      <c r="G59" s="312" t="str">
        <f t="shared" si="10"/>
        <v/>
      </c>
      <c r="H59" s="313"/>
      <c r="I59" s="312" t="str">
        <f t="shared" si="11"/>
        <v/>
      </c>
      <c r="J59" s="311"/>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x14ac:dyDescent="0.25">
      <c r="A60" s="308"/>
      <c r="B60" s="309" t="str">
        <f>IF(OR($T60="",$U60=""),"",ROUND(_xlfn.BETA.INV(ABS(VLOOKUP($Z$1,VLookups!$A$30:$B$31,2,FALSE)-B$2),IF($N60="L",$U60,$T60),IF($N60="L",$T60,$U60),$G60,$I60),0))</f>
        <v/>
      </c>
      <c r="C60" s="319" t="str">
        <f t="shared" si="121"/>
        <v/>
      </c>
      <c r="D60" s="320" t="str">
        <f t="shared" si="122"/>
        <v/>
      </c>
      <c r="E60" s="142"/>
      <c r="F60" s="311"/>
      <c r="G60" s="312" t="str">
        <f t="shared" si="10"/>
        <v/>
      </c>
      <c r="H60" s="313"/>
      <c r="I60" s="312" t="str">
        <f t="shared" si="11"/>
        <v/>
      </c>
      <c r="J60" s="311"/>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x14ac:dyDescent="0.25">
      <c r="A61" s="308"/>
      <c r="B61" s="309" t="str">
        <f>IF(OR($T61="",$U61=""),"",ROUND(_xlfn.BETA.INV(ABS(VLOOKUP($Z$1,VLookups!$A$30:$B$31,2,FALSE)-B$2),IF($N61="L",$U61,$T61),IF($N61="L",$T61,$U61),$G61,$I61),0))</f>
        <v/>
      </c>
      <c r="C61" s="319" t="str">
        <f t="shared" si="121"/>
        <v/>
      </c>
      <c r="D61" s="320" t="str">
        <f t="shared" si="122"/>
        <v/>
      </c>
      <c r="E61" s="142"/>
      <c r="F61" s="311"/>
      <c r="G61" s="312" t="str">
        <f t="shared" si="10"/>
        <v/>
      </c>
      <c r="H61" s="313"/>
      <c r="I61" s="312" t="str">
        <f t="shared" si="11"/>
        <v/>
      </c>
      <c r="J61" s="311"/>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x14ac:dyDescent="0.25">
      <c r="A62" s="308"/>
      <c r="B62" s="309" t="str">
        <f>IF(OR($T62="",$U62=""),"",ROUND(_xlfn.BETA.INV(ABS(VLOOKUP($Z$1,VLookups!$A$30:$B$31,2,FALSE)-B$2),IF($N62="L",$U62,$T62),IF($N62="L",$T62,$U62),$G62,$I62),0))</f>
        <v/>
      </c>
      <c r="C62" s="319" t="str">
        <f t="shared" si="121"/>
        <v/>
      </c>
      <c r="D62" s="320" t="str">
        <f t="shared" si="122"/>
        <v/>
      </c>
      <c r="E62" s="142"/>
      <c r="F62" s="311"/>
      <c r="G62" s="312" t="str">
        <f t="shared" si="10"/>
        <v/>
      </c>
      <c r="H62" s="313"/>
      <c r="I62" s="312" t="str">
        <f t="shared" si="11"/>
        <v/>
      </c>
      <c r="J62" s="311"/>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x14ac:dyDescent="0.25">
      <c r="A63" s="308"/>
      <c r="B63" s="309" t="str">
        <f>IF(OR($T63="",$U63=""),"",ROUND(_xlfn.BETA.INV(ABS(VLOOKUP($Z$1,VLookups!$A$30:$B$31,2,FALSE)-B$2),IF($N63="L",$U63,$T63),IF($N63="L",$T63,$U63),$G63,$I63),0))</f>
        <v/>
      </c>
      <c r="C63" s="319" t="str">
        <f t="shared" si="121"/>
        <v/>
      </c>
      <c r="D63" s="320" t="str">
        <f t="shared" si="122"/>
        <v/>
      </c>
      <c r="E63" s="142"/>
      <c r="F63" s="311"/>
      <c r="G63" s="312" t="str">
        <f t="shared" si="10"/>
        <v/>
      </c>
      <c r="H63" s="313"/>
      <c r="I63" s="312" t="str">
        <f t="shared" si="11"/>
        <v/>
      </c>
      <c r="J63" s="311"/>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x14ac:dyDescent="0.25">
      <c r="A64" s="308"/>
      <c r="B64" s="309" t="str">
        <f>IF(OR($T64="",$U64=""),"",ROUND(_xlfn.BETA.INV(ABS(VLOOKUP($Z$1,VLookups!$A$30:$B$31,2,FALSE)-B$2),IF($N64="L",$U64,$T64),IF($N64="L",$T64,$U64),$G64,$I64),0))</f>
        <v/>
      </c>
      <c r="C64" s="319" t="str">
        <f t="shared" si="121"/>
        <v/>
      </c>
      <c r="D64" s="320" t="str">
        <f t="shared" si="122"/>
        <v/>
      </c>
      <c r="E64" s="142"/>
      <c r="F64" s="311"/>
      <c r="G64" s="312" t="str">
        <f t="shared" si="10"/>
        <v/>
      </c>
      <c r="H64" s="313"/>
      <c r="I64" s="312" t="str">
        <f t="shared" si="11"/>
        <v/>
      </c>
      <c r="J64" s="311"/>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x14ac:dyDescent="0.25">
      <c r="A65" s="308"/>
      <c r="B65" s="309" t="str">
        <f>IF(OR($T65="",$U65=""),"",ROUND(_xlfn.BETA.INV(ABS(VLOOKUP($Z$1,VLookups!$A$30:$B$31,2,FALSE)-B$2),IF($N65="L",$U65,$T65),IF($N65="L",$T65,$U65),$G65,$I65),0))</f>
        <v/>
      </c>
      <c r="C65" s="319" t="str">
        <f t="shared" si="121"/>
        <v/>
      </c>
      <c r="D65" s="320" t="str">
        <f t="shared" si="122"/>
        <v/>
      </c>
      <c r="E65" s="142"/>
      <c r="F65" s="311"/>
      <c r="G65" s="312" t="str">
        <f t="shared" si="10"/>
        <v/>
      </c>
      <c r="H65" s="313"/>
      <c r="I65" s="312" t="str">
        <f t="shared" si="11"/>
        <v/>
      </c>
      <c r="J65" s="311"/>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x14ac:dyDescent="0.25">
      <c r="A66" s="308"/>
      <c r="B66" s="309" t="str">
        <f>IF(OR($T66="",$U66=""),"",ROUND(_xlfn.BETA.INV(ABS(VLOOKUP($Z$1,VLookups!$A$30:$B$31,2,FALSE)-B$2),IF($N66="L",$U66,$T66),IF($N66="L",$T66,$U66),$G66,$I66),0))</f>
        <v/>
      </c>
      <c r="C66" s="319" t="str">
        <f t="shared" si="121"/>
        <v/>
      </c>
      <c r="D66" s="320" t="str">
        <f t="shared" si="122"/>
        <v/>
      </c>
      <c r="E66" s="142"/>
      <c r="F66" s="311"/>
      <c r="G66" s="312" t="str">
        <f t="shared" si="10"/>
        <v/>
      </c>
      <c r="H66" s="313"/>
      <c r="I66" s="312" t="str">
        <f t="shared" si="11"/>
        <v/>
      </c>
      <c r="J66" s="311"/>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x14ac:dyDescent="0.25">
      <c r="A67" s="308"/>
      <c r="B67" s="309" t="str">
        <f>IF(OR($T67="",$U67=""),"",ROUND(_xlfn.BETA.INV(ABS(VLOOKUP($Z$1,VLookups!$A$30:$B$31,2,FALSE)-B$2),IF($N67="L",$U67,$T67),IF($N67="L",$T67,$U67),$G67,$I67),0))</f>
        <v/>
      </c>
      <c r="C67" s="319" t="str">
        <f t="shared" si="121"/>
        <v/>
      </c>
      <c r="D67" s="320" t="str">
        <f t="shared" si="122"/>
        <v/>
      </c>
      <c r="E67" s="142"/>
      <c r="F67" s="311"/>
      <c r="G67" s="312" t="str">
        <f t="shared" si="10"/>
        <v/>
      </c>
      <c r="H67" s="313"/>
      <c r="I67" s="312" t="str">
        <f t="shared" si="11"/>
        <v/>
      </c>
      <c r="J67" s="311"/>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x14ac:dyDescent="0.25">
      <c r="A68" s="308"/>
      <c r="B68" s="309" t="str">
        <f>IF(OR($T68="",$U68=""),"",ROUND(_xlfn.BETA.INV(ABS(VLOOKUP($Z$1,VLookups!$A$30:$B$31,2,FALSE)-B$2),IF($N68="L",$U68,$T68),IF($N68="L",$T68,$U68),$G68,$I68),0))</f>
        <v/>
      </c>
      <c r="C68" s="319" t="str">
        <f t="shared" si="121"/>
        <v/>
      </c>
      <c r="D68" s="320" t="str">
        <f t="shared" si="122"/>
        <v/>
      </c>
      <c r="E68" s="142"/>
      <c r="F68" s="311"/>
      <c r="G68" s="312" t="str">
        <f t="shared" si="10"/>
        <v/>
      </c>
      <c r="H68" s="313"/>
      <c r="I68" s="312" t="str">
        <f t="shared" si="11"/>
        <v/>
      </c>
      <c r="J68" s="311"/>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x14ac:dyDescent="0.25">
      <c r="A69" s="308"/>
      <c r="B69" s="309" t="str">
        <f>IF(OR($T69="",$U69=""),"",ROUND(_xlfn.BETA.INV(ABS(VLOOKUP($Z$1,VLookups!$A$30:$B$31,2,FALSE)-B$2),IF($N69="L",$U69,$T69),IF($N69="L",$T69,$U69),$G69,$I69),0))</f>
        <v/>
      </c>
      <c r="C69" s="319" t="str">
        <f t="shared" si="121"/>
        <v/>
      </c>
      <c r="D69" s="320" t="str">
        <f t="shared" si="122"/>
        <v/>
      </c>
      <c r="E69" s="142"/>
      <c r="F69" s="311"/>
      <c r="G69" s="312" t="str">
        <f t="shared" ref="G69:G103" si="255">IF(ISBLANK(H69),"",IF(NOT(ISBLANK(F69)),F69,IF(NOT(ISBLANK(E69)),H69*(1+E69),H69*(1+$G$2))))</f>
        <v/>
      </c>
      <c r="H69" s="313"/>
      <c r="I69" s="312" t="str">
        <f t="shared" ref="I69:I103" si="256">IF(ISBLANK(H69),"",IF(NOT(ISBLANK(J69)),J69,IF(NOT(ISBLANK(K69)),H69*(1+K69),H69*(1+$I$2))))</f>
        <v/>
      </c>
      <c r="J69" s="311"/>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x14ac:dyDescent="0.25">
      <c r="A70" s="308"/>
      <c r="B70" s="309" t="str">
        <f>IF(OR($T70="",$U70=""),"",ROUND(_xlfn.BETA.INV(ABS(VLOOKUP($Z$1,VLookups!$A$30:$B$31,2,FALSE)-B$2),IF($N70="L",$U70,$T70),IF($N70="L",$T70,$U70),$G70,$I70),0))</f>
        <v/>
      </c>
      <c r="C70" s="319" t="str">
        <f t="shared" ref="C70:C103" si="366">IF(OR(D69="",B70=""),"",D69)</f>
        <v/>
      </c>
      <c r="D70" s="320" t="str">
        <f t="shared" ref="D70:D103" si="367">IFERROR(IF(B70="","",WORKDAY(C70,B70,$B$108:$B$147)),"")</f>
        <v/>
      </c>
      <c r="E70" s="142"/>
      <c r="F70" s="311"/>
      <c r="G70" s="312" t="str">
        <f t="shared" si="255"/>
        <v/>
      </c>
      <c r="H70" s="313"/>
      <c r="I70" s="312" t="str">
        <f t="shared" si="256"/>
        <v/>
      </c>
      <c r="J70" s="311"/>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x14ac:dyDescent="0.25">
      <c r="A71" s="308"/>
      <c r="B71" s="309" t="str">
        <f>IF(OR($T71="",$U71=""),"",ROUND(_xlfn.BETA.INV(ABS(VLOOKUP($Z$1,VLookups!$A$30:$B$31,2,FALSE)-B$2),IF($N71="L",$U71,$T71),IF($N71="L",$T71,$U71),$G71,$I71),0))</f>
        <v/>
      </c>
      <c r="C71" s="319" t="str">
        <f t="shared" si="366"/>
        <v/>
      </c>
      <c r="D71" s="320" t="str">
        <f t="shared" si="367"/>
        <v/>
      </c>
      <c r="E71" s="142"/>
      <c r="F71" s="311"/>
      <c r="G71" s="312" t="str">
        <f t="shared" si="255"/>
        <v/>
      </c>
      <c r="H71" s="313"/>
      <c r="I71" s="312" t="str">
        <f t="shared" si="256"/>
        <v/>
      </c>
      <c r="J71" s="311"/>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x14ac:dyDescent="0.25">
      <c r="A72" s="308"/>
      <c r="B72" s="309" t="str">
        <f>IF(OR($T72="",$U72=""),"",ROUND(_xlfn.BETA.INV(ABS(VLOOKUP($Z$1,VLookups!$A$30:$B$31,2,FALSE)-B$2),IF($N72="L",$U72,$T72),IF($N72="L",$T72,$U72),$G72,$I72),0))</f>
        <v/>
      </c>
      <c r="C72" s="319" t="str">
        <f t="shared" si="366"/>
        <v/>
      </c>
      <c r="D72" s="320" t="str">
        <f t="shared" si="367"/>
        <v/>
      </c>
      <c r="E72" s="142"/>
      <c r="F72" s="311"/>
      <c r="G72" s="312" t="str">
        <f t="shared" si="255"/>
        <v/>
      </c>
      <c r="H72" s="313"/>
      <c r="I72" s="312" t="str">
        <f t="shared" si="256"/>
        <v/>
      </c>
      <c r="J72" s="311"/>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x14ac:dyDescent="0.25">
      <c r="A73" s="308"/>
      <c r="B73" s="309" t="str">
        <f>IF(OR($T73="",$U73=""),"",ROUND(_xlfn.BETA.INV(ABS(VLOOKUP($Z$1,VLookups!$A$30:$B$31,2,FALSE)-B$2),IF($N73="L",$U73,$T73),IF($N73="L",$T73,$U73),$G73,$I73),0))</f>
        <v/>
      </c>
      <c r="C73" s="319" t="str">
        <f t="shared" si="366"/>
        <v/>
      </c>
      <c r="D73" s="320" t="str">
        <f t="shared" si="367"/>
        <v/>
      </c>
      <c r="E73" s="142"/>
      <c r="F73" s="311"/>
      <c r="G73" s="312" t="str">
        <f t="shared" si="255"/>
        <v/>
      </c>
      <c r="H73" s="313"/>
      <c r="I73" s="312" t="str">
        <f t="shared" si="256"/>
        <v/>
      </c>
      <c r="J73" s="311"/>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x14ac:dyDescent="0.25">
      <c r="A74" s="308"/>
      <c r="B74" s="309" t="str">
        <f>IF(OR($T74="",$U74=""),"",ROUND(_xlfn.BETA.INV(ABS(VLOOKUP($Z$1,VLookups!$A$30:$B$31,2,FALSE)-B$2),IF($N74="L",$U74,$T74),IF($N74="L",$T74,$U74),$G74,$I74),0))</f>
        <v/>
      </c>
      <c r="C74" s="319" t="str">
        <f t="shared" si="366"/>
        <v/>
      </c>
      <c r="D74" s="320" t="str">
        <f t="shared" si="367"/>
        <v/>
      </c>
      <c r="E74" s="142"/>
      <c r="F74" s="311"/>
      <c r="G74" s="312" t="str">
        <f t="shared" si="255"/>
        <v/>
      </c>
      <c r="H74" s="313"/>
      <c r="I74" s="312" t="str">
        <f t="shared" si="256"/>
        <v/>
      </c>
      <c r="J74" s="311"/>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x14ac:dyDescent="0.25">
      <c r="A75" s="308"/>
      <c r="B75" s="309" t="str">
        <f>IF(OR($T75="",$U75=""),"",ROUND(_xlfn.BETA.INV(ABS(VLOOKUP($Z$1,VLookups!$A$30:$B$31,2,FALSE)-B$2),IF($N75="L",$U75,$T75),IF($N75="L",$T75,$U75),$G75,$I75),0))</f>
        <v/>
      </c>
      <c r="C75" s="319" t="str">
        <f t="shared" si="366"/>
        <v/>
      </c>
      <c r="D75" s="320" t="str">
        <f t="shared" si="367"/>
        <v/>
      </c>
      <c r="E75" s="142"/>
      <c r="F75" s="311"/>
      <c r="G75" s="312" t="str">
        <f t="shared" si="255"/>
        <v/>
      </c>
      <c r="H75" s="313"/>
      <c r="I75" s="312" t="str">
        <f t="shared" si="256"/>
        <v/>
      </c>
      <c r="J75" s="311"/>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x14ac:dyDescent="0.25">
      <c r="A76" s="308"/>
      <c r="B76" s="309" t="str">
        <f>IF(OR($T76="",$U76=""),"",ROUND(_xlfn.BETA.INV(ABS(VLOOKUP($Z$1,VLookups!$A$30:$B$31,2,FALSE)-B$2),IF($N76="L",$U76,$T76),IF($N76="L",$T76,$U76),$G76,$I76),0))</f>
        <v/>
      </c>
      <c r="C76" s="319" t="str">
        <f t="shared" si="366"/>
        <v/>
      </c>
      <c r="D76" s="320" t="str">
        <f t="shared" si="367"/>
        <v/>
      </c>
      <c r="E76" s="142"/>
      <c r="F76" s="311"/>
      <c r="G76" s="312" t="str">
        <f t="shared" si="255"/>
        <v/>
      </c>
      <c r="H76" s="313"/>
      <c r="I76" s="312" t="str">
        <f t="shared" si="256"/>
        <v/>
      </c>
      <c r="J76" s="311"/>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x14ac:dyDescent="0.25">
      <c r="A77" s="308"/>
      <c r="B77" s="309" t="str">
        <f>IF(OR($T77="",$U77=""),"",ROUND(_xlfn.BETA.INV(ABS(VLOOKUP($Z$1,VLookups!$A$30:$B$31,2,FALSE)-B$2),IF($N77="L",$U77,$T77),IF($N77="L",$T77,$U77),$G77,$I77),0))</f>
        <v/>
      </c>
      <c r="C77" s="319" t="str">
        <f t="shared" si="366"/>
        <v/>
      </c>
      <c r="D77" s="320" t="str">
        <f t="shared" si="367"/>
        <v/>
      </c>
      <c r="E77" s="142"/>
      <c r="F77" s="311"/>
      <c r="G77" s="312" t="str">
        <f t="shared" si="255"/>
        <v/>
      </c>
      <c r="H77" s="313"/>
      <c r="I77" s="312" t="str">
        <f t="shared" si="256"/>
        <v/>
      </c>
      <c r="J77" s="311"/>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x14ac:dyDescent="0.25">
      <c r="A78" s="308"/>
      <c r="B78" s="309" t="str">
        <f>IF(OR($T78="",$U78=""),"",ROUND(_xlfn.BETA.INV(ABS(VLOOKUP($Z$1,VLookups!$A$30:$B$31,2,FALSE)-B$2),IF($N78="L",$U78,$T78),IF($N78="L",$T78,$U78),$G78,$I78),0))</f>
        <v/>
      </c>
      <c r="C78" s="319" t="str">
        <f t="shared" si="366"/>
        <v/>
      </c>
      <c r="D78" s="320" t="str">
        <f t="shared" si="367"/>
        <v/>
      </c>
      <c r="E78" s="142"/>
      <c r="F78" s="311"/>
      <c r="G78" s="312" t="str">
        <f t="shared" si="255"/>
        <v/>
      </c>
      <c r="H78" s="313"/>
      <c r="I78" s="312" t="str">
        <f t="shared" si="256"/>
        <v/>
      </c>
      <c r="J78" s="311"/>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x14ac:dyDescent="0.25">
      <c r="A79" s="308"/>
      <c r="B79" s="309" t="str">
        <f>IF(OR($T79="",$U79=""),"",ROUND(_xlfn.BETA.INV(ABS(VLOOKUP($Z$1,VLookups!$A$30:$B$31,2,FALSE)-B$2),IF($N79="L",$U79,$T79),IF($N79="L",$T79,$U79),$G79,$I79),0))</f>
        <v/>
      </c>
      <c r="C79" s="319" t="str">
        <f t="shared" si="366"/>
        <v/>
      </c>
      <c r="D79" s="320" t="str">
        <f t="shared" si="367"/>
        <v/>
      </c>
      <c r="E79" s="142"/>
      <c r="F79" s="311"/>
      <c r="G79" s="312" t="str">
        <f t="shared" si="255"/>
        <v/>
      </c>
      <c r="H79" s="313"/>
      <c r="I79" s="312" t="str">
        <f t="shared" si="256"/>
        <v/>
      </c>
      <c r="J79" s="311"/>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x14ac:dyDescent="0.25">
      <c r="A80" s="308"/>
      <c r="B80" s="309" t="str">
        <f>IF(OR($T80="",$U80=""),"",ROUND(_xlfn.BETA.INV(ABS(VLOOKUP($Z$1,VLookups!$A$30:$B$31,2,FALSE)-B$2),IF($N80="L",$U80,$T80),IF($N80="L",$T80,$U80),$G80,$I80),0))</f>
        <v/>
      </c>
      <c r="C80" s="319" t="str">
        <f t="shared" si="366"/>
        <v/>
      </c>
      <c r="D80" s="320" t="str">
        <f t="shared" si="367"/>
        <v/>
      </c>
      <c r="E80" s="142"/>
      <c r="F80" s="311"/>
      <c r="G80" s="312" t="str">
        <f t="shared" si="255"/>
        <v/>
      </c>
      <c r="H80" s="313"/>
      <c r="I80" s="312" t="str">
        <f t="shared" si="256"/>
        <v/>
      </c>
      <c r="J80" s="311"/>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x14ac:dyDescent="0.25">
      <c r="A81" s="308"/>
      <c r="B81" s="309" t="str">
        <f>IF(OR($T81="",$U81=""),"",ROUND(_xlfn.BETA.INV(ABS(VLOOKUP($Z$1,VLookups!$A$30:$B$31,2,FALSE)-B$2),IF($N81="L",$U81,$T81),IF($N81="L",$T81,$U81),$G81,$I81),0))</f>
        <v/>
      </c>
      <c r="C81" s="319" t="str">
        <f t="shared" si="366"/>
        <v/>
      </c>
      <c r="D81" s="320" t="str">
        <f t="shared" si="367"/>
        <v/>
      </c>
      <c r="E81" s="142"/>
      <c r="F81" s="311"/>
      <c r="G81" s="312" t="str">
        <f t="shared" si="255"/>
        <v/>
      </c>
      <c r="H81" s="313"/>
      <c r="I81" s="312" t="str">
        <f t="shared" si="256"/>
        <v/>
      </c>
      <c r="J81" s="311"/>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x14ac:dyDescent="0.25">
      <c r="A82" s="308"/>
      <c r="B82" s="309" t="str">
        <f>IF(OR($T82="",$U82=""),"",ROUND(_xlfn.BETA.INV(ABS(VLOOKUP($Z$1,VLookups!$A$30:$B$31,2,FALSE)-B$2),IF($N82="L",$U82,$T82),IF($N82="L",$T82,$U82),$G82,$I82),0))</f>
        <v/>
      </c>
      <c r="C82" s="319" t="str">
        <f t="shared" si="366"/>
        <v/>
      </c>
      <c r="D82" s="320" t="str">
        <f t="shared" si="367"/>
        <v/>
      </c>
      <c r="E82" s="142"/>
      <c r="F82" s="311"/>
      <c r="G82" s="312" t="str">
        <f t="shared" si="255"/>
        <v/>
      </c>
      <c r="H82" s="313"/>
      <c r="I82" s="312" t="str">
        <f t="shared" si="256"/>
        <v/>
      </c>
      <c r="J82" s="311"/>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x14ac:dyDescent="0.25">
      <c r="A83" s="308"/>
      <c r="B83" s="309" t="str">
        <f>IF(OR($T83="",$U83=""),"",ROUND(_xlfn.BETA.INV(ABS(VLOOKUP($Z$1,VLookups!$A$30:$B$31,2,FALSE)-B$2),IF($N83="L",$U83,$T83),IF($N83="L",$T83,$U83),$G83,$I83),0))</f>
        <v/>
      </c>
      <c r="C83" s="319" t="str">
        <f t="shared" si="366"/>
        <v/>
      </c>
      <c r="D83" s="320" t="str">
        <f t="shared" si="367"/>
        <v/>
      </c>
      <c r="E83" s="142"/>
      <c r="F83" s="311"/>
      <c r="G83" s="312" t="str">
        <f t="shared" si="255"/>
        <v/>
      </c>
      <c r="H83" s="313"/>
      <c r="I83" s="312" t="str">
        <f t="shared" si="256"/>
        <v/>
      </c>
      <c r="J83" s="311"/>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x14ac:dyDescent="0.25">
      <c r="A84" s="308"/>
      <c r="B84" s="309" t="str">
        <f>IF(OR($T84="",$U84=""),"",ROUND(_xlfn.BETA.INV(ABS(VLOOKUP($Z$1,VLookups!$A$30:$B$31,2,FALSE)-B$2),IF($N84="L",$U84,$T84),IF($N84="L",$T84,$U84),$G84,$I84),0))</f>
        <v/>
      </c>
      <c r="C84" s="319" t="str">
        <f t="shared" si="366"/>
        <v/>
      </c>
      <c r="D84" s="320" t="str">
        <f t="shared" si="367"/>
        <v/>
      </c>
      <c r="E84" s="142"/>
      <c r="F84" s="311"/>
      <c r="G84" s="312" t="str">
        <f t="shared" si="255"/>
        <v/>
      </c>
      <c r="H84" s="313"/>
      <c r="I84" s="312" t="str">
        <f t="shared" si="256"/>
        <v/>
      </c>
      <c r="J84" s="311"/>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x14ac:dyDescent="0.25">
      <c r="A85" s="308"/>
      <c r="B85" s="309" t="str">
        <f>IF(OR($T85="",$U85=""),"",ROUND(_xlfn.BETA.INV(ABS(VLOOKUP($Z$1,VLookups!$A$30:$B$31,2,FALSE)-B$2),IF($N85="L",$U85,$T85),IF($N85="L",$T85,$U85),$G85,$I85),0))</f>
        <v/>
      </c>
      <c r="C85" s="319" t="str">
        <f t="shared" si="366"/>
        <v/>
      </c>
      <c r="D85" s="320" t="str">
        <f t="shared" si="367"/>
        <v/>
      </c>
      <c r="E85" s="142"/>
      <c r="F85" s="311"/>
      <c r="G85" s="312" t="str">
        <f t="shared" si="255"/>
        <v/>
      </c>
      <c r="H85" s="313"/>
      <c r="I85" s="312" t="str">
        <f t="shared" si="256"/>
        <v/>
      </c>
      <c r="J85" s="311"/>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x14ac:dyDescent="0.25">
      <c r="A86" s="308"/>
      <c r="B86" s="309" t="str">
        <f>IF(OR($T86="",$U86=""),"",ROUND(_xlfn.BETA.INV(ABS(VLOOKUP($Z$1,VLookups!$A$30:$B$31,2,FALSE)-B$2),IF($N86="L",$U86,$T86),IF($N86="L",$T86,$U86),$G86,$I86),0))</f>
        <v/>
      </c>
      <c r="C86" s="319" t="str">
        <f t="shared" si="366"/>
        <v/>
      </c>
      <c r="D86" s="320" t="str">
        <f t="shared" si="367"/>
        <v/>
      </c>
      <c r="E86" s="142"/>
      <c r="F86" s="311"/>
      <c r="G86" s="312" t="str">
        <f t="shared" si="255"/>
        <v/>
      </c>
      <c r="H86" s="313"/>
      <c r="I86" s="312" t="str">
        <f t="shared" si="256"/>
        <v/>
      </c>
      <c r="J86" s="311"/>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x14ac:dyDescent="0.25">
      <c r="A87" s="308"/>
      <c r="B87" s="309" t="str">
        <f>IF(OR($T87="",$U87=""),"",ROUND(_xlfn.BETA.INV(ABS(VLOOKUP($Z$1,VLookups!$A$30:$B$31,2,FALSE)-B$2),IF($N87="L",$U87,$T87),IF($N87="L",$T87,$U87),$G87,$I87),0))</f>
        <v/>
      </c>
      <c r="C87" s="319" t="str">
        <f t="shared" si="366"/>
        <v/>
      </c>
      <c r="D87" s="320" t="str">
        <f t="shared" si="367"/>
        <v/>
      </c>
      <c r="E87" s="142"/>
      <c r="F87" s="311"/>
      <c r="G87" s="312" t="str">
        <f t="shared" si="255"/>
        <v/>
      </c>
      <c r="H87" s="313"/>
      <c r="I87" s="312" t="str">
        <f t="shared" si="256"/>
        <v/>
      </c>
      <c r="J87" s="311"/>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x14ac:dyDescent="0.25">
      <c r="A88" s="308"/>
      <c r="B88" s="309" t="str">
        <f>IF(OR($T88="",$U88=""),"",ROUND(_xlfn.BETA.INV(ABS(VLOOKUP($Z$1,VLookups!$A$30:$B$31,2,FALSE)-B$2),IF($N88="L",$U88,$T88),IF($N88="L",$T88,$U88),$G88,$I88),0))</f>
        <v/>
      </c>
      <c r="C88" s="319" t="str">
        <f t="shared" si="366"/>
        <v/>
      </c>
      <c r="D88" s="320" t="str">
        <f t="shared" si="367"/>
        <v/>
      </c>
      <c r="E88" s="142"/>
      <c r="F88" s="311"/>
      <c r="G88" s="312" t="str">
        <f t="shared" si="255"/>
        <v/>
      </c>
      <c r="H88" s="313"/>
      <c r="I88" s="312" t="str">
        <f t="shared" si="256"/>
        <v/>
      </c>
      <c r="J88" s="311"/>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x14ac:dyDescent="0.25">
      <c r="A89" s="308"/>
      <c r="B89" s="309" t="str">
        <f>IF(OR($T89="",$U89=""),"",ROUND(_xlfn.BETA.INV(ABS(VLOOKUP($Z$1,VLookups!$A$30:$B$31,2,FALSE)-B$2),IF($N89="L",$U89,$T89),IF($N89="L",$T89,$U89),$G89,$I89),0))</f>
        <v/>
      </c>
      <c r="C89" s="319" t="str">
        <f t="shared" si="366"/>
        <v/>
      </c>
      <c r="D89" s="320" t="str">
        <f t="shared" si="367"/>
        <v/>
      </c>
      <c r="E89" s="142"/>
      <c r="F89" s="311"/>
      <c r="G89" s="312" t="str">
        <f t="shared" si="255"/>
        <v/>
      </c>
      <c r="H89" s="313"/>
      <c r="I89" s="312" t="str">
        <f t="shared" si="256"/>
        <v/>
      </c>
      <c r="J89" s="311"/>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x14ac:dyDescent="0.25">
      <c r="A90" s="308"/>
      <c r="B90" s="309" t="str">
        <f>IF(OR($T90="",$U90=""),"",ROUND(_xlfn.BETA.INV(ABS(VLOOKUP($Z$1,VLookups!$A$30:$B$31,2,FALSE)-B$2),IF($N90="L",$U90,$T90),IF($N90="L",$T90,$U90),$G90,$I90),0))</f>
        <v/>
      </c>
      <c r="C90" s="319" t="str">
        <f t="shared" si="366"/>
        <v/>
      </c>
      <c r="D90" s="320" t="str">
        <f t="shared" si="367"/>
        <v/>
      </c>
      <c r="E90" s="142"/>
      <c r="F90" s="311"/>
      <c r="G90" s="312" t="str">
        <f t="shared" si="255"/>
        <v/>
      </c>
      <c r="H90" s="313"/>
      <c r="I90" s="312" t="str">
        <f t="shared" si="256"/>
        <v/>
      </c>
      <c r="J90" s="311"/>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x14ac:dyDescent="0.25">
      <c r="A91" s="308"/>
      <c r="B91" s="309" t="str">
        <f>IF(OR($T91="",$U91=""),"",ROUND(_xlfn.BETA.INV(ABS(VLOOKUP($Z$1,VLookups!$A$30:$B$31,2,FALSE)-B$2),IF($N91="L",$U91,$T91),IF($N91="L",$T91,$U91),$G91,$I91),0))</f>
        <v/>
      </c>
      <c r="C91" s="319" t="str">
        <f t="shared" si="366"/>
        <v/>
      </c>
      <c r="D91" s="320" t="str">
        <f t="shared" si="367"/>
        <v/>
      </c>
      <c r="E91" s="142"/>
      <c r="F91" s="311"/>
      <c r="G91" s="312" t="str">
        <f t="shared" si="255"/>
        <v/>
      </c>
      <c r="H91" s="313"/>
      <c r="I91" s="312" t="str">
        <f t="shared" si="256"/>
        <v/>
      </c>
      <c r="J91" s="311"/>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x14ac:dyDescent="0.25">
      <c r="A92" s="308"/>
      <c r="B92" s="309" t="str">
        <f>IF(OR($T92="",$U92=""),"",ROUND(_xlfn.BETA.INV(ABS(VLOOKUP($Z$1,VLookups!$A$30:$B$31,2,FALSE)-B$2),IF($N92="L",$U92,$T92),IF($N92="L",$T92,$U92),$G92,$I92),0))</f>
        <v/>
      </c>
      <c r="C92" s="319" t="str">
        <f t="shared" si="366"/>
        <v/>
      </c>
      <c r="D92" s="320" t="str">
        <f t="shared" si="367"/>
        <v/>
      </c>
      <c r="E92" s="142"/>
      <c r="F92" s="311"/>
      <c r="G92" s="312" t="str">
        <f t="shared" si="255"/>
        <v/>
      </c>
      <c r="H92" s="313"/>
      <c r="I92" s="312" t="str">
        <f t="shared" si="256"/>
        <v/>
      </c>
      <c r="J92" s="311"/>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x14ac:dyDescent="0.25">
      <c r="A93" s="308"/>
      <c r="B93" s="309" t="str">
        <f>IF(OR($T93="",$U93=""),"",ROUND(_xlfn.BETA.INV(ABS(VLOOKUP($Z$1,VLookups!$A$30:$B$31,2,FALSE)-B$2),IF($N93="L",$U93,$T93),IF($N93="L",$T93,$U93),$G93,$I93),0))</f>
        <v/>
      </c>
      <c r="C93" s="319" t="str">
        <f t="shared" si="366"/>
        <v/>
      </c>
      <c r="D93" s="320" t="str">
        <f t="shared" si="367"/>
        <v/>
      </c>
      <c r="E93" s="142"/>
      <c r="F93" s="311"/>
      <c r="G93" s="312" t="str">
        <f t="shared" si="255"/>
        <v/>
      </c>
      <c r="H93" s="313"/>
      <c r="I93" s="312" t="str">
        <f t="shared" si="256"/>
        <v/>
      </c>
      <c r="J93" s="311"/>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x14ac:dyDescent="0.25">
      <c r="A94" s="308"/>
      <c r="B94" s="309" t="str">
        <f>IF(OR($T94="",$U94=""),"",ROUND(_xlfn.BETA.INV(ABS(VLOOKUP($Z$1,VLookups!$A$30:$B$31,2,FALSE)-B$2),IF($N94="L",$U94,$T94),IF($N94="L",$T94,$U94),$G94,$I94),0))</f>
        <v/>
      </c>
      <c r="C94" s="319" t="str">
        <f t="shared" si="366"/>
        <v/>
      </c>
      <c r="D94" s="320" t="str">
        <f t="shared" si="367"/>
        <v/>
      </c>
      <c r="E94" s="142"/>
      <c r="F94" s="311"/>
      <c r="G94" s="312" t="str">
        <f t="shared" si="255"/>
        <v/>
      </c>
      <c r="H94" s="313"/>
      <c r="I94" s="312" t="str">
        <f t="shared" si="256"/>
        <v/>
      </c>
      <c r="J94" s="311"/>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x14ac:dyDescent="0.25">
      <c r="A95" s="308"/>
      <c r="B95" s="309" t="str">
        <f>IF(OR($T95="",$U95=""),"",ROUND(_xlfn.BETA.INV(ABS(VLOOKUP($Z$1,VLookups!$A$30:$B$31,2,FALSE)-B$2),IF($N95="L",$U95,$T95),IF($N95="L",$T95,$U95),$G95,$I95),0))</f>
        <v/>
      </c>
      <c r="C95" s="319" t="str">
        <f t="shared" si="366"/>
        <v/>
      </c>
      <c r="D95" s="320" t="str">
        <f t="shared" si="367"/>
        <v/>
      </c>
      <c r="E95" s="142"/>
      <c r="F95" s="311"/>
      <c r="G95" s="312" t="str">
        <f t="shared" si="255"/>
        <v/>
      </c>
      <c r="H95" s="313"/>
      <c r="I95" s="312" t="str">
        <f t="shared" si="256"/>
        <v/>
      </c>
      <c r="J95" s="311"/>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x14ac:dyDescent="0.25">
      <c r="A96" s="308"/>
      <c r="B96" s="309" t="str">
        <f>IF(OR($T96="",$U96=""),"",ROUND(_xlfn.BETA.INV(ABS(VLOOKUP($Z$1,VLookups!$A$30:$B$31,2,FALSE)-B$2),IF($N96="L",$U96,$T96),IF($N96="L",$T96,$U96),$G96,$I96),0))</f>
        <v/>
      </c>
      <c r="C96" s="319" t="str">
        <f t="shared" si="366"/>
        <v/>
      </c>
      <c r="D96" s="320" t="str">
        <f t="shared" si="367"/>
        <v/>
      </c>
      <c r="E96" s="142"/>
      <c r="F96" s="311"/>
      <c r="G96" s="312" t="str">
        <f t="shared" si="255"/>
        <v/>
      </c>
      <c r="H96" s="313"/>
      <c r="I96" s="312" t="str">
        <f t="shared" si="256"/>
        <v/>
      </c>
      <c r="J96" s="311"/>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x14ac:dyDescent="0.25">
      <c r="A97" s="308"/>
      <c r="B97" s="309" t="str">
        <f>IF(OR($T97="",$U97=""),"",ROUND(_xlfn.BETA.INV(ABS(VLOOKUP($Z$1,VLookups!$A$30:$B$31,2,FALSE)-B$2),IF($N97="L",$U97,$T97),IF($N97="L",$T97,$U97),$G97,$I97),0))</f>
        <v/>
      </c>
      <c r="C97" s="319" t="str">
        <f t="shared" si="366"/>
        <v/>
      </c>
      <c r="D97" s="320" t="str">
        <f t="shared" si="367"/>
        <v/>
      </c>
      <c r="E97" s="142"/>
      <c r="F97" s="311"/>
      <c r="G97" s="312" t="str">
        <f t="shared" si="255"/>
        <v/>
      </c>
      <c r="H97" s="313"/>
      <c r="I97" s="312" t="str">
        <f t="shared" si="256"/>
        <v/>
      </c>
      <c r="J97" s="311"/>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x14ac:dyDescent="0.25">
      <c r="A98" s="308"/>
      <c r="B98" s="309" t="str">
        <f>IF(OR($T98="",$U98=""),"",ROUND(_xlfn.BETA.INV(ABS(VLOOKUP($Z$1,VLookups!$A$30:$B$31,2,FALSE)-B$2),IF($N98="L",$U98,$T98),IF($N98="L",$T98,$U98),$G98,$I98),0))</f>
        <v/>
      </c>
      <c r="C98" s="319" t="str">
        <f t="shared" si="366"/>
        <v/>
      </c>
      <c r="D98" s="320" t="str">
        <f t="shared" si="367"/>
        <v/>
      </c>
      <c r="E98" s="142"/>
      <c r="F98" s="311"/>
      <c r="G98" s="312" t="str">
        <f t="shared" si="255"/>
        <v/>
      </c>
      <c r="H98" s="313"/>
      <c r="I98" s="312" t="str">
        <f t="shared" si="256"/>
        <v/>
      </c>
      <c r="J98" s="311"/>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x14ac:dyDescent="0.25">
      <c r="A99" s="308"/>
      <c r="B99" s="309" t="str">
        <f>IF(OR($T99="",$U99=""),"",ROUND(_xlfn.BETA.INV(ABS(VLOOKUP($Z$1,VLookups!$A$30:$B$31,2,FALSE)-B$2),IF($N99="L",$U99,$T99),IF($N99="L",$T99,$U99),$G99,$I99),0))</f>
        <v/>
      </c>
      <c r="C99" s="319" t="str">
        <f t="shared" si="366"/>
        <v/>
      </c>
      <c r="D99" s="320" t="str">
        <f t="shared" si="367"/>
        <v/>
      </c>
      <c r="E99" s="142"/>
      <c r="F99" s="311"/>
      <c r="G99" s="312" t="str">
        <f t="shared" si="255"/>
        <v/>
      </c>
      <c r="H99" s="313"/>
      <c r="I99" s="312" t="str">
        <f t="shared" si="256"/>
        <v/>
      </c>
      <c r="J99" s="311"/>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x14ac:dyDescent="0.25">
      <c r="A100" s="308"/>
      <c r="B100" s="309" t="str">
        <f>IF(OR($T100="",$U100=""),"",ROUND(_xlfn.BETA.INV(ABS(VLOOKUP($Z$1,VLookups!$A$30:$B$31,2,FALSE)-B$2),IF($N100="L",$U100,$T100),IF($N100="L",$T100,$U100),$G100,$I100),0))</f>
        <v/>
      </c>
      <c r="C100" s="319" t="str">
        <f t="shared" si="366"/>
        <v/>
      </c>
      <c r="D100" s="320" t="str">
        <f t="shared" si="367"/>
        <v/>
      </c>
      <c r="E100" s="142"/>
      <c r="F100" s="311"/>
      <c r="G100" s="312" t="str">
        <f t="shared" si="255"/>
        <v/>
      </c>
      <c r="H100" s="313"/>
      <c r="I100" s="312" t="str">
        <f t="shared" si="256"/>
        <v/>
      </c>
      <c r="J100" s="311"/>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x14ac:dyDescent="0.25">
      <c r="A101" s="308"/>
      <c r="B101" s="309" t="str">
        <f>IF(OR($T101="",$U101=""),"",ROUND(_xlfn.BETA.INV(ABS(VLOOKUP($Z$1,VLookups!$A$30:$B$31,2,FALSE)-B$2),IF($N101="L",$U101,$T101),IF($N101="L",$T101,$U101),$G101,$I101),0))</f>
        <v/>
      </c>
      <c r="C101" s="319" t="str">
        <f t="shared" si="366"/>
        <v/>
      </c>
      <c r="D101" s="320" t="str">
        <f t="shared" si="367"/>
        <v/>
      </c>
      <c r="E101" s="142"/>
      <c r="F101" s="311"/>
      <c r="G101" s="312" t="str">
        <f t="shared" si="255"/>
        <v/>
      </c>
      <c r="H101" s="313"/>
      <c r="I101" s="312" t="str">
        <f t="shared" si="256"/>
        <v/>
      </c>
      <c r="J101" s="311"/>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x14ac:dyDescent="0.25">
      <c r="A102" s="308"/>
      <c r="B102" s="309" t="str">
        <f>IF(OR($T102="",$U102=""),"",ROUND(_xlfn.BETA.INV(ABS(VLOOKUP($Z$1,VLookups!$A$30:$B$31,2,FALSE)-B$2),IF($N102="L",$U102,$T102),IF($N102="L",$T102,$U102),$G102,$I102),0))</f>
        <v/>
      </c>
      <c r="C102" s="319" t="str">
        <f t="shared" si="366"/>
        <v/>
      </c>
      <c r="D102" s="320" t="str">
        <f t="shared" si="367"/>
        <v/>
      </c>
      <c r="E102" s="142"/>
      <c r="F102" s="311"/>
      <c r="G102" s="312" t="str">
        <f t="shared" si="255"/>
        <v/>
      </c>
      <c r="H102" s="313"/>
      <c r="I102" s="312" t="str">
        <f t="shared" si="256"/>
        <v/>
      </c>
      <c r="J102" s="311"/>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x14ac:dyDescent="0.25">
      <c r="A103" s="308"/>
      <c r="B103" s="309" t="str">
        <f>IF(OR($T103="",$U103=""),"",ROUND(_xlfn.BETA.INV(ABS(VLOOKUP($Z$1,VLookups!$A$30:$B$31,2,FALSE)-B$2),IF($N103="L",$U103,$T103),IF($N103="L",$T103,$U103),$G103,$I103),0))</f>
        <v/>
      </c>
      <c r="C103" s="319" t="str">
        <f t="shared" si="366"/>
        <v/>
      </c>
      <c r="D103" s="320" t="str">
        <f t="shared" si="367"/>
        <v/>
      </c>
      <c r="E103" s="142"/>
      <c r="F103" s="311"/>
      <c r="G103" s="312" t="str">
        <f t="shared" si="255"/>
        <v/>
      </c>
      <c r="H103" s="313"/>
      <c r="I103" s="312" t="str">
        <f t="shared" si="256"/>
        <v/>
      </c>
      <c r="J103" s="311"/>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4"/>
      <c r="G104" s="115">
        <f>SUM(G4:G103)</f>
        <v>137.75</v>
      </c>
      <c r="H104" s="115">
        <f>SUM(H4:H103)</f>
        <v>197</v>
      </c>
      <c r="I104" s="115">
        <f>SUM(I4:I103)</f>
        <v>310</v>
      </c>
      <c r="J104" s="315"/>
      <c r="K104" s="134"/>
      <c r="L104" s="17"/>
      <c r="M104" s="17"/>
      <c r="N104" s="18"/>
      <c r="O104" s="17"/>
      <c r="P104" s="17"/>
      <c r="Q104" s="17"/>
      <c r="R104" s="17"/>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5">
        <v>10</v>
      </c>
      <c r="C105" s="331" t="s">
        <v>854</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4" t="s">
        <v>83</v>
      </c>
      <c r="H106" s="335"/>
      <c r="I106" s="336"/>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804</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5" t="s">
        <v>805</v>
      </c>
      <c r="B108" s="306">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5" t="s">
        <v>806</v>
      </c>
      <c r="B109" s="306">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5" t="s">
        <v>807</v>
      </c>
      <c r="B110" s="306">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5" t="s">
        <v>823</v>
      </c>
      <c r="B111" s="306">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5" t="s">
        <v>823</v>
      </c>
      <c r="B112" s="306">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5" t="s">
        <v>823</v>
      </c>
      <c r="B113" s="306">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5" t="s">
        <v>823</v>
      </c>
      <c r="B114" s="306">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5" t="s">
        <v>823</v>
      </c>
      <c r="B115" s="306">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5" t="s">
        <v>810</v>
      </c>
      <c r="B116" s="306">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5" t="s">
        <v>810</v>
      </c>
      <c r="B117" s="306">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5" t="s">
        <v>810</v>
      </c>
      <c r="B118" s="306">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5" t="s">
        <v>808</v>
      </c>
      <c r="B119" s="306">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5" t="s">
        <v>809</v>
      </c>
      <c r="B120" s="306">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5" t="s">
        <v>821</v>
      </c>
      <c r="B121" s="306">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5" t="s">
        <v>822</v>
      </c>
      <c r="B122" s="306">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5" t="s">
        <v>805</v>
      </c>
      <c r="B123" s="306">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5" t="s">
        <v>806</v>
      </c>
      <c r="B124" s="306">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5" t="s">
        <v>807</v>
      </c>
      <c r="B125" s="306">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5" t="s">
        <v>823</v>
      </c>
      <c r="B126" s="306">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5" t="s">
        <v>823</v>
      </c>
      <c r="B127" s="306">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5" t="s">
        <v>823</v>
      </c>
      <c r="B128" s="306">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5" t="s">
        <v>823</v>
      </c>
      <c r="B129" s="306">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5" t="s">
        <v>823</v>
      </c>
      <c r="B130" s="306">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5" t="s">
        <v>824</v>
      </c>
      <c r="B131" s="306">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5" t="s">
        <v>824</v>
      </c>
      <c r="B132" s="306">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5" t="s">
        <v>824</v>
      </c>
      <c r="B133" s="306">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5" t="s">
        <v>824</v>
      </c>
      <c r="B134" s="306">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5" t="s">
        <v>808</v>
      </c>
      <c r="B135" s="306">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5" t="s">
        <v>825</v>
      </c>
      <c r="B136" s="306">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5"/>
      <c r="B137" s="304"/>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5"/>
      <c r="B138" s="304"/>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5"/>
      <c r="B139" s="304"/>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5"/>
      <c r="B140" s="304"/>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5"/>
      <c r="B141" s="304"/>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5"/>
      <c r="B142" s="304"/>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5"/>
      <c r="B143" s="304"/>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5"/>
      <c r="B144" s="304"/>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5"/>
      <c r="B145" s="304"/>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5"/>
      <c r="B146" s="304"/>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5"/>
      <c r="B147" s="304"/>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3.0.p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46" t="s">
        <v>134</v>
      </c>
      <c r="F150" s="346"/>
      <c r="G150" s="346"/>
      <c r="H150" s="346"/>
      <c r="I150" s="346"/>
      <c r="J150" s="346"/>
      <c r="K150" s="346"/>
      <c r="L150" s="346"/>
      <c r="M150" s="346"/>
      <c r="N150" s="346"/>
      <c r="O150" s="346"/>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46" t="s">
        <v>133</v>
      </c>
      <c r="F151" s="346"/>
      <c r="G151" s="346"/>
      <c r="H151" s="346"/>
      <c r="I151" s="346"/>
      <c r="J151" s="346"/>
      <c r="K151" s="346"/>
      <c r="L151" s="346"/>
      <c r="M151" s="346"/>
      <c r="N151" s="346"/>
      <c r="O151" s="346"/>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46" t="s">
        <v>90</v>
      </c>
      <c r="F152" s="346"/>
      <c r="G152" s="346"/>
      <c r="H152" s="346"/>
      <c r="I152" s="346"/>
      <c r="J152" s="346"/>
      <c r="K152" s="346"/>
      <c r="L152" s="346"/>
      <c r="M152" s="346"/>
      <c r="N152" s="346"/>
      <c r="O152" s="346"/>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46" t="s">
        <v>146</v>
      </c>
      <c r="F153" s="346"/>
      <c r="G153" s="346"/>
      <c r="H153" s="346"/>
      <c r="I153" s="346"/>
      <c r="J153" s="346"/>
      <c r="K153" s="346"/>
      <c r="L153" s="346"/>
      <c r="M153" s="346"/>
      <c r="N153" s="346"/>
      <c r="O153" s="346"/>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46" t="s">
        <v>752</v>
      </c>
      <c r="F154" s="346"/>
      <c r="G154" s="346"/>
      <c r="H154" s="346"/>
      <c r="I154" s="346"/>
      <c r="J154" s="346"/>
      <c r="K154" s="346"/>
      <c r="L154" s="346"/>
      <c r="M154" s="346"/>
      <c r="N154" s="346"/>
      <c r="O154" s="346"/>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45" t="s">
        <v>722</v>
      </c>
      <c r="F164" s="345"/>
      <c r="G164" s="345"/>
      <c r="H164" s="345"/>
      <c r="I164" s="345"/>
      <c r="J164" s="345"/>
      <c r="K164" s="345"/>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38" t="s">
        <v>77</v>
      </c>
      <c r="S1" s="339"/>
      <c r="T1" s="347" t="str">
        <f>VLOOKUP(R1,VLookups!A30:C31,3,FALSE)</f>
        <v>Show the likelihood that the SPERT estimates will be EQUAL TO or GREATER THAN an uncertainty</v>
      </c>
      <c r="U1" s="347"/>
      <c r="V1" s="347"/>
      <c r="W1" s="347"/>
      <c r="X1" s="347"/>
      <c r="Y1" s="347"/>
      <c r="Z1" s="347"/>
      <c r="AA1" s="347"/>
      <c r="AB1" s="347"/>
      <c r="AC1" s="347"/>
      <c r="AD1" s="347"/>
      <c r="AE1" s="347"/>
      <c r="AF1" s="17"/>
      <c r="AG1" s="17"/>
      <c r="AH1" s="17"/>
    </row>
    <row r="2" spans="1:437" ht="15" customHeight="1" x14ac:dyDescent="0.25">
      <c r="A2" s="20"/>
      <c r="B2" s="17"/>
      <c r="C2" s="17"/>
      <c r="D2" s="17"/>
      <c r="E2" s="17"/>
      <c r="F2" s="17"/>
      <c r="G2" s="18"/>
      <c r="H2" s="17"/>
      <c r="I2" s="17"/>
      <c r="J2" s="17"/>
      <c r="K2" s="18"/>
      <c r="L2" s="17"/>
      <c r="M2" s="17"/>
      <c r="N2" s="17"/>
      <c r="O2" s="17"/>
      <c r="P2" s="17"/>
      <c r="Q2" s="17"/>
      <c r="R2" s="349" t="s">
        <v>15</v>
      </c>
      <c r="S2" s="349" t="s">
        <v>69</v>
      </c>
      <c r="T2" s="342" t="s">
        <v>141</v>
      </c>
      <c r="U2" s="342"/>
      <c r="V2" s="342"/>
      <c r="W2" s="342"/>
      <c r="X2" s="342"/>
      <c r="Y2" s="342"/>
      <c r="Z2" s="342"/>
      <c r="AA2" s="342"/>
      <c r="AB2" s="342"/>
      <c r="AC2" s="342"/>
      <c r="AD2" s="342"/>
      <c r="AE2" s="342"/>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0"/>
      <c r="S3" s="350"/>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3.0.p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46" t="s">
        <v>134</v>
      </c>
      <c r="C26" s="346"/>
      <c r="D26" s="346"/>
      <c r="E26" s="346"/>
      <c r="F26" s="346"/>
      <c r="G26" s="346"/>
      <c r="H26" s="346"/>
      <c r="I26" s="346"/>
      <c r="J26" s="346"/>
      <c r="K26" s="346"/>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46" t="s">
        <v>133</v>
      </c>
      <c r="C27" s="346"/>
      <c r="D27" s="346"/>
      <c r="E27" s="346"/>
      <c r="F27" s="346"/>
      <c r="G27" s="346"/>
      <c r="H27" s="346"/>
      <c r="I27" s="346"/>
      <c r="J27" s="346"/>
      <c r="K27" s="346"/>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46" t="s">
        <v>90</v>
      </c>
      <c r="C28" s="346"/>
      <c r="D28" s="346"/>
      <c r="E28" s="346"/>
      <c r="F28" s="346"/>
      <c r="G28" s="346"/>
      <c r="H28" s="346"/>
      <c r="I28" s="346"/>
      <c r="J28" s="346"/>
      <c r="K28" s="346"/>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46" t="s">
        <v>146</v>
      </c>
      <c r="C29" s="346"/>
      <c r="D29" s="346"/>
      <c r="E29" s="346"/>
      <c r="F29" s="346"/>
      <c r="G29" s="346"/>
      <c r="H29" s="346"/>
      <c r="I29" s="346"/>
      <c r="J29" s="346"/>
      <c r="K29" s="346"/>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46" t="s">
        <v>752</v>
      </c>
      <c r="C30" s="346"/>
      <c r="D30" s="346"/>
      <c r="E30" s="346"/>
      <c r="F30" s="346"/>
      <c r="G30" s="346"/>
      <c r="H30" s="346"/>
      <c r="I30" s="346"/>
      <c r="J30" s="346"/>
      <c r="K30" s="346"/>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45" t="s">
        <v>722</v>
      </c>
      <c r="C40" s="345"/>
      <c r="D40" s="345"/>
      <c r="E40" s="345"/>
      <c r="F40" s="345"/>
      <c r="G40" s="345"/>
      <c r="H40" s="345"/>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38" t="s">
        <v>77</v>
      </c>
      <c r="U1" s="339"/>
      <c r="V1" s="347" t="str">
        <f>VLOOKUP(T1,VLookups!A30:C31,3,FALSE)</f>
        <v>Show the likelihood that the SPERT estimates will be EQUAL TO or GREATER THAN an uncertainty</v>
      </c>
      <c r="W1" s="347"/>
      <c r="X1" s="347"/>
      <c r="Y1" s="347"/>
      <c r="Z1" s="347"/>
      <c r="AA1" s="347"/>
      <c r="AB1" s="347"/>
      <c r="AC1" s="347"/>
      <c r="AD1" s="347"/>
      <c r="AE1" s="347"/>
      <c r="AF1" s="347"/>
      <c r="AG1" s="347"/>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49" t="s">
        <v>15</v>
      </c>
      <c r="U2" s="349" t="s">
        <v>69</v>
      </c>
      <c r="V2" s="342" t="s">
        <v>141</v>
      </c>
      <c r="W2" s="342"/>
      <c r="X2" s="342"/>
      <c r="Y2" s="342"/>
      <c r="Z2" s="342"/>
      <c r="AA2" s="342"/>
      <c r="AB2" s="342"/>
      <c r="AC2" s="342"/>
      <c r="AD2" s="342"/>
      <c r="AE2" s="342"/>
      <c r="AF2" s="342"/>
      <c r="AG2" s="342"/>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770</v>
      </c>
      <c r="S3" s="289" t="s">
        <v>771</v>
      </c>
      <c r="T3" s="350"/>
      <c r="U3" s="350"/>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90">
        <f ca="1">RAND()</f>
        <v>0.67543207333469346</v>
      </c>
      <c r="S4" s="291">
        <f ca="1">IF(OR($M4="",$N4=""),"",_xlfn.BETA.INV(ABS(VLOOKUP($T$1,VLookups!$A$30:$B$31,2,FALSE)-R4),IF($G4="L",$N4,$M4),IF($G4="L",$M4,$N4),$B4,$D4))</f>
        <v>143.49178124584608</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358" t="str">
        <f>VLOOKUP(T1,VLookups!A30:L31,12,FALSE)</f>
        <v>Show the percentage of simulated trials that were EQUAL TO or LESS THAN the SPERT estimates above</v>
      </c>
      <c r="W8" s="358"/>
      <c r="X8" s="358"/>
      <c r="Y8" s="358"/>
      <c r="Z8" s="358"/>
      <c r="AA8" s="358"/>
      <c r="AB8" s="358"/>
      <c r="AC8" s="358"/>
      <c r="AD8" s="358"/>
      <c r="AE8" s="358"/>
      <c r="AF8" s="358"/>
      <c r="AG8" s="358"/>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6"/>
      <c r="B9" s="352" t="s">
        <v>847</v>
      </c>
      <c r="C9" s="353"/>
      <c r="D9" s="354"/>
      <c r="E9" s="326"/>
      <c r="F9" s="326"/>
      <c r="K9" s="326"/>
      <c r="L9" s="326"/>
      <c r="M9" s="326"/>
      <c r="N9" s="326"/>
      <c r="O9" s="326"/>
      <c r="P9" s="326"/>
      <c r="Q9" s="326"/>
      <c r="R9" s="326"/>
      <c r="S9" s="326"/>
      <c r="T9" s="326"/>
      <c r="U9" s="326"/>
      <c r="V9" s="355" t="s">
        <v>848</v>
      </c>
      <c r="W9" s="356"/>
      <c r="X9" s="356"/>
      <c r="Y9" s="356"/>
      <c r="Z9" s="356"/>
      <c r="AA9" s="356"/>
      <c r="AB9" s="356"/>
      <c r="AC9" s="356"/>
      <c r="AD9" s="356"/>
      <c r="AE9" s="356"/>
      <c r="AF9" s="356"/>
      <c r="AG9" s="357"/>
      <c r="AH9" s="82"/>
      <c r="AI9" s="82"/>
      <c r="AJ9" s="82"/>
      <c r="ID9" s="327"/>
      <c r="IE9" s="327"/>
      <c r="IF9" s="327"/>
      <c r="IG9" s="327"/>
      <c r="IH9" s="327"/>
      <c r="II9" s="327"/>
      <c r="IJ9" s="327"/>
      <c r="IK9" s="327"/>
      <c r="IL9" s="327"/>
      <c r="IM9" s="327"/>
      <c r="IN9" s="327"/>
      <c r="IO9" s="327"/>
      <c r="IP9" s="327"/>
      <c r="IQ9" s="327"/>
      <c r="IR9" s="327"/>
      <c r="IS9" s="327"/>
      <c r="IT9" s="327"/>
      <c r="IU9" s="327"/>
      <c r="IV9" s="327"/>
      <c r="IW9" s="327"/>
      <c r="IX9" s="327"/>
      <c r="IY9" s="327"/>
      <c r="IZ9" s="327"/>
      <c r="JA9" s="327"/>
      <c r="JB9" s="327"/>
      <c r="JC9" s="327"/>
      <c r="JD9" s="327"/>
      <c r="JE9" s="327"/>
      <c r="JF9" s="327"/>
      <c r="JG9" s="327"/>
      <c r="JH9" s="327"/>
      <c r="JI9" s="327"/>
      <c r="JJ9" s="327"/>
      <c r="JK9" s="327"/>
      <c r="JL9" s="327"/>
      <c r="JM9" s="327"/>
      <c r="JN9" s="327"/>
      <c r="JO9" s="327"/>
      <c r="JP9" s="327"/>
      <c r="JQ9" s="327"/>
      <c r="JR9" s="327"/>
      <c r="JS9" s="327"/>
      <c r="JT9" s="327"/>
      <c r="JU9" s="327"/>
      <c r="JV9" s="327"/>
      <c r="JW9" s="327"/>
      <c r="JX9" s="327"/>
      <c r="JY9" s="327"/>
      <c r="JZ9" s="327"/>
      <c r="KA9" s="327"/>
      <c r="KB9" s="327"/>
      <c r="KC9" s="327"/>
      <c r="KD9" s="327"/>
      <c r="KE9" s="327"/>
      <c r="KF9" s="327"/>
      <c r="KG9" s="327"/>
      <c r="KH9" s="327"/>
      <c r="KI9" s="327"/>
      <c r="KJ9" s="327"/>
      <c r="KK9" s="327"/>
      <c r="KL9" s="327"/>
      <c r="KM9" s="327"/>
      <c r="KN9" s="327"/>
      <c r="KO9" s="327"/>
      <c r="KP9" s="327"/>
      <c r="KQ9" s="327"/>
      <c r="KR9" s="327"/>
      <c r="KS9" s="327"/>
      <c r="KT9" s="327"/>
      <c r="KU9" s="327"/>
      <c r="KV9" s="327"/>
      <c r="KW9" s="327"/>
      <c r="KX9" s="327"/>
      <c r="KY9" s="327"/>
      <c r="KZ9" s="327"/>
      <c r="LA9" s="327"/>
      <c r="LB9" s="327"/>
      <c r="LC9" s="327"/>
      <c r="LD9" s="327"/>
      <c r="LE9" s="327"/>
      <c r="LF9" s="327"/>
      <c r="LG9" s="327"/>
      <c r="LH9" s="327"/>
      <c r="LI9" s="327"/>
      <c r="LJ9" s="327"/>
      <c r="LK9" s="327"/>
      <c r="LL9" s="327"/>
      <c r="LM9" s="327"/>
      <c r="LN9" s="327"/>
      <c r="LO9" s="327"/>
      <c r="LP9" s="327"/>
      <c r="LQ9" s="327"/>
      <c r="LR9" s="327"/>
      <c r="LS9" s="327"/>
      <c r="LT9" s="327"/>
      <c r="LU9" s="327"/>
      <c r="LV9" s="327"/>
      <c r="LW9" s="327"/>
      <c r="LX9" s="327"/>
      <c r="LY9" s="327"/>
      <c r="LZ9" s="327"/>
      <c r="MA9" s="327"/>
      <c r="MB9" s="327"/>
      <c r="MC9" s="327"/>
      <c r="MD9" s="327"/>
      <c r="ME9" s="327"/>
      <c r="MF9" s="327"/>
      <c r="MG9" s="327"/>
      <c r="MH9" s="327"/>
      <c r="MI9" s="327"/>
      <c r="MJ9" s="327"/>
      <c r="MK9" s="327"/>
      <c r="ML9" s="327"/>
      <c r="MM9" s="327"/>
      <c r="MN9" s="327"/>
      <c r="MO9" s="327"/>
      <c r="MP9" s="327"/>
      <c r="MQ9" s="327"/>
      <c r="MR9" s="327"/>
      <c r="MS9" s="327"/>
      <c r="MT9" s="327"/>
      <c r="MU9" s="327"/>
      <c r="MV9" s="327"/>
      <c r="MW9" s="327"/>
      <c r="MX9" s="327"/>
      <c r="MY9" s="327"/>
      <c r="MZ9" s="327"/>
      <c r="NA9" s="327"/>
      <c r="NB9" s="327"/>
      <c r="NC9" s="327"/>
      <c r="ND9" s="327"/>
      <c r="NE9" s="327"/>
      <c r="NF9" s="327"/>
      <c r="NG9" s="327"/>
      <c r="NH9" s="327"/>
      <c r="NI9" s="327"/>
      <c r="NJ9" s="327"/>
      <c r="NK9" s="327"/>
      <c r="NL9" s="327"/>
      <c r="NM9" s="327"/>
      <c r="NN9" s="327"/>
      <c r="NO9" s="327"/>
      <c r="NP9" s="327"/>
      <c r="NQ9" s="327"/>
      <c r="NR9" s="327"/>
      <c r="NS9" s="327"/>
      <c r="NT9" s="327"/>
      <c r="NU9" s="327"/>
      <c r="NV9" s="327"/>
      <c r="NW9" s="327"/>
      <c r="NX9" s="327"/>
      <c r="NY9" s="327"/>
      <c r="NZ9" s="327"/>
      <c r="OA9" s="327"/>
      <c r="OB9" s="327"/>
      <c r="OC9" s="327"/>
      <c r="OD9" s="327"/>
      <c r="OE9" s="327"/>
      <c r="OF9" s="327"/>
      <c r="OG9" s="327"/>
      <c r="OH9" s="327"/>
      <c r="OI9" s="327"/>
      <c r="OJ9" s="327"/>
      <c r="OK9" s="327"/>
      <c r="OL9" s="327"/>
      <c r="OM9" s="327"/>
      <c r="ON9" s="327"/>
      <c r="OO9" s="327"/>
      <c r="OP9" s="327"/>
      <c r="OQ9" s="327"/>
      <c r="OR9" s="327"/>
      <c r="OS9" s="327"/>
      <c r="OT9" s="327"/>
      <c r="OU9" s="327"/>
      <c r="OV9" s="327"/>
      <c r="OW9" s="327"/>
      <c r="OX9" s="327"/>
      <c r="OY9" s="327"/>
      <c r="OZ9" s="327"/>
      <c r="PA9" s="327"/>
      <c r="PB9" s="327"/>
      <c r="PC9" s="327"/>
      <c r="PD9" s="327"/>
      <c r="PE9" s="327"/>
      <c r="PF9" s="327"/>
      <c r="PG9" s="327"/>
      <c r="PH9" s="327"/>
      <c r="PI9" s="327"/>
      <c r="PJ9" s="327"/>
      <c r="PK9" s="327"/>
      <c r="PL9" s="327"/>
      <c r="PM9" s="327"/>
      <c r="PN9" s="327"/>
      <c r="PO9" s="327"/>
      <c r="PP9" s="327"/>
      <c r="PQ9" s="327"/>
      <c r="PR9" s="327"/>
      <c r="PS9" s="327"/>
      <c r="PT9" s="327"/>
      <c r="PU9" s="327"/>
      <c r="PV9" s="327"/>
    </row>
    <row r="10" spans="1:439" ht="15.75" x14ac:dyDescent="0.25">
      <c r="A10" s="56"/>
      <c r="E10" s="56"/>
      <c r="F10" s="56"/>
      <c r="K10" s="56"/>
      <c r="L10" s="56"/>
      <c r="M10" s="56"/>
      <c r="N10" s="56"/>
      <c r="O10" s="56"/>
      <c r="P10" s="56"/>
      <c r="Q10" s="56"/>
      <c r="R10" s="56"/>
      <c r="S10" s="56"/>
      <c r="T10" s="56"/>
      <c r="U10" s="56"/>
      <c r="V10" s="325">
        <f>IF(VLOOKUP($T$1,VLookups!$A$30:$C$31,2,FALSE),COUNTIF($C$66:$C$10065,"&gt;"&amp;V4)/10000,COUNTIF($C$66:$C$10065,"&lt;"&amp;V4)/10000)</f>
        <v>4.7399999999999998E-2</v>
      </c>
      <c r="W10" s="325">
        <f>IF(VLOOKUP($T$1,VLookups!$A$30:$C$31,2,FALSE),COUNTIF($C$66:$C$10065,"&gt;"&amp;W4)/10000,COUNTIF($C$66:$C$10065,"&lt;"&amp;W4)/10000)</f>
        <v>0.95189999999999997</v>
      </c>
      <c r="X10" s="325">
        <f>IF(VLOOKUP($T$1,VLookups!$A$30:$C$31,2,FALSE),COUNTIF($C$66:$C$10065,"&gt;"&amp;X4)/10000,COUNTIF($C$66:$C$10065,"&lt;"&amp;X4)/10000)</f>
        <v>0.1038</v>
      </c>
      <c r="Y10" s="325">
        <f>IF(VLOOKUP($T$1,VLookups!$A$30:$C$31,2,FALSE),COUNTIF($C$66:$C$10065,"&gt;"&amp;Y4)/10000,COUNTIF($C$66:$C$10065,"&lt;"&amp;Y4)/10000)</f>
        <v>0.2072</v>
      </c>
      <c r="Z10" s="325">
        <f>IF(VLOOKUP($T$1,VLookups!$A$30:$C$31,2,FALSE),COUNTIF($C$66:$C$10065,"&gt;"&amp;Z4)/10000,COUNTIF($C$66:$C$10065,"&lt;"&amp;Z4)/10000)</f>
        <v>0.30359999999999998</v>
      </c>
      <c r="AA10" s="325">
        <f>IF(VLOOKUP($T$1,VLookups!$A$30:$C$31,2,FALSE),COUNTIF($C$66:$C$10065,"&gt;"&amp;AA4)/10000,COUNTIF($C$66:$C$10065,"&lt;"&amp;AA4)/10000)</f>
        <v>0.4032</v>
      </c>
      <c r="AB10" s="325">
        <f>IF(VLOOKUP($T$1,VLookups!$A$30:$C$31,2,FALSE),COUNTIF($C$66:$C$10065,"&gt;"&amp;AB4)/10000,COUNTIF($C$66:$C$10065,"&lt;"&amp;AB4)/10000)</f>
        <v>0.49440000000000001</v>
      </c>
      <c r="AC10" s="325">
        <f>IF(VLOOKUP($T$1,VLookups!$A$30:$C$31,2,FALSE),COUNTIF($C$66:$C$10065,"&gt;"&amp;AC4)/10000,COUNTIF($C$66:$C$10065,"&lt;"&amp;AC4)/10000)</f>
        <v>0.60070000000000001</v>
      </c>
      <c r="AD10" s="325">
        <f>IF(VLOOKUP($T$1,VLookups!$A$30:$C$31,2,FALSE),COUNTIF($C$66:$C$10065,"&gt;"&amp;AD4)/10000,COUNTIF($C$66:$C$10065,"&lt;"&amp;AD4)/10000)</f>
        <v>0.69569999999999999</v>
      </c>
      <c r="AE10" s="325">
        <f>IF(VLOOKUP($T$1,VLookups!$A$30:$C$31,2,FALSE),COUNTIF($C$66:$C$10065,"&gt;"&amp;AE4)/10000,COUNTIF($C$66:$C$10065,"&lt;"&amp;AE4)/10000)</f>
        <v>0.79769999999999996</v>
      </c>
      <c r="AF10" s="325">
        <f>IF(VLOOKUP($T$1,VLookups!$A$30:$C$31,2,FALSE),COUNTIF($C$66:$C$10065,"&gt;"&amp;AF4)/10000,COUNTIF($C$66:$C$10065,"&lt;"&amp;AF4)/10000)</f>
        <v>0.89880000000000004</v>
      </c>
      <c r="AG10" s="325">
        <f>IF(VLOOKUP($T$1,VLookups!$A$30:$C$31,2,FALSE),COUNTIF($C$66:$C$10065,"&gt;"&amp;AG4)/10000,COUNTIF($C$66:$C$10065,"&lt;"&amp;AG4)/10000)</f>
        <v>0.99160000000000004</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2" t="s">
        <v>15</v>
      </c>
      <c r="D11" s="283">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4" t="str">
        <f>IF(VLOOKUP(T1,VLookups!A30:C31,2,FALSE),"Planning estimate is not greater than","Planning estimate is greater than")</f>
        <v>Planning estimate is greater than</v>
      </c>
      <c r="D12" s="285">
        <f>IF(AND(O3&gt;0,C3&gt;0,NOT(K3="")),ABS(VLOOKUP($T$1,VLookups!$A$30:$B$31,2,FALSE)-(COUNTIF(C66:C10065,"&lt;"&amp;D11)/10000)),"")</f>
        <v>0.4859</v>
      </c>
      <c r="E12" s="324" t="s">
        <v>843</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2" t="s">
        <v>63</v>
      </c>
      <c r="D14" s="286">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2" t="s">
        <v>64</v>
      </c>
      <c r="D15" s="286">
        <v>158</v>
      </c>
      <c r="E15" s="56"/>
      <c r="F15" s="56"/>
      <c r="K15" s="56"/>
      <c r="L15" s="56"/>
      <c r="M15" s="56"/>
      <c r="N15" s="56"/>
      <c r="O15" s="56"/>
      <c r="P15" s="56"/>
      <c r="Q15" s="56"/>
      <c r="R15" s="56"/>
      <c r="S15" s="56"/>
      <c r="T15" s="56"/>
      <c r="U15" s="56"/>
      <c r="V15" s="359" t="s">
        <v>849</v>
      </c>
      <c r="W15" s="360"/>
      <c r="X15" s="360"/>
      <c r="Y15" s="361"/>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2" t="s">
        <v>72</v>
      </c>
      <c r="D16" s="285">
        <f>1-(COUNTIF($C$66:$C$10065,"&lt;"&amp;D14)/10000)-(COUNTIF($C$66:$C$10065,"&gt;"&amp;D15)/10000)</f>
        <v>0.5907</v>
      </c>
      <c r="E16" s="56"/>
      <c r="F16" s="56"/>
      <c r="K16" s="56"/>
      <c r="L16" s="56"/>
      <c r="M16" s="56"/>
      <c r="N16" s="56"/>
      <c r="O16" s="56"/>
      <c r="P16" s="56"/>
      <c r="Q16" s="56"/>
      <c r="R16" s="56"/>
      <c r="S16" s="56"/>
      <c r="T16" s="56"/>
      <c r="U16" s="56"/>
      <c r="V16" s="329">
        <v>0.01</v>
      </c>
      <c r="W16" s="330">
        <f>_xlfn.PERCENTILE.EXC($C$66:$C$10065,V16)</f>
        <v>70.439875148497975</v>
      </c>
      <c r="X16" s="329">
        <v>0.5</v>
      </c>
      <c r="Y16" s="330">
        <f>_xlfn.PERCENTILE.EXC($C$66:$C$10065,X16)</f>
        <v>127.46351124382593</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2" t="s">
        <v>683</v>
      </c>
      <c r="D17" s="285">
        <f>COUNTIF($C$66:$C$10065,"&lt;"&amp;D14)/10000</f>
        <v>0.20930000000000001</v>
      </c>
      <c r="E17" s="56"/>
      <c r="F17" s="56"/>
      <c r="K17" s="56"/>
      <c r="L17" s="56"/>
      <c r="M17" s="56"/>
      <c r="N17" s="56"/>
      <c r="O17" s="56"/>
      <c r="P17" s="56"/>
      <c r="Q17" s="56"/>
      <c r="R17" s="56"/>
      <c r="S17" s="56"/>
      <c r="T17" s="56"/>
      <c r="U17" s="56"/>
      <c r="V17" s="329">
        <v>0.05</v>
      </c>
      <c r="W17" s="330">
        <f t="shared" ref="W17:W26" si="20">_xlfn.PERCENTILE.EXC($C$66:$C$10065,V17)</f>
        <v>80.981262156781085</v>
      </c>
      <c r="X17" s="329">
        <v>0.55000000000000004</v>
      </c>
      <c r="Y17" s="330">
        <f t="shared" ref="Y17:Y26" si="21">_xlfn.PERCENTILE.EXC($C$66:$C$10065,X17)</f>
        <v>131.71518985837466</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2" t="s">
        <v>685</v>
      </c>
      <c r="D18" s="285">
        <f>COUNTIF($C$66:$C$10065,"&gt;"&amp;D15)/10000</f>
        <v>0.2</v>
      </c>
      <c r="E18" s="56"/>
      <c r="F18" s="56"/>
      <c r="K18" s="56"/>
      <c r="L18" s="56"/>
      <c r="M18" s="56"/>
      <c r="N18" s="56"/>
      <c r="O18" s="56"/>
      <c r="P18" s="56"/>
      <c r="Q18" s="56"/>
      <c r="R18" s="56"/>
      <c r="S18" s="56"/>
      <c r="T18" s="56"/>
      <c r="U18" s="56"/>
      <c r="V18" s="329">
        <v>0.1</v>
      </c>
      <c r="W18" s="330">
        <f t="shared" si="20"/>
        <v>87.900675159340466</v>
      </c>
      <c r="X18" s="329">
        <v>0.6</v>
      </c>
      <c r="Y18" s="330">
        <f t="shared" si="21"/>
        <v>136.04452925086892</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2"/>
      <c r="D19" s="87"/>
      <c r="E19" s="56"/>
      <c r="F19" s="56"/>
      <c r="K19" s="56"/>
      <c r="L19" s="56"/>
      <c r="M19" s="56"/>
      <c r="N19" s="56"/>
      <c r="O19" s="56"/>
      <c r="P19" s="56"/>
      <c r="Q19" s="56"/>
      <c r="R19" s="56"/>
      <c r="S19" s="56"/>
      <c r="T19" s="56"/>
      <c r="U19" s="56"/>
      <c r="V19" s="329">
        <v>0.15</v>
      </c>
      <c r="W19" s="330">
        <f t="shared" si="20"/>
        <v>94.123484143100242</v>
      </c>
      <c r="X19" s="329">
        <v>0.65</v>
      </c>
      <c r="Y19" s="330">
        <f t="shared" si="21"/>
        <v>141.00907817894517</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2" t="s">
        <v>30</v>
      </c>
      <c r="D20" s="287">
        <f>MIN($C$66:$C$10065)</f>
        <v>60.598517207743882</v>
      </c>
      <c r="E20" s="56"/>
      <c r="F20" s="56"/>
      <c r="K20" s="56"/>
      <c r="L20" s="56"/>
      <c r="M20" s="56"/>
      <c r="N20" s="56"/>
      <c r="O20" s="56"/>
      <c r="P20" s="56"/>
      <c r="Q20" s="56"/>
      <c r="R20" s="56"/>
      <c r="S20" s="56"/>
      <c r="T20" s="56"/>
      <c r="U20" s="56"/>
      <c r="V20" s="329">
        <v>0.2</v>
      </c>
      <c r="W20" s="330">
        <f t="shared" si="20"/>
        <v>99.073673948614726</v>
      </c>
      <c r="X20" s="329">
        <v>0.7</v>
      </c>
      <c r="Y20" s="330">
        <f t="shared" si="21"/>
        <v>146.63869530375081</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2" t="s">
        <v>31</v>
      </c>
      <c r="D21" s="287">
        <f>MAX($C$66:$C$10065)</f>
        <v>224.69682045696811</v>
      </c>
      <c r="E21" s="56"/>
      <c r="F21" s="56"/>
      <c r="K21" s="56"/>
      <c r="L21" s="56"/>
      <c r="M21" s="56"/>
      <c r="N21" s="56"/>
      <c r="O21" s="56"/>
      <c r="P21" s="56"/>
      <c r="Q21" s="56"/>
      <c r="R21" s="56"/>
      <c r="S21" s="56"/>
      <c r="T21" s="56"/>
      <c r="U21" s="56"/>
      <c r="V21" s="329">
        <v>0.25</v>
      </c>
      <c r="W21" s="330">
        <f t="shared" si="20"/>
        <v>104.03690708262334</v>
      </c>
      <c r="X21" s="329">
        <v>0.75</v>
      </c>
      <c r="Y21" s="330">
        <f t="shared" si="21"/>
        <v>151.8976854988951</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2" t="s">
        <v>34</v>
      </c>
      <c r="D22" s="288">
        <f>IF(ISERR(AVERAGE($C$66:$C$10065)),"",AVERAGE($C$66:$C$10065))</f>
        <v>129.13410270119942</v>
      </c>
      <c r="E22" s="56"/>
      <c r="F22" s="56"/>
      <c r="K22" s="56"/>
      <c r="L22" s="56"/>
      <c r="M22" s="56"/>
      <c r="N22" s="56"/>
      <c r="O22" s="56"/>
      <c r="P22" s="56"/>
      <c r="Q22" s="56"/>
      <c r="R22" s="56"/>
      <c r="S22" s="56"/>
      <c r="T22" s="56"/>
      <c r="U22" s="56"/>
      <c r="V22" s="329">
        <v>0.3</v>
      </c>
      <c r="W22" s="330">
        <f t="shared" si="20"/>
        <v>108.97173022192055</v>
      </c>
      <c r="X22" s="329">
        <v>0.8</v>
      </c>
      <c r="Y22" s="330">
        <f t="shared" si="21"/>
        <v>158.04245667320953</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2" t="s">
        <v>840</v>
      </c>
      <c r="D23" s="288">
        <f>IF(ISERR(MEDIAN($C$66:$C$10065)),"",MEDIAN($C$66:$C$10065))</f>
        <v>127.46351124382593</v>
      </c>
      <c r="E23" s="56"/>
      <c r="F23" s="56"/>
      <c r="K23" s="56"/>
      <c r="L23" s="56"/>
      <c r="M23" s="56"/>
      <c r="N23" s="56"/>
      <c r="O23" s="56"/>
      <c r="P23" s="56"/>
      <c r="Q23" s="56"/>
      <c r="R23" s="56"/>
      <c r="S23" s="56"/>
      <c r="T23" s="56"/>
      <c r="U23" s="56"/>
      <c r="V23" s="329">
        <v>0.35</v>
      </c>
      <c r="W23" s="330">
        <f t="shared" si="20"/>
        <v>113.71108441788571</v>
      </c>
      <c r="X23" s="329">
        <v>0.85</v>
      </c>
      <c r="Y23" s="330">
        <f t="shared" si="21"/>
        <v>165.17147950720437</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2" t="s">
        <v>839</v>
      </c>
      <c r="D24" s="322" cm="1">
        <f t="array" ref="D24">IF(ISERR(_xlfn.MODE.SNGL(ROUND($C$66:$C$10065,0))),"",_xlfn.MODE.SNGL(ROUND($C$66:$C$10065,0)))</f>
        <v>114</v>
      </c>
      <c r="E24" s="56"/>
      <c r="F24" s="56"/>
      <c r="K24" s="56"/>
      <c r="L24" s="56"/>
      <c r="M24" s="56"/>
      <c r="N24" s="56"/>
      <c r="O24" s="56"/>
      <c r="P24" s="56"/>
      <c r="Q24" s="56"/>
      <c r="R24" s="56"/>
      <c r="S24" s="56"/>
      <c r="T24" s="56"/>
      <c r="U24" s="56"/>
      <c r="V24" s="329">
        <v>0.4</v>
      </c>
      <c r="W24" s="330">
        <f t="shared" si="20"/>
        <v>117.93854784632713</v>
      </c>
      <c r="X24" s="329">
        <v>0.9</v>
      </c>
      <c r="Y24" s="330">
        <f t="shared" si="21"/>
        <v>173.62302771240158</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2" t="s">
        <v>838</v>
      </c>
      <c r="D25" s="288">
        <f>IF(ISERR(_xlfn.STDEV.P($C$66:$C$10065)),"",_xlfn.STDEV.P($C$66:$C$10065))</f>
        <v>31.952589803992449</v>
      </c>
      <c r="E25" s="56"/>
      <c r="F25" s="56"/>
      <c r="K25" s="56"/>
      <c r="L25" s="56"/>
      <c r="M25" s="56"/>
      <c r="N25" s="56"/>
      <c r="O25" s="56"/>
      <c r="P25" s="56"/>
      <c r="Q25" s="56"/>
      <c r="R25" s="56"/>
      <c r="S25" s="56"/>
      <c r="T25" s="56"/>
      <c r="U25" s="56"/>
      <c r="V25" s="329">
        <v>0.45</v>
      </c>
      <c r="W25" s="330">
        <f t="shared" si="20"/>
        <v>122.691168435584</v>
      </c>
      <c r="X25" s="329">
        <v>0.95</v>
      </c>
      <c r="Y25" s="330">
        <f t="shared" si="21"/>
        <v>184.78529543088248</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29">
        <v>0.5</v>
      </c>
      <c r="W26" s="330">
        <f t="shared" si="20"/>
        <v>127.46351124382593</v>
      </c>
      <c r="X26" s="329">
        <v>0.99</v>
      </c>
      <c r="Y26" s="330">
        <f t="shared" si="21"/>
        <v>203.58880092980101</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680</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681</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682</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683</v>
      </c>
      <c r="D37" s="65">
        <f>IF(AND($D$34&gt;0,$D$35&gt;0,$D$34&lt;$D$35,NOT($P$4="")),IF($G$4="R",_xlfn.BETA.DIST($D$34,$M$4,$N$4,TRUE,$B$4,$D$4),_xlfn.BETA.DIST($D$34,$N$4,$M$4,TRUE,$B$4,$D$4)),"")</f>
        <v>0.20203478566595262</v>
      </c>
      <c r="E37" s="17"/>
      <c r="F37" s="209" t="s">
        <v>684</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685</v>
      </c>
      <c r="D38" s="64">
        <f>IF(AND($D$34&gt;0,$D$35&gt;0,$D$34&lt;$D$35,NOT($P$4="")),1-IF($G$4="R",_xlfn.BETA.DIST($D$35,$M$4,$N$4,TRUE,$B$4,$D$4),_xlfn.BETA.DIST($D$35,$N$4,$M$4,TRUE,$B$4,$D$4)),"")</f>
        <v>0.19790375264589588</v>
      </c>
      <c r="E38" s="17"/>
      <c r="F38" s="209" t="s">
        <v>686</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3.0.p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46" t="s">
        <v>134</v>
      </c>
      <c r="C47" s="346"/>
      <c r="D47" s="346"/>
      <c r="E47" s="346"/>
      <c r="F47" s="346"/>
      <c r="G47" s="346"/>
      <c r="H47" s="346"/>
      <c r="I47" s="346"/>
      <c r="J47" s="346"/>
      <c r="K47" s="346"/>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46" t="s">
        <v>133</v>
      </c>
      <c r="C48" s="346"/>
      <c r="D48" s="346"/>
      <c r="E48" s="346"/>
      <c r="F48" s="346"/>
      <c r="G48" s="346"/>
      <c r="H48" s="346"/>
      <c r="I48" s="346"/>
      <c r="J48" s="346"/>
      <c r="K48" s="346"/>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46" t="s">
        <v>90</v>
      </c>
      <c r="C49" s="346"/>
      <c r="D49" s="346"/>
      <c r="E49" s="346"/>
      <c r="F49" s="346"/>
      <c r="G49" s="346"/>
      <c r="H49" s="346"/>
      <c r="I49" s="346"/>
      <c r="J49" s="346"/>
      <c r="K49" s="346"/>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46" t="s">
        <v>146</v>
      </c>
      <c r="C50" s="346"/>
      <c r="D50" s="346"/>
      <c r="E50" s="346"/>
      <c r="F50" s="346"/>
      <c r="G50" s="346"/>
      <c r="H50" s="346"/>
      <c r="I50" s="346"/>
      <c r="J50" s="346"/>
      <c r="K50" s="346"/>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46" t="s">
        <v>752</v>
      </c>
      <c r="C51" s="346"/>
      <c r="D51" s="346"/>
      <c r="E51" s="346"/>
      <c r="F51" s="346"/>
      <c r="G51" s="346"/>
      <c r="H51" s="346"/>
      <c r="I51" s="346"/>
      <c r="J51" s="346"/>
      <c r="K51" s="346"/>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147</v>
      </c>
      <c r="C52" s="270"/>
      <c r="D52" s="270"/>
      <c r="E52" s="270"/>
      <c r="F52" s="270"/>
      <c r="G52" s="270"/>
      <c r="H52" s="270"/>
      <c r="I52" s="270"/>
      <c r="J52" s="270"/>
      <c r="K52" s="270"/>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148</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149</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687</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688</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689</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45" t="s">
        <v>722</v>
      </c>
      <c r="C61" s="345"/>
      <c r="D61" s="345"/>
      <c r="E61" s="345"/>
      <c r="F61" s="345"/>
      <c r="G61" s="345"/>
      <c r="H61" s="345"/>
    </row>
    <row r="63" spans="1:36" x14ac:dyDescent="0.25">
      <c r="B63" s="351" t="s">
        <v>772</v>
      </c>
      <c r="C63" s="351"/>
      <c r="D63" s="297" t="s">
        <v>775</v>
      </c>
    </row>
    <row r="64" spans="1:36" x14ac:dyDescent="0.25">
      <c r="B64" s="292" t="s">
        <v>773</v>
      </c>
      <c r="C64" s="292" t="s">
        <v>774</v>
      </c>
    </row>
    <row r="65" spans="2:3" x14ac:dyDescent="0.25">
      <c r="B65" s="293"/>
      <c r="C65" s="294">
        <f ca="1">$S$4</f>
        <v>143.49178124584608</v>
      </c>
    </row>
    <row r="66" spans="2:3" x14ac:dyDescent="0.25">
      <c r="B66" s="295">
        <v>1</v>
      </c>
      <c r="C66" s="296">
        <f t="dataTable" ref="C66:C10065" dt2D="0" dtr="0" r1="R3" ca="1"/>
        <v>112.65820009776257</v>
      </c>
    </row>
    <row r="67" spans="2:3" x14ac:dyDescent="0.25">
      <c r="B67" s="295">
        <v>2</v>
      </c>
      <c r="C67" s="296">
        <v>170.16148415762859</v>
      </c>
    </row>
    <row r="68" spans="2:3" x14ac:dyDescent="0.25">
      <c r="B68" s="295">
        <v>3</v>
      </c>
      <c r="C68" s="296">
        <v>123.24898652498824</v>
      </c>
    </row>
    <row r="69" spans="2:3" x14ac:dyDescent="0.25">
      <c r="B69" s="295">
        <v>4</v>
      </c>
      <c r="C69" s="296">
        <v>148.28181866861274</v>
      </c>
    </row>
    <row r="70" spans="2:3" x14ac:dyDescent="0.25">
      <c r="B70" s="295">
        <v>5</v>
      </c>
      <c r="C70" s="296">
        <v>162.63740808767523</v>
      </c>
    </row>
    <row r="71" spans="2:3" x14ac:dyDescent="0.25">
      <c r="B71" s="295">
        <v>6</v>
      </c>
      <c r="C71" s="296">
        <v>111.56450674778473</v>
      </c>
    </row>
    <row r="72" spans="2:3" x14ac:dyDescent="0.25">
      <c r="B72" s="295">
        <v>7</v>
      </c>
      <c r="C72" s="296">
        <v>185.14220585623619</v>
      </c>
    </row>
    <row r="73" spans="2:3" x14ac:dyDescent="0.25">
      <c r="B73" s="295">
        <v>8</v>
      </c>
      <c r="C73" s="296">
        <v>160.45497328544775</v>
      </c>
    </row>
    <row r="74" spans="2:3" x14ac:dyDescent="0.25">
      <c r="B74" s="295">
        <v>9</v>
      </c>
      <c r="C74" s="296">
        <v>156.61784277493092</v>
      </c>
    </row>
    <row r="75" spans="2:3" x14ac:dyDescent="0.25">
      <c r="B75" s="295">
        <v>10</v>
      </c>
      <c r="C75" s="296">
        <v>137.00744534701886</v>
      </c>
    </row>
    <row r="76" spans="2:3" x14ac:dyDescent="0.25">
      <c r="B76" s="295">
        <v>11</v>
      </c>
      <c r="C76" s="296">
        <v>168.43318749536246</v>
      </c>
    </row>
    <row r="77" spans="2:3" x14ac:dyDescent="0.25">
      <c r="B77" s="295">
        <v>12</v>
      </c>
      <c r="C77" s="296">
        <v>115.1946546512596</v>
      </c>
    </row>
    <row r="78" spans="2:3" x14ac:dyDescent="0.25">
      <c r="B78" s="295">
        <v>13</v>
      </c>
      <c r="C78" s="296">
        <v>128.7621798974908</v>
      </c>
    </row>
    <row r="79" spans="2:3" x14ac:dyDescent="0.25">
      <c r="B79" s="295">
        <v>14</v>
      </c>
      <c r="C79" s="296">
        <v>137.64183243644123</v>
      </c>
    </row>
    <row r="80" spans="2:3" x14ac:dyDescent="0.25">
      <c r="B80" s="295">
        <v>15</v>
      </c>
      <c r="C80" s="296">
        <v>136.98210071451103</v>
      </c>
    </row>
    <row r="81" spans="2:3" x14ac:dyDescent="0.25">
      <c r="B81" s="295">
        <v>16</v>
      </c>
      <c r="C81" s="296">
        <v>78.157406180689534</v>
      </c>
    </row>
    <row r="82" spans="2:3" x14ac:dyDescent="0.25">
      <c r="B82" s="295">
        <v>17</v>
      </c>
      <c r="C82" s="296">
        <v>125.50621975115486</v>
      </c>
    </row>
    <row r="83" spans="2:3" x14ac:dyDescent="0.25">
      <c r="B83" s="295">
        <v>18</v>
      </c>
      <c r="C83" s="296">
        <v>103.43038154157412</v>
      </c>
    </row>
    <row r="84" spans="2:3" x14ac:dyDescent="0.25">
      <c r="B84" s="295">
        <v>19</v>
      </c>
      <c r="C84" s="296">
        <v>142.65213653854022</v>
      </c>
    </row>
    <row r="85" spans="2:3" x14ac:dyDescent="0.25">
      <c r="B85" s="295">
        <v>20</v>
      </c>
      <c r="C85" s="296">
        <v>134.85078409901337</v>
      </c>
    </row>
    <row r="86" spans="2:3" x14ac:dyDescent="0.25">
      <c r="B86" s="295">
        <v>21</v>
      </c>
      <c r="C86" s="296">
        <v>145.43236140652084</v>
      </c>
    </row>
    <row r="87" spans="2:3" x14ac:dyDescent="0.25">
      <c r="B87" s="295">
        <v>22</v>
      </c>
      <c r="C87" s="296">
        <v>124.10771298080641</v>
      </c>
    </row>
    <row r="88" spans="2:3" x14ac:dyDescent="0.25">
      <c r="B88" s="295">
        <v>23</v>
      </c>
      <c r="C88" s="296">
        <v>147.31976450432279</v>
      </c>
    </row>
    <row r="89" spans="2:3" x14ac:dyDescent="0.25">
      <c r="B89" s="295">
        <v>24</v>
      </c>
      <c r="C89" s="296">
        <v>135.14604632871354</v>
      </c>
    </row>
    <row r="90" spans="2:3" x14ac:dyDescent="0.25">
      <c r="B90" s="295">
        <v>25</v>
      </c>
      <c r="C90" s="296">
        <v>121.5519464392946</v>
      </c>
    </row>
    <row r="91" spans="2:3" x14ac:dyDescent="0.25">
      <c r="B91" s="295">
        <v>26</v>
      </c>
      <c r="C91" s="296">
        <v>118.57375342802852</v>
      </c>
    </row>
    <row r="92" spans="2:3" x14ac:dyDescent="0.25">
      <c r="B92" s="295">
        <v>27</v>
      </c>
      <c r="C92" s="296">
        <v>128.21118031621603</v>
      </c>
    </row>
    <row r="93" spans="2:3" x14ac:dyDescent="0.25">
      <c r="B93" s="295">
        <v>28</v>
      </c>
      <c r="C93" s="296">
        <v>73.975035201097626</v>
      </c>
    </row>
    <row r="94" spans="2:3" x14ac:dyDescent="0.25">
      <c r="B94" s="295">
        <v>29</v>
      </c>
      <c r="C94" s="296">
        <v>104.64965781209665</v>
      </c>
    </row>
    <row r="95" spans="2:3" x14ac:dyDescent="0.25">
      <c r="B95" s="295">
        <v>30</v>
      </c>
      <c r="C95" s="296">
        <v>123.70777924108347</v>
      </c>
    </row>
    <row r="96" spans="2:3" x14ac:dyDescent="0.25">
      <c r="B96" s="295">
        <v>31</v>
      </c>
      <c r="C96" s="296">
        <v>116.8248779451464</v>
      </c>
    </row>
    <row r="97" spans="2:3" x14ac:dyDescent="0.25">
      <c r="B97" s="295">
        <v>32</v>
      </c>
      <c r="C97" s="296">
        <v>135.45783283620892</v>
      </c>
    </row>
    <row r="98" spans="2:3" x14ac:dyDescent="0.25">
      <c r="B98" s="295">
        <v>33</v>
      </c>
      <c r="C98" s="296">
        <v>112.52892994637575</v>
      </c>
    </row>
    <row r="99" spans="2:3" x14ac:dyDescent="0.25">
      <c r="B99" s="295">
        <v>34</v>
      </c>
      <c r="C99" s="296">
        <v>169.46582152780127</v>
      </c>
    </row>
    <row r="100" spans="2:3" x14ac:dyDescent="0.25">
      <c r="B100" s="295">
        <v>35</v>
      </c>
      <c r="C100" s="296">
        <v>138.70872257306652</v>
      </c>
    </row>
    <row r="101" spans="2:3" x14ac:dyDescent="0.25">
      <c r="B101" s="295">
        <v>36</v>
      </c>
      <c r="C101" s="296">
        <v>96.382127074185689</v>
      </c>
    </row>
    <row r="102" spans="2:3" x14ac:dyDescent="0.25">
      <c r="B102" s="295">
        <v>37</v>
      </c>
      <c r="C102" s="296">
        <v>130.85207991513124</v>
      </c>
    </row>
    <row r="103" spans="2:3" x14ac:dyDescent="0.25">
      <c r="B103" s="295">
        <v>38</v>
      </c>
      <c r="C103" s="296">
        <v>123.08559441401619</v>
      </c>
    </row>
    <row r="104" spans="2:3" x14ac:dyDescent="0.25">
      <c r="B104" s="295">
        <v>39</v>
      </c>
      <c r="C104" s="296">
        <v>161.47853290956169</v>
      </c>
    </row>
    <row r="105" spans="2:3" x14ac:dyDescent="0.25">
      <c r="B105" s="295">
        <v>40</v>
      </c>
      <c r="C105" s="296">
        <v>165.21414616968804</v>
      </c>
    </row>
    <row r="106" spans="2:3" x14ac:dyDescent="0.25">
      <c r="B106" s="295">
        <v>41</v>
      </c>
      <c r="C106" s="296">
        <v>128.45831298937844</v>
      </c>
    </row>
    <row r="107" spans="2:3" x14ac:dyDescent="0.25">
      <c r="B107" s="295">
        <v>42</v>
      </c>
      <c r="C107" s="296">
        <v>163.02538188001529</v>
      </c>
    </row>
    <row r="108" spans="2:3" x14ac:dyDescent="0.25">
      <c r="B108" s="295">
        <v>43</v>
      </c>
      <c r="C108" s="296">
        <v>155.60665761892818</v>
      </c>
    </row>
    <row r="109" spans="2:3" x14ac:dyDescent="0.25">
      <c r="B109" s="295">
        <v>44</v>
      </c>
      <c r="C109" s="296">
        <v>150.21758619024564</v>
      </c>
    </row>
    <row r="110" spans="2:3" x14ac:dyDescent="0.25">
      <c r="B110" s="295">
        <v>45</v>
      </c>
      <c r="C110" s="296">
        <v>103.86392054932259</v>
      </c>
    </row>
    <row r="111" spans="2:3" x14ac:dyDescent="0.25">
      <c r="B111" s="295">
        <v>46</v>
      </c>
      <c r="C111" s="296">
        <v>146.78707644191539</v>
      </c>
    </row>
    <row r="112" spans="2:3" x14ac:dyDescent="0.25">
      <c r="B112" s="295">
        <v>47</v>
      </c>
      <c r="C112" s="296">
        <v>120.35230373340676</v>
      </c>
    </row>
    <row r="113" spans="2:3" x14ac:dyDescent="0.25">
      <c r="B113" s="295">
        <v>48</v>
      </c>
      <c r="C113" s="296">
        <v>108.45406117952972</v>
      </c>
    </row>
    <row r="114" spans="2:3" x14ac:dyDescent="0.25">
      <c r="B114" s="295">
        <v>49</v>
      </c>
      <c r="C114" s="296">
        <v>80.430351117301839</v>
      </c>
    </row>
    <row r="115" spans="2:3" x14ac:dyDescent="0.25">
      <c r="B115" s="295">
        <v>50</v>
      </c>
      <c r="C115" s="296">
        <v>166.96891871283884</v>
      </c>
    </row>
    <row r="116" spans="2:3" x14ac:dyDescent="0.25">
      <c r="B116" s="295">
        <v>51</v>
      </c>
      <c r="C116" s="296">
        <v>142.26007158838246</v>
      </c>
    </row>
    <row r="117" spans="2:3" x14ac:dyDescent="0.25">
      <c r="B117" s="295">
        <v>52</v>
      </c>
      <c r="C117" s="296">
        <v>88.990546753825711</v>
      </c>
    </row>
    <row r="118" spans="2:3" x14ac:dyDescent="0.25">
      <c r="B118" s="295">
        <v>53</v>
      </c>
      <c r="C118" s="296">
        <v>75.211980676949992</v>
      </c>
    </row>
    <row r="119" spans="2:3" x14ac:dyDescent="0.25">
      <c r="B119" s="295">
        <v>54</v>
      </c>
      <c r="C119" s="296">
        <v>149.34925733386464</v>
      </c>
    </row>
    <row r="120" spans="2:3" x14ac:dyDescent="0.25">
      <c r="B120" s="295">
        <v>55</v>
      </c>
      <c r="C120" s="296">
        <v>108.40965884467454</v>
      </c>
    </row>
    <row r="121" spans="2:3" x14ac:dyDescent="0.25">
      <c r="B121" s="295">
        <v>56</v>
      </c>
      <c r="C121" s="296">
        <v>116.82960973245144</v>
      </c>
    </row>
    <row r="122" spans="2:3" x14ac:dyDescent="0.25">
      <c r="B122" s="295">
        <v>57</v>
      </c>
      <c r="C122" s="296">
        <v>147.59297583287054</v>
      </c>
    </row>
    <row r="123" spans="2:3" x14ac:dyDescent="0.25">
      <c r="B123" s="295">
        <v>58</v>
      </c>
      <c r="C123" s="296">
        <v>85.434438056850539</v>
      </c>
    </row>
    <row r="124" spans="2:3" x14ac:dyDescent="0.25">
      <c r="B124" s="295">
        <v>59</v>
      </c>
      <c r="C124" s="296">
        <v>104.92856630132836</v>
      </c>
    </row>
    <row r="125" spans="2:3" x14ac:dyDescent="0.25">
      <c r="B125" s="295">
        <v>60</v>
      </c>
      <c r="C125" s="296">
        <v>221.02186670840734</v>
      </c>
    </row>
    <row r="126" spans="2:3" x14ac:dyDescent="0.25">
      <c r="B126" s="295">
        <v>61</v>
      </c>
      <c r="C126" s="296">
        <v>87.234279263448443</v>
      </c>
    </row>
    <row r="127" spans="2:3" x14ac:dyDescent="0.25">
      <c r="B127" s="295">
        <v>62</v>
      </c>
      <c r="C127" s="296">
        <v>103.78071286935608</v>
      </c>
    </row>
    <row r="128" spans="2:3" x14ac:dyDescent="0.25">
      <c r="B128" s="295">
        <v>63</v>
      </c>
      <c r="C128" s="296">
        <v>171.9468256168422</v>
      </c>
    </row>
    <row r="129" spans="2:3" x14ac:dyDescent="0.25">
      <c r="B129" s="295">
        <v>64</v>
      </c>
      <c r="C129" s="296">
        <v>156.37253789199772</v>
      </c>
    </row>
    <row r="130" spans="2:3" x14ac:dyDescent="0.25">
      <c r="B130" s="295">
        <v>65</v>
      </c>
      <c r="C130" s="296">
        <v>174.99691266956955</v>
      </c>
    </row>
    <row r="131" spans="2:3" x14ac:dyDescent="0.25">
      <c r="B131" s="295">
        <v>66</v>
      </c>
      <c r="C131" s="296">
        <v>120.3736687306822</v>
      </c>
    </row>
    <row r="132" spans="2:3" x14ac:dyDescent="0.25">
      <c r="B132" s="295">
        <v>67</v>
      </c>
      <c r="C132" s="296">
        <v>164.99805221396599</v>
      </c>
    </row>
    <row r="133" spans="2:3" x14ac:dyDescent="0.25">
      <c r="B133" s="295">
        <v>68</v>
      </c>
      <c r="C133" s="296">
        <v>107.00790984316924</v>
      </c>
    </row>
    <row r="134" spans="2:3" x14ac:dyDescent="0.25">
      <c r="B134" s="295">
        <v>69</v>
      </c>
      <c r="C134" s="296">
        <v>64.108956567814815</v>
      </c>
    </row>
    <row r="135" spans="2:3" x14ac:dyDescent="0.25">
      <c r="B135" s="295">
        <v>70</v>
      </c>
      <c r="C135" s="296">
        <v>163.64997353275874</v>
      </c>
    </row>
    <row r="136" spans="2:3" x14ac:dyDescent="0.25">
      <c r="B136" s="295">
        <v>71</v>
      </c>
      <c r="C136" s="296">
        <v>125.00872198985462</v>
      </c>
    </row>
    <row r="137" spans="2:3" x14ac:dyDescent="0.25">
      <c r="B137" s="295">
        <v>72</v>
      </c>
      <c r="C137" s="296">
        <v>102.32024006566978</v>
      </c>
    </row>
    <row r="138" spans="2:3" x14ac:dyDescent="0.25">
      <c r="B138" s="295">
        <v>73</v>
      </c>
      <c r="C138" s="296">
        <v>134.75451274215658</v>
      </c>
    </row>
    <row r="139" spans="2:3" x14ac:dyDescent="0.25">
      <c r="B139" s="295">
        <v>74</v>
      </c>
      <c r="C139" s="296">
        <v>166.45217312475924</v>
      </c>
    </row>
    <row r="140" spans="2:3" x14ac:dyDescent="0.25">
      <c r="B140" s="295">
        <v>75</v>
      </c>
      <c r="C140" s="296">
        <v>184.53731889765731</v>
      </c>
    </row>
    <row r="141" spans="2:3" x14ac:dyDescent="0.25">
      <c r="B141" s="295">
        <v>76</v>
      </c>
      <c r="C141" s="296">
        <v>84.742095472425376</v>
      </c>
    </row>
    <row r="142" spans="2:3" x14ac:dyDescent="0.25">
      <c r="B142" s="295">
        <v>77</v>
      </c>
      <c r="C142" s="296">
        <v>116.76750554234144</v>
      </c>
    </row>
    <row r="143" spans="2:3" x14ac:dyDescent="0.25">
      <c r="B143" s="295">
        <v>78</v>
      </c>
      <c r="C143" s="296">
        <v>83.659588596726934</v>
      </c>
    </row>
    <row r="144" spans="2:3" x14ac:dyDescent="0.25">
      <c r="B144" s="295">
        <v>79</v>
      </c>
      <c r="C144" s="296">
        <v>113.33526969341389</v>
      </c>
    </row>
    <row r="145" spans="2:3" x14ac:dyDescent="0.25">
      <c r="B145" s="295">
        <v>80</v>
      </c>
      <c r="C145" s="296">
        <v>105.6934028804165</v>
      </c>
    </row>
    <row r="146" spans="2:3" x14ac:dyDescent="0.25">
      <c r="B146" s="295">
        <v>81</v>
      </c>
      <c r="C146" s="296">
        <v>66.86596082912078</v>
      </c>
    </row>
    <row r="147" spans="2:3" x14ac:dyDescent="0.25">
      <c r="B147" s="295">
        <v>82</v>
      </c>
      <c r="C147" s="296">
        <v>205.83676860955705</v>
      </c>
    </row>
    <row r="148" spans="2:3" x14ac:dyDescent="0.25">
      <c r="B148" s="295">
        <v>83</v>
      </c>
      <c r="C148" s="296">
        <v>152.52183310852377</v>
      </c>
    </row>
    <row r="149" spans="2:3" x14ac:dyDescent="0.25">
      <c r="B149" s="295">
        <v>84</v>
      </c>
      <c r="C149" s="296">
        <v>152.92857480219914</v>
      </c>
    </row>
    <row r="150" spans="2:3" x14ac:dyDescent="0.25">
      <c r="B150" s="295">
        <v>85</v>
      </c>
      <c r="C150" s="296">
        <v>127.42376838385277</v>
      </c>
    </row>
    <row r="151" spans="2:3" x14ac:dyDescent="0.25">
      <c r="B151" s="295">
        <v>86</v>
      </c>
      <c r="C151" s="296">
        <v>71.515499691065116</v>
      </c>
    </row>
    <row r="152" spans="2:3" x14ac:dyDescent="0.25">
      <c r="B152" s="295">
        <v>87</v>
      </c>
      <c r="C152" s="296">
        <v>155.99392732141979</v>
      </c>
    </row>
    <row r="153" spans="2:3" x14ac:dyDescent="0.25">
      <c r="B153" s="295">
        <v>88</v>
      </c>
      <c r="C153" s="296">
        <v>166.67810119259548</v>
      </c>
    </row>
    <row r="154" spans="2:3" x14ac:dyDescent="0.25">
      <c r="B154" s="295">
        <v>89</v>
      </c>
      <c r="C154" s="296">
        <v>128.55405238384296</v>
      </c>
    </row>
    <row r="155" spans="2:3" x14ac:dyDescent="0.25">
      <c r="B155" s="295">
        <v>90</v>
      </c>
      <c r="C155" s="296">
        <v>142.19889943689279</v>
      </c>
    </row>
    <row r="156" spans="2:3" x14ac:dyDescent="0.25">
      <c r="B156" s="295">
        <v>91</v>
      </c>
      <c r="C156" s="296">
        <v>111.69271128806938</v>
      </c>
    </row>
    <row r="157" spans="2:3" x14ac:dyDescent="0.25">
      <c r="B157" s="295">
        <v>92</v>
      </c>
      <c r="C157" s="296">
        <v>129.14260616118156</v>
      </c>
    </row>
    <row r="158" spans="2:3" x14ac:dyDescent="0.25">
      <c r="B158" s="295">
        <v>93</v>
      </c>
      <c r="C158" s="296">
        <v>127.86301333354572</v>
      </c>
    </row>
    <row r="159" spans="2:3" x14ac:dyDescent="0.25">
      <c r="B159" s="295">
        <v>94</v>
      </c>
      <c r="C159" s="296">
        <v>169.02466122849592</v>
      </c>
    </row>
    <row r="160" spans="2:3" x14ac:dyDescent="0.25">
      <c r="B160" s="295">
        <v>95</v>
      </c>
      <c r="C160" s="296">
        <v>74.051463765937896</v>
      </c>
    </row>
    <row r="161" spans="2:3" x14ac:dyDescent="0.25">
      <c r="B161" s="295">
        <v>96</v>
      </c>
      <c r="C161" s="296">
        <v>141.25335567292836</v>
      </c>
    </row>
    <row r="162" spans="2:3" x14ac:dyDescent="0.25">
      <c r="B162" s="295">
        <v>97</v>
      </c>
      <c r="C162" s="296">
        <v>159.16240957030385</v>
      </c>
    </row>
    <row r="163" spans="2:3" x14ac:dyDescent="0.25">
      <c r="B163" s="295">
        <v>98</v>
      </c>
      <c r="C163" s="296">
        <v>168.26748472101841</v>
      </c>
    </row>
    <row r="164" spans="2:3" x14ac:dyDescent="0.25">
      <c r="B164" s="295">
        <v>99</v>
      </c>
      <c r="C164" s="296">
        <v>108.78201732334065</v>
      </c>
    </row>
    <row r="165" spans="2:3" x14ac:dyDescent="0.25">
      <c r="B165" s="295">
        <v>100</v>
      </c>
      <c r="C165" s="296">
        <v>68.990264924604062</v>
      </c>
    </row>
    <row r="166" spans="2:3" x14ac:dyDescent="0.25">
      <c r="B166" s="295">
        <v>101</v>
      </c>
      <c r="C166" s="296">
        <v>165.53106078085841</v>
      </c>
    </row>
    <row r="167" spans="2:3" x14ac:dyDescent="0.25">
      <c r="B167" s="295">
        <v>102</v>
      </c>
      <c r="C167" s="296">
        <v>143.80941616713449</v>
      </c>
    </row>
    <row r="168" spans="2:3" x14ac:dyDescent="0.25">
      <c r="B168" s="295">
        <v>103</v>
      </c>
      <c r="C168" s="296">
        <v>135.65053843892187</v>
      </c>
    </row>
    <row r="169" spans="2:3" x14ac:dyDescent="0.25">
      <c r="B169" s="295">
        <v>104</v>
      </c>
      <c r="C169" s="296">
        <v>142.36140326124621</v>
      </c>
    </row>
    <row r="170" spans="2:3" x14ac:dyDescent="0.25">
      <c r="B170" s="295">
        <v>105</v>
      </c>
      <c r="C170" s="296">
        <v>97.892531773225741</v>
      </c>
    </row>
    <row r="171" spans="2:3" x14ac:dyDescent="0.25">
      <c r="B171" s="295">
        <v>106</v>
      </c>
      <c r="C171" s="296">
        <v>85.527617508875707</v>
      </c>
    </row>
    <row r="172" spans="2:3" x14ac:dyDescent="0.25">
      <c r="B172" s="295">
        <v>107</v>
      </c>
      <c r="C172" s="296">
        <v>118.89347536260696</v>
      </c>
    </row>
    <row r="173" spans="2:3" x14ac:dyDescent="0.25">
      <c r="B173" s="295">
        <v>108</v>
      </c>
      <c r="C173" s="296">
        <v>80.908100659631828</v>
      </c>
    </row>
    <row r="174" spans="2:3" x14ac:dyDescent="0.25">
      <c r="B174" s="295">
        <v>109</v>
      </c>
      <c r="C174" s="296">
        <v>118.71533694494046</v>
      </c>
    </row>
    <row r="175" spans="2:3" x14ac:dyDescent="0.25">
      <c r="B175" s="295">
        <v>110</v>
      </c>
      <c r="C175" s="296">
        <v>159.73025838291937</v>
      </c>
    </row>
    <row r="176" spans="2:3" x14ac:dyDescent="0.25">
      <c r="B176" s="295">
        <v>111</v>
      </c>
      <c r="C176" s="296">
        <v>130.4691161362328</v>
      </c>
    </row>
    <row r="177" spans="2:3" x14ac:dyDescent="0.25">
      <c r="B177" s="295">
        <v>112</v>
      </c>
      <c r="C177" s="296">
        <v>157.13761466558759</v>
      </c>
    </row>
    <row r="178" spans="2:3" x14ac:dyDescent="0.25">
      <c r="B178" s="295">
        <v>113</v>
      </c>
      <c r="C178" s="296">
        <v>100.46005768141723</v>
      </c>
    </row>
    <row r="179" spans="2:3" x14ac:dyDescent="0.25">
      <c r="B179" s="295">
        <v>114</v>
      </c>
      <c r="C179" s="296">
        <v>108.04300010700732</v>
      </c>
    </row>
    <row r="180" spans="2:3" x14ac:dyDescent="0.25">
      <c r="B180" s="295">
        <v>115</v>
      </c>
      <c r="C180" s="296">
        <v>162.48862550847247</v>
      </c>
    </row>
    <row r="181" spans="2:3" x14ac:dyDescent="0.25">
      <c r="B181" s="295">
        <v>116</v>
      </c>
      <c r="C181" s="296">
        <v>62.675040606118372</v>
      </c>
    </row>
    <row r="182" spans="2:3" x14ac:dyDescent="0.25">
      <c r="B182" s="295">
        <v>117</v>
      </c>
      <c r="C182" s="296">
        <v>95.248420296709156</v>
      </c>
    </row>
    <row r="183" spans="2:3" x14ac:dyDescent="0.25">
      <c r="B183" s="295">
        <v>118</v>
      </c>
      <c r="C183" s="296">
        <v>109.40312092435448</v>
      </c>
    </row>
    <row r="184" spans="2:3" x14ac:dyDescent="0.25">
      <c r="B184" s="295">
        <v>119</v>
      </c>
      <c r="C184" s="296">
        <v>90.212606922311778</v>
      </c>
    </row>
    <row r="185" spans="2:3" x14ac:dyDescent="0.25">
      <c r="B185" s="295">
        <v>120</v>
      </c>
      <c r="C185" s="296">
        <v>138.06916883591254</v>
      </c>
    </row>
    <row r="186" spans="2:3" x14ac:dyDescent="0.25">
      <c r="B186" s="295">
        <v>121</v>
      </c>
      <c r="C186" s="296">
        <v>82.435869535287821</v>
      </c>
    </row>
    <row r="187" spans="2:3" x14ac:dyDescent="0.25">
      <c r="B187" s="295">
        <v>122</v>
      </c>
      <c r="C187" s="296">
        <v>84.812522539187043</v>
      </c>
    </row>
    <row r="188" spans="2:3" x14ac:dyDescent="0.25">
      <c r="B188" s="295">
        <v>123</v>
      </c>
      <c r="C188" s="296">
        <v>73.451982164305662</v>
      </c>
    </row>
    <row r="189" spans="2:3" x14ac:dyDescent="0.25">
      <c r="B189" s="295">
        <v>124</v>
      </c>
      <c r="C189" s="296">
        <v>179.49543568003958</v>
      </c>
    </row>
    <row r="190" spans="2:3" x14ac:dyDescent="0.25">
      <c r="B190" s="295">
        <v>125</v>
      </c>
      <c r="C190" s="296">
        <v>102.55074799403417</v>
      </c>
    </row>
    <row r="191" spans="2:3" x14ac:dyDescent="0.25">
      <c r="B191" s="295">
        <v>126</v>
      </c>
      <c r="C191" s="296">
        <v>152.36695926608775</v>
      </c>
    </row>
    <row r="192" spans="2:3" x14ac:dyDescent="0.25">
      <c r="B192" s="295">
        <v>127</v>
      </c>
      <c r="C192" s="296">
        <v>151.39259388552216</v>
      </c>
    </row>
    <row r="193" spans="2:3" x14ac:dyDescent="0.25">
      <c r="B193" s="295">
        <v>128</v>
      </c>
      <c r="C193" s="296">
        <v>108.66219438590596</v>
      </c>
    </row>
    <row r="194" spans="2:3" x14ac:dyDescent="0.25">
      <c r="B194" s="295">
        <v>129</v>
      </c>
      <c r="C194" s="296">
        <v>155.24911948717889</v>
      </c>
    </row>
    <row r="195" spans="2:3" x14ac:dyDescent="0.25">
      <c r="B195" s="295">
        <v>130</v>
      </c>
      <c r="C195" s="296">
        <v>148.37372631034941</v>
      </c>
    </row>
    <row r="196" spans="2:3" x14ac:dyDescent="0.25">
      <c r="B196" s="295">
        <v>131</v>
      </c>
      <c r="C196" s="296">
        <v>107.32047299671186</v>
      </c>
    </row>
    <row r="197" spans="2:3" x14ac:dyDescent="0.25">
      <c r="B197" s="295">
        <v>132</v>
      </c>
      <c r="C197" s="296">
        <v>148.32650817905784</v>
      </c>
    </row>
    <row r="198" spans="2:3" x14ac:dyDescent="0.25">
      <c r="B198" s="295">
        <v>133</v>
      </c>
      <c r="C198" s="296">
        <v>164.18061544463379</v>
      </c>
    </row>
    <row r="199" spans="2:3" x14ac:dyDescent="0.25">
      <c r="B199" s="295">
        <v>134</v>
      </c>
      <c r="C199" s="296">
        <v>107.96343221216374</v>
      </c>
    </row>
    <row r="200" spans="2:3" x14ac:dyDescent="0.25">
      <c r="B200" s="295">
        <v>135</v>
      </c>
      <c r="C200" s="296">
        <v>120.42856067593679</v>
      </c>
    </row>
    <row r="201" spans="2:3" x14ac:dyDescent="0.25">
      <c r="B201" s="295">
        <v>136</v>
      </c>
      <c r="C201" s="296">
        <v>114.90733718594109</v>
      </c>
    </row>
    <row r="202" spans="2:3" x14ac:dyDescent="0.25">
      <c r="B202" s="295">
        <v>137</v>
      </c>
      <c r="C202" s="296">
        <v>159.2873551179662</v>
      </c>
    </row>
    <row r="203" spans="2:3" x14ac:dyDescent="0.25">
      <c r="B203" s="295">
        <v>138</v>
      </c>
      <c r="C203" s="296">
        <v>152.14692518641272</v>
      </c>
    </row>
    <row r="204" spans="2:3" x14ac:dyDescent="0.25">
      <c r="B204" s="295">
        <v>139</v>
      </c>
      <c r="C204" s="296">
        <v>80.869064094307177</v>
      </c>
    </row>
    <row r="205" spans="2:3" x14ac:dyDescent="0.25">
      <c r="B205" s="295">
        <v>140</v>
      </c>
      <c r="C205" s="296">
        <v>153.6502168795939</v>
      </c>
    </row>
    <row r="206" spans="2:3" x14ac:dyDescent="0.25">
      <c r="B206" s="295">
        <v>141</v>
      </c>
      <c r="C206" s="296">
        <v>184.78846101480471</v>
      </c>
    </row>
    <row r="207" spans="2:3" x14ac:dyDescent="0.25">
      <c r="B207" s="295">
        <v>142</v>
      </c>
      <c r="C207" s="296">
        <v>90.870615898568147</v>
      </c>
    </row>
    <row r="208" spans="2:3" x14ac:dyDescent="0.25">
      <c r="B208" s="295">
        <v>143</v>
      </c>
      <c r="C208" s="296">
        <v>168.32636418549492</v>
      </c>
    </row>
    <row r="209" spans="2:3" x14ac:dyDescent="0.25">
      <c r="B209" s="295">
        <v>144</v>
      </c>
      <c r="C209" s="296">
        <v>178.15600742068591</v>
      </c>
    </row>
    <row r="210" spans="2:3" x14ac:dyDescent="0.25">
      <c r="B210" s="295">
        <v>145</v>
      </c>
      <c r="C210" s="296">
        <v>80.407192015243083</v>
      </c>
    </row>
    <row r="211" spans="2:3" x14ac:dyDescent="0.25">
      <c r="B211" s="295">
        <v>146</v>
      </c>
      <c r="C211" s="296">
        <v>105.1395092805711</v>
      </c>
    </row>
    <row r="212" spans="2:3" x14ac:dyDescent="0.25">
      <c r="B212" s="295">
        <v>147</v>
      </c>
      <c r="C212" s="296">
        <v>116.58415194395178</v>
      </c>
    </row>
    <row r="213" spans="2:3" x14ac:dyDescent="0.25">
      <c r="B213" s="295">
        <v>148</v>
      </c>
      <c r="C213" s="296">
        <v>133.91474568708765</v>
      </c>
    </row>
    <row r="214" spans="2:3" x14ac:dyDescent="0.25">
      <c r="B214" s="295">
        <v>149</v>
      </c>
      <c r="C214" s="296">
        <v>134.56130907413666</v>
      </c>
    </row>
    <row r="215" spans="2:3" x14ac:dyDescent="0.25">
      <c r="B215" s="295">
        <v>150</v>
      </c>
      <c r="C215" s="296">
        <v>159.04272921011369</v>
      </c>
    </row>
    <row r="216" spans="2:3" x14ac:dyDescent="0.25">
      <c r="B216" s="295">
        <v>151</v>
      </c>
      <c r="C216" s="296">
        <v>114.21430908385474</v>
      </c>
    </row>
    <row r="217" spans="2:3" x14ac:dyDescent="0.25">
      <c r="B217" s="295">
        <v>152</v>
      </c>
      <c r="C217" s="296">
        <v>98.297327705068852</v>
      </c>
    </row>
    <row r="218" spans="2:3" x14ac:dyDescent="0.25">
      <c r="B218" s="295">
        <v>153</v>
      </c>
      <c r="C218" s="296">
        <v>74.667780817846747</v>
      </c>
    </row>
    <row r="219" spans="2:3" x14ac:dyDescent="0.25">
      <c r="B219" s="295">
        <v>154</v>
      </c>
      <c r="C219" s="296">
        <v>92.943517296426165</v>
      </c>
    </row>
    <row r="220" spans="2:3" x14ac:dyDescent="0.25">
      <c r="B220" s="295">
        <v>155</v>
      </c>
      <c r="C220" s="296">
        <v>161.02433646885189</v>
      </c>
    </row>
    <row r="221" spans="2:3" x14ac:dyDescent="0.25">
      <c r="B221" s="295">
        <v>156</v>
      </c>
      <c r="C221" s="296">
        <v>127.61308823187163</v>
      </c>
    </row>
    <row r="222" spans="2:3" x14ac:dyDescent="0.25">
      <c r="B222" s="295">
        <v>157</v>
      </c>
      <c r="C222" s="296">
        <v>141.98323109132727</v>
      </c>
    </row>
    <row r="223" spans="2:3" x14ac:dyDescent="0.25">
      <c r="B223" s="295">
        <v>158</v>
      </c>
      <c r="C223" s="296">
        <v>75.943500277636829</v>
      </c>
    </row>
    <row r="224" spans="2:3" x14ac:dyDescent="0.25">
      <c r="B224" s="295">
        <v>159</v>
      </c>
      <c r="C224" s="296">
        <v>98.135569497505259</v>
      </c>
    </row>
    <row r="225" spans="2:3" x14ac:dyDescent="0.25">
      <c r="B225" s="295">
        <v>160</v>
      </c>
      <c r="C225" s="296">
        <v>110.97616126398349</v>
      </c>
    </row>
    <row r="226" spans="2:3" x14ac:dyDescent="0.25">
      <c r="B226" s="295">
        <v>161</v>
      </c>
      <c r="C226" s="296">
        <v>175.95550024894081</v>
      </c>
    </row>
    <row r="227" spans="2:3" x14ac:dyDescent="0.25">
      <c r="B227" s="295">
        <v>162</v>
      </c>
      <c r="C227" s="296">
        <v>190.68328535049869</v>
      </c>
    </row>
    <row r="228" spans="2:3" x14ac:dyDescent="0.25">
      <c r="B228" s="295">
        <v>163</v>
      </c>
      <c r="C228" s="296">
        <v>92.307638481737854</v>
      </c>
    </row>
    <row r="229" spans="2:3" x14ac:dyDescent="0.25">
      <c r="B229" s="295">
        <v>164</v>
      </c>
      <c r="C229" s="296">
        <v>100.06976027155375</v>
      </c>
    </row>
    <row r="230" spans="2:3" x14ac:dyDescent="0.25">
      <c r="B230" s="295">
        <v>165</v>
      </c>
      <c r="C230" s="296">
        <v>119.44835871481848</v>
      </c>
    </row>
    <row r="231" spans="2:3" x14ac:dyDescent="0.25">
      <c r="B231" s="295">
        <v>166</v>
      </c>
      <c r="C231" s="296">
        <v>150.63012015920268</v>
      </c>
    </row>
    <row r="232" spans="2:3" x14ac:dyDescent="0.25">
      <c r="B232" s="295">
        <v>167</v>
      </c>
      <c r="C232" s="296">
        <v>119.69731134943558</v>
      </c>
    </row>
    <row r="233" spans="2:3" x14ac:dyDescent="0.25">
      <c r="B233" s="295">
        <v>168</v>
      </c>
      <c r="C233" s="296">
        <v>97.556905870029937</v>
      </c>
    </row>
    <row r="234" spans="2:3" x14ac:dyDescent="0.25">
      <c r="B234" s="295">
        <v>169</v>
      </c>
      <c r="C234" s="296">
        <v>95.544828657567194</v>
      </c>
    </row>
    <row r="235" spans="2:3" x14ac:dyDescent="0.25">
      <c r="B235" s="295">
        <v>170</v>
      </c>
      <c r="C235" s="296">
        <v>166.57821481698483</v>
      </c>
    </row>
    <row r="236" spans="2:3" x14ac:dyDescent="0.25">
      <c r="B236" s="295">
        <v>171</v>
      </c>
      <c r="C236" s="296">
        <v>86.911050358219612</v>
      </c>
    </row>
    <row r="237" spans="2:3" x14ac:dyDescent="0.25">
      <c r="B237" s="295">
        <v>172</v>
      </c>
      <c r="C237" s="296">
        <v>126.46137873558361</v>
      </c>
    </row>
    <row r="238" spans="2:3" x14ac:dyDescent="0.25">
      <c r="B238" s="295">
        <v>173</v>
      </c>
      <c r="C238" s="296">
        <v>135.85238304171764</v>
      </c>
    </row>
    <row r="239" spans="2:3" x14ac:dyDescent="0.25">
      <c r="B239" s="295">
        <v>174</v>
      </c>
      <c r="C239" s="296">
        <v>142.17200462794415</v>
      </c>
    </row>
    <row r="240" spans="2:3" x14ac:dyDescent="0.25">
      <c r="B240" s="295">
        <v>175</v>
      </c>
      <c r="C240" s="296">
        <v>82.748661710306195</v>
      </c>
    </row>
    <row r="241" spans="2:3" x14ac:dyDescent="0.25">
      <c r="B241" s="295">
        <v>176</v>
      </c>
      <c r="C241" s="296">
        <v>130.4849069831011</v>
      </c>
    </row>
    <row r="242" spans="2:3" x14ac:dyDescent="0.25">
      <c r="B242" s="295">
        <v>177</v>
      </c>
      <c r="C242" s="296">
        <v>165.89437480189235</v>
      </c>
    </row>
    <row r="243" spans="2:3" x14ac:dyDescent="0.25">
      <c r="B243" s="295">
        <v>178</v>
      </c>
      <c r="C243" s="296">
        <v>154.6299571922429</v>
      </c>
    </row>
    <row r="244" spans="2:3" x14ac:dyDescent="0.25">
      <c r="B244" s="295">
        <v>179</v>
      </c>
      <c r="C244" s="296">
        <v>182.29121475369436</v>
      </c>
    </row>
    <row r="245" spans="2:3" x14ac:dyDescent="0.25">
      <c r="B245" s="295">
        <v>180</v>
      </c>
      <c r="C245" s="296">
        <v>166.73712613021831</v>
      </c>
    </row>
    <row r="246" spans="2:3" x14ac:dyDescent="0.25">
      <c r="B246" s="295">
        <v>181</v>
      </c>
      <c r="C246" s="296">
        <v>197.01215364537305</v>
      </c>
    </row>
    <row r="247" spans="2:3" x14ac:dyDescent="0.25">
      <c r="B247" s="295">
        <v>182</v>
      </c>
      <c r="C247" s="296">
        <v>134.63505257775029</v>
      </c>
    </row>
    <row r="248" spans="2:3" x14ac:dyDescent="0.25">
      <c r="B248" s="295">
        <v>183</v>
      </c>
      <c r="C248" s="296">
        <v>181.42200915621208</v>
      </c>
    </row>
    <row r="249" spans="2:3" x14ac:dyDescent="0.25">
      <c r="B249" s="295">
        <v>184</v>
      </c>
      <c r="C249" s="296">
        <v>164.54885149344091</v>
      </c>
    </row>
    <row r="250" spans="2:3" x14ac:dyDescent="0.25">
      <c r="B250" s="295">
        <v>185</v>
      </c>
      <c r="C250" s="296">
        <v>113.96657308222251</v>
      </c>
    </row>
    <row r="251" spans="2:3" x14ac:dyDescent="0.25">
      <c r="B251" s="295">
        <v>186</v>
      </c>
      <c r="C251" s="296">
        <v>171.06108126935553</v>
      </c>
    </row>
    <row r="252" spans="2:3" x14ac:dyDescent="0.25">
      <c r="B252" s="295">
        <v>187</v>
      </c>
      <c r="C252" s="296">
        <v>117.49385844560091</v>
      </c>
    </row>
    <row r="253" spans="2:3" x14ac:dyDescent="0.25">
      <c r="B253" s="295">
        <v>188</v>
      </c>
      <c r="C253" s="296">
        <v>130.63364450128006</v>
      </c>
    </row>
    <row r="254" spans="2:3" x14ac:dyDescent="0.25">
      <c r="B254" s="295">
        <v>189</v>
      </c>
      <c r="C254" s="296">
        <v>92.38842451886994</v>
      </c>
    </row>
    <row r="255" spans="2:3" x14ac:dyDescent="0.25">
      <c r="B255" s="295">
        <v>190</v>
      </c>
      <c r="C255" s="296">
        <v>88.906731563597759</v>
      </c>
    </row>
    <row r="256" spans="2:3" x14ac:dyDescent="0.25">
      <c r="B256" s="295">
        <v>191</v>
      </c>
      <c r="C256" s="296">
        <v>74.278613876622117</v>
      </c>
    </row>
    <row r="257" spans="2:3" x14ac:dyDescent="0.25">
      <c r="B257" s="295">
        <v>192</v>
      </c>
      <c r="C257" s="296">
        <v>127.75241183295195</v>
      </c>
    </row>
    <row r="258" spans="2:3" x14ac:dyDescent="0.25">
      <c r="B258" s="295">
        <v>193</v>
      </c>
      <c r="C258" s="296">
        <v>91.074672452499215</v>
      </c>
    </row>
    <row r="259" spans="2:3" x14ac:dyDescent="0.25">
      <c r="B259" s="295">
        <v>194</v>
      </c>
      <c r="C259" s="296">
        <v>174.30115920663309</v>
      </c>
    </row>
    <row r="260" spans="2:3" x14ac:dyDescent="0.25">
      <c r="B260" s="295">
        <v>195</v>
      </c>
      <c r="C260" s="296">
        <v>127.23800374211967</v>
      </c>
    </row>
    <row r="261" spans="2:3" x14ac:dyDescent="0.25">
      <c r="B261" s="295">
        <v>196</v>
      </c>
      <c r="C261" s="296">
        <v>157.30537221007401</v>
      </c>
    </row>
    <row r="262" spans="2:3" x14ac:dyDescent="0.25">
      <c r="B262" s="295">
        <v>197</v>
      </c>
      <c r="C262" s="296">
        <v>192.9180400648452</v>
      </c>
    </row>
    <row r="263" spans="2:3" x14ac:dyDescent="0.25">
      <c r="B263" s="295">
        <v>198</v>
      </c>
      <c r="C263" s="296">
        <v>152.58532231241011</v>
      </c>
    </row>
    <row r="264" spans="2:3" x14ac:dyDescent="0.25">
      <c r="B264" s="295">
        <v>199</v>
      </c>
      <c r="C264" s="296">
        <v>114.941580426114</v>
      </c>
    </row>
    <row r="265" spans="2:3" x14ac:dyDescent="0.25">
      <c r="B265" s="295">
        <v>200</v>
      </c>
      <c r="C265" s="296">
        <v>129.90650121406838</v>
      </c>
    </row>
    <row r="266" spans="2:3" x14ac:dyDescent="0.25">
      <c r="B266" s="295">
        <v>201</v>
      </c>
      <c r="C266" s="296">
        <v>156.2752073195258</v>
      </c>
    </row>
    <row r="267" spans="2:3" x14ac:dyDescent="0.25">
      <c r="B267" s="295">
        <v>202</v>
      </c>
      <c r="C267" s="296">
        <v>131.99500877810061</v>
      </c>
    </row>
    <row r="268" spans="2:3" x14ac:dyDescent="0.25">
      <c r="B268" s="295">
        <v>203</v>
      </c>
      <c r="C268" s="296">
        <v>109.94314218705756</v>
      </c>
    </row>
    <row r="269" spans="2:3" x14ac:dyDescent="0.25">
      <c r="B269" s="295">
        <v>204</v>
      </c>
      <c r="C269" s="296">
        <v>120.9525134777233</v>
      </c>
    </row>
    <row r="270" spans="2:3" x14ac:dyDescent="0.25">
      <c r="B270" s="295">
        <v>205</v>
      </c>
      <c r="C270" s="296">
        <v>192.68185751941004</v>
      </c>
    </row>
    <row r="271" spans="2:3" x14ac:dyDescent="0.25">
      <c r="B271" s="295">
        <v>206</v>
      </c>
      <c r="C271" s="296">
        <v>100.14400865970262</v>
      </c>
    </row>
    <row r="272" spans="2:3" x14ac:dyDescent="0.25">
      <c r="B272" s="295">
        <v>207</v>
      </c>
      <c r="C272" s="296">
        <v>109.77584956508957</v>
      </c>
    </row>
    <row r="273" spans="2:3" x14ac:dyDescent="0.25">
      <c r="B273" s="295">
        <v>208</v>
      </c>
      <c r="C273" s="296">
        <v>111.47598007421115</v>
      </c>
    </row>
    <row r="274" spans="2:3" x14ac:dyDescent="0.25">
      <c r="B274" s="295">
        <v>209</v>
      </c>
      <c r="C274" s="296">
        <v>68.694085851105143</v>
      </c>
    </row>
    <row r="275" spans="2:3" x14ac:dyDescent="0.25">
      <c r="B275" s="295">
        <v>210</v>
      </c>
      <c r="C275" s="296">
        <v>137.60973378206398</v>
      </c>
    </row>
    <row r="276" spans="2:3" x14ac:dyDescent="0.25">
      <c r="B276" s="295">
        <v>211</v>
      </c>
      <c r="C276" s="296">
        <v>142.54937800721592</v>
      </c>
    </row>
    <row r="277" spans="2:3" x14ac:dyDescent="0.25">
      <c r="B277" s="295">
        <v>212</v>
      </c>
      <c r="C277" s="296">
        <v>109.76145360102549</v>
      </c>
    </row>
    <row r="278" spans="2:3" x14ac:dyDescent="0.25">
      <c r="B278" s="295">
        <v>213</v>
      </c>
      <c r="C278" s="296">
        <v>102.51636464144747</v>
      </c>
    </row>
    <row r="279" spans="2:3" x14ac:dyDescent="0.25">
      <c r="B279" s="295">
        <v>214</v>
      </c>
      <c r="C279" s="296">
        <v>132.63240689969254</v>
      </c>
    </row>
    <row r="280" spans="2:3" x14ac:dyDescent="0.25">
      <c r="B280" s="295">
        <v>215</v>
      </c>
      <c r="C280" s="296">
        <v>150.89940093520914</v>
      </c>
    </row>
    <row r="281" spans="2:3" x14ac:dyDescent="0.25">
      <c r="B281" s="295">
        <v>216</v>
      </c>
      <c r="C281" s="296">
        <v>138.59856799977874</v>
      </c>
    </row>
    <row r="282" spans="2:3" x14ac:dyDescent="0.25">
      <c r="B282" s="295">
        <v>217</v>
      </c>
      <c r="C282" s="296">
        <v>82.245706694187675</v>
      </c>
    </row>
    <row r="283" spans="2:3" x14ac:dyDescent="0.25">
      <c r="B283" s="295">
        <v>218</v>
      </c>
      <c r="C283" s="296">
        <v>162.39052608928262</v>
      </c>
    </row>
    <row r="284" spans="2:3" x14ac:dyDescent="0.25">
      <c r="B284" s="295">
        <v>219</v>
      </c>
      <c r="C284" s="296">
        <v>77.708309956653238</v>
      </c>
    </row>
    <row r="285" spans="2:3" x14ac:dyDescent="0.25">
      <c r="B285" s="295">
        <v>220</v>
      </c>
      <c r="C285" s="296">
        <v>118.92852792680389</v>
      </c>
    </row>
    <row r="286" spans="2:3" x14ac:dyDescent="0.25">
      <c r="B286" s="295">
        <v>221</v>
      </c>
      <c r="C286" s="296">
        <v>112.00239340189673</v>
      </c>
    </row>
    <row r="287" spans="2:3" x14ac:dyDescent="0.25">
      <c r="B287" s="295">
        <v>222</v>
      </c>
      <c r="C287" s="296">
        <v>166.45858887731572</v>
      </c>
    </row>
    <row r="288" spans="2:3" x14ac:dyDescent="0.25">
      <c r="B288" s="295">
        <v>223</v>
      </c>
      <c r="C288" s="296">
        <v>134.63415486673489</v>
      </c>
    </row>
    <row r="289" spans="2:3" x14ac:dyDescent="0.25">
      <c r="B289" s="295">
        <v>224</v>
      </c>
      <c r="C289" s="296">
        <v>133.02358437347675</v>
      </c>
    </row>
    <row r="290" spans="2:3" x14ac:dyDescent="0.25">
      <c r="B290" s="295">
        <v>225</v>
      </c>
      <c r="C290" s="296">
        <v>102.50041034723517</v>
      </c>
    </row>
    <row r="291" spans="2:3" x14ac:dyDescent="0.25">
      <c r="B291" s="295">
        <v>226</v>
      </c>
      <c r="C291" s="296">
        <v>138.91047755540339</v>
      </c>
    </row>
    <row r="292" spans="2:3" x14ac:dyDescent="0.25">
      <c r="B292" s="295">
        <v>227</v>
      </c>
      <c r="C292" s="296">
        <v>96.525050414529517</v>
      </c>
    </row>
    <row r="293" spans="2:3" x14ac:dyDescent="0.25">
      <c r="B293" s="295">
        <v>228</v>
      </c>
      <c r="C293" s="296">
        <v>168.0018024950387</v>
      </c>
    </row>
    <row r="294" spans="2:3" x14ac:dyDescent="0.25">
      <c r="B294" s="295">
        <v>229</v>
      </c>
      <c r="C294" s="296">
        <v>133.84962767523888</v>
      </c>
    </row>
    <row r="295" spans="2:3" x14ac:dyDescent="0.25">
      <c r="B295" s="295">
        <v>230</v>
      </c>
      <c r="C295" s="296">
        <v>81.079842968500444</v>
      </c>
    </row>
    <row r="296" spans="2:3" x14ac:dyDescent="0.25">
      <c r="B296" s="295">
        <v>231</v>
      </c>
      <c r="C296" s="296">
        <v>173.62587512570681</v>
      </c>
    </row>
    <row r="297" spans="2:3" x14ac:dyDescent="0.25">
      <c r="B297" s="295">
        <v>232</v>
      </c>
      <c r="C297" s="296">
        <v>104.85603055852295</v>
      </c>
    </row>
    <row r="298" spans="2:3" x14ac:dyDescent="0.25">
      <c r="B298" s="295">
        <v>233</v>
      </c>
      <c r="C298" s="296">
        <v>85.151910890219114</v>
      </c>
    </row>
    <row r="299" spans="2:3" x14ac:dyDescent="0.25">
      <c r="B299" s="295">
        <v>234</v>
      </c>
      <c r="C299" s="296">
        <v>162.22980190686837</v>
      </c>
    </row>
    <row r="300" spans="2:3" x14ac:dyDescent="0.25">
      <c r="B300" s="295">
        <v>235</v>
      </c>
      <c r="C300" s="296">
        <v>92.632656212013814</v>
      </c>
    </row>
    <row r="301" spans="2:3" x14ac:dyDescent="0.25">
      <c r="B301" s="295">
        <v>236</v>
      </c>
      <c r="C301" s="296">
        <v>132.26648433798391</v>
      </c>
    </row>
    <row r="302" spans="2:3" x14ac:dyDescent="0.25">
      <c r="B302" s="295">
        <v>237</v>
      </c>
      <c r="C302" s="296">
        <v>154.11658308530536</v>
      </c>
    </row>
    <row r="303" spans="2:3" x14ac:dyDescent="0.25">
      <c r="B303" s="295">
        <v>238</v>
      </c>
      <c r="C303" s="296">
        <v>159.4173000530015</v>
      </c>
    </row>
    <row r="304" spans="2:3" x14ac:dyDescent="0.25">
      <c r="B304" s="295">
        <v>239</v>
      </c>
      <c r="C304" s="296">
        <v>97.527648596207285</v>
      </c>
    </row>
    <row r="305" spans="2:3" x14ac:dyDescent="0.25">
      <c r="B305" s="295">
        <v>240</v>
      </c>
      <c r="C305" s="296">
        <v>142.53649923252721</v>
      </c>
    </row>
    <row r="306" spans="2:3" x14ac:dyDescent="0.25">
      <c r="B306" s="295">
        <v>241</v>
      </c>
      <c r="C306" s="296">
        <v>91.945178760568325</v>
      </c>
    </row>
    <row r="307" spans="2:3" x14ac:dyDescent="0.25">
      <c r="B307" s="295">
        <v>242</v>
      </c>
      <c r="C307" s="296">
        <v>192.41261168552361</v>
      </c>
    </row>
    <row r="308" spans="2:3" x14ac:dyDescent="0.25">
      <c r="B308" s="295">
        <v>243</v>
      </c>
      <c r="C308" s="296">
        <v>159.30947118481646</v>
      </c>
    </row>
    <row r="309" spans="2:3" x14ac:dyDescent="0.25">
      <c r="B309" s="295">
        <v>244</v>
      </c>
      <c r="C309" s="296">
        <v>174.37913053162131</v>
      </c>
    </row>
    <row r="310" spans="2:3" x14ac:dyDescent="0.25">
      <c r="B310" s="295">
        <v>245</v>
      </c>
      <c r="C310" s="296">
        <v>140.82004804188387</v>
      </c>
    </row>
    <row r="311" spans="2:3" x14ac:dyDescent="0.25">
      <c r="B311" s="295">
        <v>246</v>
      </c>
      <c r="C311" s="296">
        <v>72.142127697083438</v>
      </c>
    </row>
    <row r="312" spans="2:3" x14ac:dyDescent="0.25">
      <c r="B312" s="295">
        <v>247</v>
      </c>
      <c r="C312" s="296">
        <v>186.35219779942679</v>
      </c>
    </row>
    <row r="313" spans="2:3" x14ac:dyDescent="0.25">
      <c r="B313" s="295">
        <v>248</v>
      </c>
      <c r="C313" s="296">
        <v>148.85814824644496</v>
      </c>
    </row>
    <row r="314" spans="2:3" x14ac:dyDescent="0.25">
      <c r="B314" s="295">
        <v>249</v>
      </c>
      <c r="C314" s="296">
        <v>98.682544706268033</v>
      </c>
    </row>
    <row r="315" spans="2:3" x14ac:dyDescent="0.25">
      <c r="B315" s="295">
        <v>250</v>
      </c>
      <c r="C315" s="296">
        <v>84.58556617679011</v>
      </c>
    </row>
    <row r="316" spans="2:3" x14ac:dyDescent="0.25">
      <c r="B316" s="295">
        <v>251</v>
      </c>
      <c r="C316" s="296">
        <v>192.47575613037768</v>
      </c>
    </row>
    <row r="317" spans="2:3" x14ac:dyDescent="0.25">
      <c r="B317" s="295">
        <v>252</v>
      </c>
      <c r="C317" s="296">
        <v>187.29681162362917</v>
      </c>
    </row>
    <row r="318" spans="2:3" x14ac:dyDescent="0.25">
      <c r="B318" s="295">
        <v>253</v>
      </c>
      <c r="C318" s="296">
        <v>154.69862082252703</v>
      </c>
    </row>
    <row r="319" spans="2:3" x14ac:dyDescent="0.25">
      <c r="B319" s="295">
        <v>254</v>
      </c>
      <c r="C319" s="296">
        <v>124.06603174160136</v>
      </c>
    </row>
    <row r="320" spans="2:3" x14ac:dyDescent="0.25">
      <c r="B320" s="295">
        <v>255</v>
      </c>
      <c r="C320" s="296">
        <v>125.06653661049475</v>
      </c>
    </row>
    <row r="321" spans="2:3" x14ac:dyDescent="0.25">
      <c r="B321" s="295">
        <v>256</v>
      </c>
      <c r="C321" s="296">
        <v>201.64820736617818</v>
      </c>
    </row>
    <row r="322" spans="2:3" x14ac:dyDescent="0.25">
      <c r="B322" s="295">
        <v>257</v>
      </c>
      <c r="C322" s="296">
        <v>121.33741560545553</v>
      </c>
    </row>
    <row r="323" spans="2:3" x14ac:dyDescent="0.25">
      <c r="B323" s="295">
        <v>258</v>
      </c>
      <c r="C323" s="296">
        <v>91.712730010008414</v>
      </c>
    </row>
    <row r="324" spans="2:3" x14ac:dyDescent="0.25">
      <c r="B324" s="295">
        <v>259</v>
      </c>
      <c r="C324" s="296">
        <v>143.26462307798096</v>
      </c>
    </row>
    <row r="325" spans="2:3" x14ac:dyDescent="0.25">
      <c r="B325" s="295">
        <v>260</v>
      </c>
      <c r="C325" s="296">
        <v>102.36181908902472</v>
      </c>
    </row>
    <row r="326" spans="2:3" x14ac:dyDescent="0.25">
      <c r="B326" s="295">
        <v>261</v>
      </c>
      <c r="C326" s="296">
        <v>127.91384319464132</v>
      </c>
    </row>
    <row r="327" spans="2:3" x14ac:dyDescent="0.25">
      <c r="B327" s="295">
        <v>262</v>
      </c>
      <c r="C327" s="296">
        <v>158.82926888032091</v>
      </c>
    </row>
    <row r="328" spans="2:3" x14ac:dyDescent="0.25">
      <c r="B328" s="295">
        <v>263</v>
      </c>
      <c r="C328" s="296">
        <v>96.665522707433567</v>
      </c>
    </row>
    <row r="329" spans="2:3" x14ac:dyDescent="0.25">
      <c r="B329" s="295">
        <v>264</v>
      </c>
      <c r="C329" s="296">
        <v>151.49152903416535</v>
      </c>
    </row>
    <row r="330" spans="2:3" x14ac:dyDescent="0.25">
      <c r="B330" s="295">
        <v>265</v>
      </c>
      <c r="C330" s="296">
        <v>117.67811144963906</v>
      </c>
    </row>
    <row r="331" spans="2:3" x14ac:dyDescent="0.25">
      <c r="B331" s="295">
        <v>266</v>
      </c>
      <c r="C331" s="296">
        <v>71.263938193199976</v>
      </c>
    </row>
    <row r="332" spans="2:3" x14ac:dyDescent="0.25">
      <c r="B332" s="295">
        <v>267</v>
      </c>
      <c r="C332" s="296">
        <v>85.613276415823663</v>
      </c>
    </row>
    <row r="333" spans="2:3" x14ac:dyDescent="0.25">
      <c r="B333" s="295">
        <v>268</v>
      </c>
      <c r="C333" s="296">
        <v>161.59308638640908</v>
      </c>
    </row>
    <row r="334" spans="2:3" x14ac:dyDescent="0.25">
      <c r="B334" s="295">
        <v>269</v>
      </c>
      <c r="C334" s="296">
        <v>176.90474805174387</v>
      </c>
    </row>
    <row r="335" spans="2:3" x14ac:dyDescent="0.25">
      <c r="B335" s="295">
        <v>270</v>
      </c>
      <c r="C335" s="296">
        <v>161.04090643155931</v>
      </c>
    </row>
    <row r="336" spans="2:3" x14ac:dyDescent="0.25">
      <c r="B336" s="295">
        <v>271</v>
      </c>
      <c r="C336" s="296">
        <v>127.51810223446471</v>
      </c>
    </row>
    <row r="337" spans="2:3" x14ac:dyDescent="0.25">
      <c r="B337" s="295">
        <v>272</v>
      </c>
      <c r="C337" s="296">
        <v>154.59776829443817</v>
      </c>
    </row>
    <row r="338" spans="2:3" x14ac:dyDescent="0.25">
      <c r="B338" s="295">
        <v>273</v>
      </c>
      <c r="C338" s="296">
        <v>89.258975565661757</v>
      </c>
    </row>
    <row r="339" spans="2:3" x14ac:dyDescent="0.25">
      <c r="B339" s="295">
        <v>274</v>
      </c>
      <c r="C339" s="296">
        <v>123.92950670236408</v>
      </c>
    </row>
    <row r="340" spans="2:3" x14ac:dyDescent="0.25">
      <c r="B340" s="295">
        <v>275</v>
      </c>
      <c r="C340" s="296">
        <v>146.63802001109087</v>
      </c>
    </row>
    <row r="341" spans="2:3" x14ac:dyDescent="0.25">
      <c r="B341" s="295">
        <v>276</v>
      </c>
      <c r="C341" s="296">
        <v>163.58647177876017</v>
      </c>
    </row>
    <row r="342" spans="2:3" x14ac:dyDescent="0.25">
      <c r="B342" s="295">
        <v>277</v>
      </c>
      <c r="C342" s="296">
        <v>125.96840590699962</v>
      </c>
    </row>
    <row r="343" spans="2:3" x14ac:dyDescent="0.25">
      <c r="B343" s="295">
        <v>278</v>
      </c>
      <c r="C343" s="296">
        <v>188.08737162924027</v>
      </c>
    </row>
    <row r="344" spans="2:3" x14ac:dyDescent="0.25">
      <c r="B344" s="295">
        <v>279</v>
      </c>
      <c r="C344" s="296">
        <v>146.63362818214293</v>
      </c>
    </row>
    <row r="345" spans="2:3" x14ac:dyDescent="0.25">
      <c r="B345" s="295">
        <v>280</v>
      </c>
      <c r="C345" s="296">
        <v>151.52491560206323</v>
      </c>
    </row>
    <row r="346" spans="2:3" x14ac:dyDescent="0.25">
      <c r="B346" s="295">
        <v>281</v>
      </c>
      <c r="C346" s="296">
        <v>156.47769636918764</v>
      </c>
    </row>
    <row r="347" spans="2:3" x14ac:dyDescent="0.25">
      <c r="B347" s="295">
        <v>282</v>
      </c>
      <c r="C347" s="296">
        <v>164.99062885123934</v>
      </c>
    </row>
    <row r="348" spans="2:3" x14ac:dyDescent="0.25">
      <c r="B348" s="295">
        <v>283</v>
      </c>
      <c r="C348" s="296">
        <v>172.57259124956516</v>
      </c>
    </row>
    <row r="349" spans="2:3" x14ac:dyDescent="0.25">
      <c r="B349" s="295">
        <v>284</v>
      </c>
      <c r="C349" s="296">
        <v>162.41214635560954</v>
      </c>
    </row>
    <row r="350" spans="2:3" x14ac:dyDescent="0.25">
      <c r="B350" s="295">
        <v>285</v>
      </c>
      <c r="C350" s="296">
        <v>136.90578381739948</v>
      </c>
    </row>
    <row r="351" spans="2:3" x14ac:dyDescent="0.25">
      <c r="B351" s="295">
        <v>286</v>
      </c>
      <c r="C351" s="296">
        <v>170.43377225950866</v>
      </c>
    </row>
    <row r="352" spans="2:3" x14ac:dyDescent="0.25">
      <c r="B352" s="295">
        <v>287</v>
      </c>
      <c r="C352" s="296">
        <v>144.10124567022351</v>
      </c>
    </row>
    <row r="353" spans="2:3" x14ac:dyDescent="0.25">
      <c r="B353" s="295">
        <v>288</v>
      </c>
      <c r="C353" s="296">
        <v>200.01857889103343</v>
      </c>
    </row>
    <row r="354" spans="2:3" x14ac:dyDescent="0.25">
      <c r="B354" s="295">
        <v>289</v>
      </c>
      <c r="C354" s="296">
        <v>108.65163772790653</v>
      </c>
    </row>
    <row r="355" spans="2:3" x14ac:dyDescent="0.25">
      <c r="B355" s="295">
        <v>290</v>
      </c>
      <c r="C355" s="296">
        <v>186.47904126904689</v>
      </c>
    </row>
    <row r="356" spans="2:3" x14ac:dyDescent="0.25">
      <c r="B356" s="295">
        <v>291</v>
      </c>
      <c r="C356" s="296">
        <v>131.72497081404845</v>
      </c>
    </row>
    <row r="357" spans="2:3" x14ac:dyDescent="0.25">
      <c r="B357" s="295">
        <v>292</v>
      </c>
      <c r="C357" s="296">
        <v>130.66516375896225</v>
      </c>
    </row>
    <row r="358" spans="2:3" x14ac:dyDescent="0.25">
      <c r="B358" s="295">
        <v>293</v>
      </c>
      <c r="C358" s="296">
        <v>120.08107864302852</v>
      </c>
    </row>
    <row r="359" spans="2:3" x14ac:dyDescent="0.25">
      <c r="B359" s="295">
        <v>294</v>
      </c>
      <c r="C359" s="296">
        <v>189.42290073777656</v>
      </c>
    </row>
    <row r="360" spans="2:3" x14ac:dyDescent="0.25">
      <c r="B360" s="295">
        <v>295</v>
      </c>
      <c r="C360" s="296">
        <v>114.871864877519</v>
      </c>
    </row>
    <row r="361" spans="2:3" x14ac:dyDescent="0.25">
      <c r="B361" s="295">
        <v>296</v>
      </c>
      <c r="C361" s="296">
        <v>158.80362584457473</v>
      </c>
    </row>
    <row r="362" spans="2:3" x14ac:dyDescent="0.25">
      <c r="B362" s="295">
        <v>297</v>
      </c>
      <c r="C362" s="296">
        <v>189.07124370234331</v>
      </c>
    </row>
    <row r="363" spans="2:3" x14ac:dyDescent="0.25">
      <c r="B363" s="295">
        <v>298</v>
      </c>
      <c r="C363" s="296">
        <v>129.56741026169578</v>
      </c>
    </row>
    <row r="364" spans="2:3" x14ac:dyDescent="0.25">
      <c r="B364" s="295">
        <v>299</v>
      </c>
      <c r="C364" s="296">
        <v>107.82324694157791</v>
      </c>
    </row>
    <row r="365" spans="2:3" x14ac:dyDescent="0.25">
      <c r="B365" s="295">
        <v>300</v>
      </c>
      <c r="C365" s="296">
        <v>129.13268999005379</v>
      </c>
    </row>
    <row r="366" spans="2:3" x14ac:dyDescent="0.25">
      <c r="B366" s="295">
        <v>301</v>
      </c>
      <c r="C366" s="296">
        <v>148.64563333486069</v>
      </c>
    </row>
    <row r="367" spans="2:3" x14ac:dyDescent="0.25">
      <c r="B367" s="295">
        <v>302</v>
      </c>
      <c r="C367" s="296">
        <v>111.35377232616258</v>
      </c>
    </row>
    <row r="368" spans="2:3" x14ac:dyDescent="0.25">
      <c r="B368" s="295">
        <v>303</v>
      </c>
      <c r="C368" s="296">
        <v>127.06427704340987</v>
      </c>
    </row>
    <row r="369" spans="2:3" x14ac:dyDescent="0.25">
      <c r="B369" s="295">
        <v>304</v>
      </c>
      <c r="C369" s="296">
        <v>138.74997686935026</v>
      </c>
    </row>
    <row r="370" spans="2:3" x14ac:dyDescent="0.25">
      <c r="B370" s="295">
        <v>305</v>
      </c>
      <c r="C370" s="296">
        <v>112.92634636587377</v>
      </c>
    </row>
    <row r="371" spans="2:3" x14ac:dyDescent="0.25">
      <c r="B371" s="295">
        <v>306</v>
      </c>
      <c r="C371" s="296">
        <v>197.58145911825051</v>
      </c>
    </row>
    <row r="372" spans="2:3" x14ac:dyDescent="0.25">
      <c r="B372" s="295">
        <v>307</v>
      </c>
      <c r="C372" s="296">
        <v>177.46836610603341</v>
      </c>
    </row>
    <row r="373" spans="2:3" x14ac:dyDescent="0.25">
      <c r="B373" s="295">
        <v>308</v>
      </c>
      <c r="C373" s="296">
        <v>91.157714497758008</v>
      </c>
    </row>
    <row r="374" spans="2:3" x14ac:dyDescent="0.25">
      <c r="B374" s="295">
        <v>309</v>
      </c>
      <c r="C374" s="296">
        <v>175.02204337434176</v>
      </c>
    </row>
    <row r="375" spans="2:3" x14ac:dyDescent="0.25">
      <c r="B375" s="295">
        <v>310</v>
      </c>
      <c r="C375" s="296">
        <v>113.9068711628554</v>
      </c>
    </row>
    <row r="376" spans="2:3" x14ac:dyDescent="0.25">
      <c r="B376" s="295">
        <v>311</v>
      </c>
      <c r="C376" s="296">
        <v>93.680124767877601</v>
      </c>
    </row>
    <row r="377" spans="2:3" x14ac:dyDescent="0.25">
      <c r="B377" s="295">
        <v>312</v>
      </c>
      <c r="C377" s="296">
        <v>142.64355135076761</v>
      </c>
    </row>
    <row r="378" spans="2:3" x14ac:dyDescent="0.25">
      <c r="B378" s="295">
        <v>313</v>
      </c>
      <c r="C378" s="296">
        <v>158.8386033256204</v>
      </c>
    </row>
    <row r="379" spans="2:3" x14ac:dyDescent="0.25">
      <c r="B379" s="295">
        <v>314</v>
      </c>
      <c r="C379" s="296">
        <v>177.69948683298946</v>
      </c>
    </row>
    <row r="380" spans="2:3" x14ac:dyDescent="0.25">
      <c r="B380" s="295">
        <v>315</v>
      </c>
      <c r="C380" s="296">
        <v>117.43285031753612</v>
      </c>
    </row>
    <row r="381" spans="2:3" x14ac:dyDescent="0.25">
      <c r="B381" s="295">
        <v>316</v>
      </c>
      <c r="C381" s="296">
        <v>150.24164098383721</v>
      </c>
    </row>
    <row r="382" spans="2:3" x14ac:dyDescent="0.25">
      <c r="B382" s="295">
        <v>317</v>
      </c>
      <c r="C382" s="296">
        <v>161.29311451972623</v>
      </c>
    </row>
    <row r="383" spans="2:3" x14ac:dyDescent="0.25">
      <c r="B383" s="295">
        <v>318</v>
      </c>
      <c r="C383" s="296">
        <v>95.768985326559573</v>
      </c>
    </row>
    <row r="384" spans="2:3" x14ac:dyDescent="0.25">
      <c r="B384" s="295">
        <v>319</v>
      </c>
      <c r="C384" s="296">
        <v>123.46429555787572</v>
      </c>
    </row>
    <row r="385" spans="2:3" x14ac:dyDescent="0.25">
      <c r="B385" s="295">
        <v>320</v>
      </c>
      <c r="C385" s="296">
        <v>169.63295391501683</v>
      </c>
    </row>
    <row r="386" spans="2:3" x14ac:dyDescent="0.25">
      <c r="B386" s="295">
        <v>321</v>
      </c>
      <c r="C386" s="296">
        <v>98.922816373272553</v>
      </c>
    </row>
    <row r="387" spans="2:3" x14ac:dyDescent="0.25">
      <c r="B387" s="295">
        <v>322</v>
      </c>
      <c r="C387" s="296">
        <v>142.10516845458028</v>
      </c>
    </row>
    <row r="388" spans="2:3" x14ac:dyDescent="0.25">
      <c r="B388" s="295">
        <v>323</v>
      </c>
      <c r="C388" s="296">
        <v>201.70465914714089</v>
      </c>
    </row>
    <row r="389" spans="2:3" x14ac:dyDescent="0.25">
      <c r="B389" s="295">
        <v>324</v>
      </c>
      <c r="C389" s="296">
        <v>105.66461383391608</v>
      </c>
    </row>
    <row r="390" spans="2:3" x14ac:dyDescent="0.25">
      <c r="B390" s="295">
        <v>325</v>
      </c>
      <c r="C390" s="296">
        <v>112.7179013488919</v>
      </c>
    </row>
    <row r="391" spans="2:3" x14ac:dyDescent="0.25">
      <c r="B391" s="295">
        <v>326</v>
      </c>
      <c r="C391" s="296">
        <v>153.76397788927636</v>
      </c>
    </row>
    <row r="392" spans="2:3" x14ac:dyDescent="0.25">
      <c r="B392" s="295">
        <v>327</v>
      </c>
      <c r="C392" s="296">
        <v>102.27501648795415</v>
      </c>
    </row>
    <row r="393" spans="2:3" x14ac:dyDescent="0.25">
      <c r="B393" s="295">
        <v>328</v>
      </c>
      <c r="C393" s="296">
        <v>74.75794573019148</v>
      </c>
    </row>
    <row r="394" spans="2:3" x14ac:dyDescent="0.25">
      <c r="B394" s="295">
        <v>329</v>
      </c>
      <c r="C394" s="296">
        <v>151.48691721776558</v>
      </c>
    </row>
    <row r="395" spans="2:3" x14ac:dyDescent="0.25">
      <c r="B395" s="295">
        <v>330</v>
      </c>
      <c r="C395" s="296">
        <v>156.29149703408336</v>
      </c>
    </row>
    <row r="396" spans="2:3" x14ac:dyDescent="0.25">
      <c r="B396" s="295">
        <v>331</v>
      </c>
      <c r="C396" s="296">
        <v>115.88772640071139</v>
      </c>
    </row>
    <row r="397" spans="2:3" x14ac:dyDescent="0.25">
      <c r="B397" s="295">
        <v>332</v>
      </c>
      <c r="C397" s="296">
        <v>162.35599458899773</v>
      </c>
    </row>
    <row r="398" spans="2:3" x14ac:dyDescent="0.25">
      <c r="B398" s="295">
        <v>333</v>
      </c>
      <c r="C398" s="296">
        <v>76.067113632104437</v>
      </c>
    </row>
    <row r="399" spans="2:3" x14ac:dyDescent="0.25">
      <c r="B399" s="295">
        <v>334</v>
      </c>
      <c r="C399" s="296">
        <v>142.7335958964369</v>
      </c>
    </row>
    <row r="400" spans="2:3" x14ac:dyDescent="0.25">
      <c r="B400" s="295">
        <v>335</v>
      </c>
      <c r="C400" s="296">
        <v>117.24599503195161</v>
      </c>
    </row>
    <row r="401" spans="2:3" x14ac:dyDescent="0.25">
      <c r="B401" s="295">
        <v>336</v>
      </c>
      <c r="C401" s="296">
        <v>113.23104382423915</v>
      </c>
    </row>
    <row r="402" spans="2:3" x14ac:dyDescent="0.25">
      <c r="B402" s="295">
        <v>337</v>
      </c>
      <c r="C402" s="296">
        <v>85.384040309006679</v>
      </c>
    </row>
    <row r="403" spans="2:3" x14ac:dyDescent="0.25">
      <c r="B403" s="295">
        <v>338</v>
      </c>
      <c r="C403" s="296">
        <v>187.88511362473255</v>
      </c>
    </row>
    <row r="404" spans="2:3" x14ac:dyDescent="0.25">
      <c r="B404" s="295">
        <v>339</v>
      </c>
      <c r="C404" s="296">
        <v>74.931925032701486</v>
      </c>
    </row>
    <row r="405" spans="2:3" x14ac:dyDescent="0.25">
      <c r="B405" s="295">
        <v>340</v>
      </c>
      <c r="C405" s="296">
        <v>148.24704958856861</v>
      </c>
    </row>
    <row r="406" spans="2:3" x14ac:dyDescent="0.25">
      <c r="B406" s="295">
        <v>341</v>
      </c>
      <c r="C406" s="296">
        <v>125.03425748992709</v>
      </c>
    </row>
    <row r="407" spans="2:3" x14ac:dyDescent="0.25">
      <c r="B407" s="295">
        <v>342</v>
      </c>
      <c r="C407" s="296">
        <v>102.9429814478834</v>
      </c>
    </row>
    <row r="408" spans="2:3" x14ac:dyDescent="0.25">
      <c r="B408" s="295">
        <v>343</v>
      </c>
      <c r="C408" s="296">
        <v>111.57510918125907</v>
      </c>
    </row>
    <row r="409" spans="2:3" x14ac:dyDescent="0.25">
      <c r="B409" s="295">
        <v>344</v>
      </c>
      <c r="C409" s="296">
        <v>122.40037970623612</v>
      </c>
    </row>
    <row r="410" spans="2:3" x14ac:dyDescent="0.25">
      <c r="B410" s="295">
        <v>345</v>
      </c>
      <c r="C410" s="296">
        <v>147.51028277094539</v>
      </c>
    </row>
    <row r="411" spans="2:3" x14ac:dyDescent="0.25">
      <c r="B411" s="295">
        <v>346</v>
      </c>
      <c r="C411" s="296">
        <v>118.59071230386027</v>
      </c>
    </row>
    <row r="412" spans="2:3" x14ac:dyDescent="0.25">
      <c r="B412" s="295">
        <v>347</v>
      </c>
      <c r="C412" s="296">
        <v>91.636417238580179</v>
      </c>
    </row>
    <row r="413" spans="2:3" x14ac:dyDescent="0.25">
      <c r="B413" s="295">
        <v>348</v>
      </c>
      <c r="C413" s="296">
        <v>117.99859395775243</v>
      </c>
    </row>
    <row r="414" spans="2:3" x14ac:dyDescent="0.25">
      <c r="B414" s="295">
        <v>349</v>
      </c>
      <c r="C414" s="296">
        <v>156.52654573712715</v>
      </c>
    </row>
    <row r="415" spans="2:3" x14ac:dyDescent="0.25">
      <c r="B415" s="295">
        <v>350</v>
      </c>
      <c r="C415" s="296">
        <v>118.08922714190967</v>
      </c>
    </row>
    <row r="416" spans="2:3" x14ac:dyDescent="0.25">
      <c r="B416" s="295">
        <v>351</v>
      </c>
      <c r="C416" s="296">
        <v>130.50141727846082</v>
      </c>
    </row>
    <row r="417" spans="2:3" x14ac:dyDescent="0.25">
      <c r="B417" s="295">
        <v>352</v>
      </c>
      <c r="C417" s="296">
        <v>96.395457948294961</v>
      </c>
    </row>
    <row r="418" spans="2:3" x14ac:dyDescent="0.25">
      <c r="B418" s="295">
        <v>353</v>
      </c>
      <c r="C418" s="296">
        <v>152.57247650397386</v>
      </c>
    </row>
    <row r="419" spans="2:3" x14ac:dyDescent="0.25">
      <c r="B419" s="295">
        <v>354</v>
      </c>
      <c r="C419" s="296">
        <v>171.50225317218454</v>
      </c>
    </row>
    <row r="420" spans="2:3" x14ac:dyDescent="0.25">
      <c r="B420" s="295">
        <v>355</v>
      </c>
      <c r="C420" s="296">
        <v>141.71297998465135</v>
      </c>
    </row>
    <row r="421" spans="2:3" x14ac:dyDescent="0.25">
      <c r="B421" s="295">
        <v>356</v>
      </c>
      <c r="C421" s="296">
        <v>132.16498031078476</v>
      </c>
    </row>
    <row r="422" spans="2:3" x14ac:dyDescent="0.25">
      <c r="B422" s="295">
        <v>357</v>
      </c>
      <c r="C422" s="296">
        <v>90.670477714121105</v>
      </c>
    </row>
    <row r="423" spans="2:3" x14ac:dyDescent="0.25">
      <c r="B423" s="295">
        <v>358</v>
      </c>
      <c r="C423" s="296">
        <v>160.35933116229879</v>
      </c>
    </row>
    <row r="424" spans="2:3" x14ac:dyDescent="0.25">
      <c r="B424" s="295">
        <v>359</v>
      </c>
      <c r="C424" s="296">
        <v>157.01091306396336</v>
      </c>
    </row>
    <row r="425" spans="2:3" x14ac:dyDescent="0.25">
      <c r="B425" s="295">
        <v>360</v>
      </c>
      <c r="C425" s="296">
        <v>91.131989253813231</v>
      </c>
    </row>
    <row r="426" spans="2:3" x14ac:dyDescent="0.25">
      <c r="B426" s="295">
        <v>361</v>
      </c>
      <c r="C426" s="296">
        <v>159.57190598640921</v>
      </c>
    </row>
    <row r="427" spans="2:3" x14ac:dyDescent="0.25">
      <c r="B427" s="295">
        <v>362</v>
      </c>
      <c r="C427" s="296">
        <v>195.2540706322344</v>
      </c>
    </row>
    <row r="428" spans="2:3" x14ac:dyDescent="0.25">
      <c r="B428" s="295">
        <v>363</v>
      </c>
      <c r="C428" s="296">
        <v>215.54487885763402</v>
      </c>
    </row>
    <row r="429" spans="2:3" x14ac:dyDescent="0.25">
      <c r="B429" s="295">
        <v>364</v>
      </c>
      <c r="C429" s="296">
        <v>110.74188158876453</v>
      </c>
    </row>
    <row r="430" spans="2:3" x14ac:dyDescent="0.25">
      <c r="B430" s="295">
        <v>365</v>
      </c>
      <c r="C430" s="296">
        <v>145.33323835539704</v>
      </c>
    </row>
    <row r="431" spans="2:3" x14ac:dyDescent="0.25">
      <c r="B431" s="295">
        <v>366</v>
      </c>
      <c r="C431" s="296">
        <v>108.87195990898128</v>
      </c>
    </row>
    <row r="432" spans="2:3" x14ac:dyDescent="0.25">
      <c r="B432" s="295">
        <v>367</v>
      </c>
      <c r="C432" s="296">
        <v>139.12208780927617</v>
      </c>
    </row>
    <row r="433" spans="2:3" x14ac:dyDescent="0.25">
      <c r="B433" s="295">
        <v>368</v>
      </c>
      <c r="C433" s="296">
        <v>92.589203523170923</v>
      </c>
    </row>
    <row r="434" spans="2:3" x14ac:dyDescent="0.25">
      <c r="B434" s="295">
        <v>369</v>
      </c>
      <c r="C434" s="296">
        <v>94.486115546301903</v>
      </c>
    </row>
    <row r="435" spans="2:3" x14ac:dyDescent="0.25">
      <c r="B435" s="295">
        <v>370</v>
      </c>
      <c r="C435" s="296">
        <v>132.38356068986326</v>
      </c>
    </row>
    <row r="436" spans="2:3" x14ac:dyDescent="0.25">
      <c r="B436" s="295">
        <v>371</v>
      </c>
      <c r="C436" s="296">
        <v>117.03141756359258</v>
      </c>
    </row>
    <row r="437" spans="2:3" x14ac:dyDescent="0.25">
      <c r="B437" s="295">
        <v>372</v>
      </c>
      <c r="C437" s="296">
        <v>192.49585163502368</v>
      </c>
    </row>
    <row r="438" spans="2:3" x14ac:dyDescent="0.25">
      <c r="B438" s="295">
        <v>373</v>
      </c>
      <c r="C438" s="296">
        <v>175.70909279383517</v>
      </c>
    </row>
    <row r="439" spans="2:3" x14ac:dyDescent="0.25">
      <c r="B439" s="295">
        <v>374</v>
      </c>
      <c r="C439" s="296">
        <v>138.00476038384119</v>
      </c>
    </row>
    <row r="440" spans="2:3" x14ac:dyDescent="0.25">
      <c r="B440" s="295">
        <v>375</v>
      </c>
      <c r="C440" s="296">
        <v>155.93869785559417</v>
      </c>
    </row>
    <row r="441" spans="2:3" x14ac:dyDescent="0.25">
      <c r="B441" s="295">
        <v>376</v>
      </c>
      <c r="C441" s="296">
        <v>96.365105371258409</v>
      </c>
    </row>
    <row r="442" spans="2:3" x14ac:dyDescent="0.25">
      <c r="B442" s="295">
        <v>377</v>
      </c>
      <c r="C442" s="296">
        <v>122.64662926977017</v>
      </c>
    </row>
    <row r="443" spans="2:3" x14ac:dyDescent="0.25">
      <c r="B443" s="295">
        <v>378</v>
      </c>
      <c r="C443" s="296">
        <v>135.93982819792924</v>
      </c>
    </row>
    <row r="444" spans="2:3" x14ac:dyDescent="0.25">
      <c r="B444" s="295">
        <v>379</v>
      </c>
      <c r="C444" s="296">
        <v>143.10591297121772</v>
      </c>
    </row>
    <row r="445" spans="2:3" x14ac:dyDescent="0.25">
      <c r="B445" s="295">
        <v>380</v>
      </c>
      <c r="C445" s="296">
        <v>147.38690470155001</v>
      </c>
    </row>
    <row r="446" spans="2:3" x14ac:dyDescent="0.25">
      <c r="B446" s="295">
        <v>381</v>
      </c>
      <c r="C446" s="296">
        <v>120.40171689983285</v>
      </c>
    </row>
    <row r="447" spans="2:3" x14ac:dyDescent="0.25">
      <c r="B447" s="295">
        <v>382</v>
      </c>
      <c r="C447" s="296">
        <v>105.82968324587557</v>
      </c>
    </row>
    <row r="448" spans="2:3" x14ac:dyDescent="0.25">
      <c r="B448" s="295">
        <v>383</v>
      </c>
      <c r="C448" s="296">
        <v>123.91447315926378</v>
      </c>
    </row>
    <row r="449" spans="2:3" x14ac:dyDescent="0.25">
      <c r="B449" s="295">
        <v>384</v>
      </c>
      <c r="C449" s="296">
        <v>72.192496500577406</v>
      </c>
    </row>
    <row r="450" spans="2:3" x14ac:dyDescent="0.25">
      <c r="B450" s="295">
        <v>385</v>
      </c>
      <c r="C450" s="296">
        <v>115.58625700314758</v>
      </c>
    </row>
    <row r="451" spans="2:3" x14ac:dyDescent="0.25">
      <c r="B451" s="295">
        <v>386</v>
      </c>
      <c r="C451" s="296">
        <v>97.712924359506331</v>
      </c>
    </row>
    <row r="452" spans="2:3" x14ac:dyDescent="0.25">
      <c r="B452" s="295">
        <v>387</v>
      </c>
      <c r="C452" s="296">
        <v>194.36035451911187</v>
      </c>
    </row>
    <row r="453" spans="2:3" x14ac:dyDescent="0.25">
      <c r="B453" s="295">
        <v>388</v>
      </c>
      <c r="C453" s="296">
        <v>170.49742965939765</v>
      </c>
    </row>
    <row r="454" spans="2:3" x14ac:dyDescent="0.25">
      <c r="B454" s="295">
        <v>389</v>
      </c>
      <c r="C454" s="296">
        <v>90.195859826161865</v>
      </c>
    </row>
    <row r="455" spans="2:3" x14ac:dyDescent="0.25">
      <c r="B455" s="295">
        <v>390</v>
      </c>
      <c r="C455" s="296">
        <v>142.57527587224868</v>
      </c>
    </row>
    <row r="456" spans="2:3" x14ac:dyDescent="0.25">
      <c r="B456" s="295">
        <v>391</v>
      </c>
      <c r="C456" s="296">
        <v>169.07098722513149</v>
      </c>
    </row>
    <row r="457" spans="2:3" x14ac:dyDescent="0.25">
      <c r="B457" s="295">
        <v>392</v>
      </c>
      <c r="C457" s="296">
        <v>180.67365342893044</v>
      </c>
    </row>
    <row r="458" spans="2:3" x14ac:dyDescent="0.25">
      <c r="B458" s="295">
        <v>393</v>
      </c>
      <c r="C458" s="296">
        <v>185.43013130607019</v>
      </c>
    </row>
    <row r="459" spans="2:3" x14ac:dyDescent="0.25">
      <c r="B459" s="295">
        <v>394</v>
      </c>
      <c r="C459" s="296">
        <v>69.748815932488029</v>
      </c>
    </row>
    <row r="460" spans="2:3" x14ac:dyDescent="0.25">
      <c r="B460" s="295">
        <v>395</v>
      </c>
      <c r="C460" s="296">
        <v>162.36265598038483</v>
      </c>
    </row>
    <row r="461" spans="2:3" x14ac:dyDescent="0.25">
      <c r="B461" s="295">
        <v>396</v>
      </c>
      <c r="C461" s="296">
        <v>163.91127973117341</v>
      </c>
    </row>
    <row r="462" spans="2:3" x14ac:dyDescent="0.25">
      <c r="B462" s="295">
        <v>397</v>
      </c>
      <c r="C462" s="296">
        <v>147.7968084183463</v>
      </c>
    </row>
    <row r="463" spans="2:3" x14ac:dyDescent="0.25">
      <c r="B463" s="295">
        <v>398</v>
      </c>
      <c r="C463" s="296">
        <v>103.31173259562124</v>
      </c>
    </row>
    <row r="464" spans="2:3" x14ac:dyDescent="0.25">
      <c r="B464" s="295">
        <v>399</v>
      </c>
      <c r="C464" s="296">
        <v>146.31658685312766</v>
      </c>
    </row>
    <row r="465" spans="2:3" x14ac:dyDescent="0.25">
      <c r="B465" s="295">
        <v>400</v>
      </c>
      <c r="C465" s="296">
        <v>136.63168931305847</v>
      </c>
    </row>
    <row r="466" spans="2:3" x14ac:dyDescent="0.25">
      <c r="B466" s="295">
        <v>401</v>
      </c>
      <c r="C466" s="296">
        <v>147.6017204880219</v>
      </c>
    </row>
    <row r="467" spans="2:3" x14ac:dyDescent="0.25">
      <c r="B467" s="295">
        <v>402</v>
      </c>
      <c r="C467" s="296">
        <v>146.18752431088484</v>
      </c>
    </row>
    <row r="468" spans="2:3" x14ac:dyDescent="0.25">
      <c r="B468" s="295">
        <v>403</v>
      </c>
      <c r="C468" s="296">
        <v>144.69341772527525</v>
      </c>
    </row>
    <row r="469" spans="2:3" x14ac:dyDescent="0.25">
      <c r="B469" s="295">
        <v>404</v>
      </c>
      <c r="C469" s="296">
        <v>85.112251196806938</v>
      </c>
    </row>
    <row r="470" spans="2:3" x14ac:dyDescent="0.25">
      <c r="B470" s="295">
        <v>405</v>
      </c>
      <c r="C470" s="296">
        <v>189.60709077619683</v>
      </c>
    </row>
    <row r="471" spans="2:3" x14ac:dyDescent="0.25">
      <c r="B471" s="295">
        <v>406</v>
      </c>
      <c r="C471" s="296">
        <v>130.29301579069738</v>
      </c>
    </row>
    <row r="472" spans="2:3" x14ac:dyDescent="0.25">
      <c r="B472" s="295">
        <v>407</v>
      </c>
      <c r="C472" s="296">
        <v>70.795439340108516</v>
      </c>
    </row>
    <row r="473" spans="2:3" x14ac:dyDescent="0.25">
      <c r="B473" s="295">
        <v>408</v>
      </c>
      <c r="C473" s="296">
        <v>101.33141450288257</v>
      </c>
    </row>
    <row r="474" spans="2:3" x14ac:dyDescent="0.25">
      <c r="B474" s="295">
        <v>409</v>
      </c>
      <c r="C474" s="296">
        <v>129.45954849453233</v>
      </c>
    </row>
    <row r="475" spans="2:3" x14ac:dyDescent="0.25">
      <c r="B475" s="295">
        <v>410</v>
      </c>
      <c r="C475" s="296">
        <v>91.002284109158296</v>
      </c>
    </row>
    <row r="476" spans="2:3" x14ac:dyDescent="0.25">
      <c r="B476" s="295">
        <v>411</v>
      </c>
      <c r="C476" s="296">
        <v>119.76648777576102</v>
      </c>
    </row>
    <row r="477" spans="2:3" x14ac:dyDescent="0.25">
      <c r="B477" s="295">
        <v>412</v>
      </c>
      <c r="C477" s="296">
        <v>79.527486043351828</v>
      </c>
    </row>
    <row r="478" spans="2:3" x14ac:dyDescent="0.25">
      <c r="B478" s="295">
        <v>413</v>
      </c>
      <c r="C478" s="296">
        <v>101.4107545605743</v>
      </c>
    </row>
    <row r="479" spans="2:3" x14ac:dyDescent="0.25">
      <c r="B479" s="295">
        <v>414</v>
      </c>
      <c r="C479" s="296">
        <v>92.109068726100688</v>
      </c>
    </row>
    <row r="480" spans="2:3" x14ac:dyDescent="0.25">
      <c r="B480" s="295">
        <v>415</v>
      </c>
      <c r="C480" s="296">
        <v>95.291038899037972</v>
      </c>
    </row>
    <row r="481" spans="2:3" x14ac:dyDescent="0.25">
      <c r="B481" s="295">
        <v>416</v>
      </c>
      <c r="C481" s="296">
        <v>98.466253612342328</v>
      </c>
    </row>
    <row r="482" spans="2:3" x14ac:dyDescent="0.25">
      <c r="B482" s="295">
        <v>417</v>
      </c>
      <c r="C482" s="296">
        <v>102.67914878932442</v>
      </c>
    </row>
    <row r="483" spans="2:3" x14ac:dyDescent="0.25">
      <c r="B483" s="295">
        <v>418</v>
      </c>
      <c r="C483" s="296">
        <v>128.13321077595486</v>
      </c>
    </row>
    <row r="484" spans="2:3" x14ac:dyDescent="0.25">
      <c r="B484" s="295">
        <v>419</v>
      </c>
      <c r="C484" s="296">
        <v>139.90053299288184</v>
      </c>
    </row>
    <row r="485" spans="2:3" x14ac:dyDescent="0.25">
      <c r="B485" s="295">
        <v>420</v>
      </c>
      <c r="C485" s="296">
        <v>116.8121264648121</v>
      </c>
    </row>
    <row r="486" spans="2:3" x14ac:dyDescent="0.25">
      <c r="B486" s="295">
        <v>421</v>
      </c>
      <c r="C486" s="296">
        <v>89.296502591333748</v>
      </c>
    </row>
    <row r="487" spans="2:3" x14ac:dyDescent="0.25">
      <c r="B487" s="295">
        <v>422</v>
      </c>
      <c r="C487" s="296">
        <v>97.893872848576976</v>
      </c>
    </row>
    <row r="488" spans="2:3" x14ac:dyDescent="0.25">
      <c r="B488" s="295">
        <v>423</v>
      </c>
      <c r="C488" s="296">
        <v>107.97679269518898</v>
      </c>
    </row>
    <row r="489" spans="2:3" x14ac:dyDescent="0.25">
      <c r="B489" s="295">
        <v>424</v>
      </c>
      <c r="C489" s="296">
        <v>199.46713522589494</v>
      </c>
    </row>
    <row r="490" spans="2:3" x14ac:dyDescent="0.25">
      <c r="B490" s="295">
        <v>425</v>
      </c>
      <c r="C490" s="296">
        <v>141.15538804570647</v>
      </c>
    </row>
    <row r="491" spans="2:3" x14ac:dyDescent="0.25">
      <c r="B491" s="295">
        <v>426</v>
      </c>
      <c r="C491" s="296">
        <v>112.08644472750549</v>
      </c>
    </row>
    <row r="492" spans="2:3" x14ac:dyDescent="0.25">
      <c r="B492" s="295">
        <v>427</v>
      </c>
      <c r="C492" s="296">
        <v>134.72057385855379</v>
      </c>
    </row>
    <row r="493" spans="2:3" x14ac:dyDescent="0.25">
      <c r="B493" s="295">
        <v>428</v>
      </c>
      <c r="C493" s="296">
        <v>167.5187340378626</v>
      </c>
    </row>
    <row r="494" spans="2:3" x14ac:dyDescent="0.25">
      <c r="B494" s="295">
        <v>429</v>
      </c>
      <c r="C494" s="296">
        <v>84.69746529943356</v>
      </c>
    </row>
    <row r="495" spans="2:3" x14ac:dyDescent="0.25">
      <c r="B495" s="295">
        <v>430</v>
      </c>
      <c r="C495" s="296">
        <v>87.313283759826703</v>
      </c>
    </row>
    <row r="496" spans="2:3" x14ac:dyDescent="0.25">
      <c r="B496" s="295">
        <v>431</v>
      </c>
      <c r="C496" s="296">
        <v>137.88217001302363</v>
      </c>
    </row>
    <row r="497" spans="2:3" x14ac:dyDescent="0.25">
      <c r="B497" s="295">
        <v>432</v>
      </c>
      <c r="C497" s="296">
        <v>184.77992033462189</v>
      </c>
    </row>
    <row r="498" spans="2:3" x14ac:dyDescent="0.25">
      <c r="B498" s="295">
        <v>433</v>
      </c>
      <c r="C498" s="296">
        <v>83.40307236483892</v>
      </c>
    </row>
    <row r="499" spans="2:3" x14ac:dyDescent="0.25">
      <c r="B499" s="295">
        <v>434</v>
      </c>
      <c r="C499" s="296">
        <v>94.813661195874388</v>
      </c>
    </row>
    <row r="500" spans="2:3" x14ac:dyDescent="0.25">
      <c r="B500" s="295">
        <v>435</v>
      </c>
      <c r="C500" s="296">
        <v>83.026829941805104</v>
      </c>
    </row>
    <row r="501" spans="2:3" x14ac:dyDescent="0.25">
      <c r="B501" s="295">
        <v>436</v>
      </c>
      <c r="C501" s="296">
        <v>105.57574235354453</v>
      </c>
    </row>
    <row r="502" spans="2:3" x14ac:dyDescent="0.25">
      <c r="B502" s="295">
        <v>437</v>
      </c>
      <c r="C502" s="296">
        <v>167.63452991363548</v>
      </c>
    </row>
    <row r="503" spans="2:3" x14ac:dyDescent="0.25">
      <c r="B503" s="295">
        <v>438</v>
      </c>
      <c r="C503" s="296">
        <v>114.56857430007014</v>
      </c>
    </row>
    <row r="504" spans="2:3" x14ac:dyDescent="0.25">
      <c r="B504" s="295">
        <v>439</v>
      </c>
      <c r="C504" s="296">
        <v>153.21423627166581</v>
      </c>
    </row>
    <row r="505" spans="2:3" x14ac:dyDescent="0.25">
      <c r="B505" s="295">
        <v>440</v>
      </c>
      <c r="C505" s="296">
        <v>87.580388299484468</v>
      </c>
    </row>
    <row r="506" spans="2:3" x14ac:dyDescent="0.25">
      <c r="B506" s="295">
        <v>441</v>
      </c>
      <c r="C506" s="296">
        <v>107.73697441091534</v>
      </c>
    </row>
    <row r="507" spans="2:3" x14ac:dyDescent="0.25">
      <c r="B507" s="295">
        <v>442</v>
      </c>
      <c r="C507" s="296">
        <v>169.76963289642345</v>
      </c>
    </row>
    <row r="508" spans="2:3" x14ac:dyDescent="0.25">
      <c r="B508" s="295">
        <v>443</v>
      </c>
      <c r="C508" s="296">
        <v>128.1641326983754</v>
      </c>
    </row>
    <row r="509" spans="2:3" x14ac:dyDescent="0.25">
      <c r="B509" s="295">
        <v>444</v>
      </c>
      <c r="C509" s="296">
        <v>105.02828015949571</v>
      </c>
    </row>
    <row r="510" spans="2:3" x14ac:dyDescent="0.25">
      <c r="B510" s="295">
        <v>445</v>
      </c>
      <c r="C510" s="296">
        <v>79.507587921976068</v>
      </c>
    </row>
    <row r="511" spans="2:3" x14ac:dyDescent="0.25">
      <c r="B511" s="295">
        <v>446</v>
      </c>
      <c r="C511" s="296">
        <v>92.073211032251805</v>
      </c>
    </row>
    <row r="512" spans="2:3" x14ac:dyDescent="0.25">
      <c r="B512" s="295">
        <v>447</v>
      </c>
      <c r="C512" s="296">
        <v>213.25057400728744</v>
      </c>
    </row>
    <row r="513" spans="2:3" x14ac:dyDescent="0.25">
      <c r="B513" s="295">
        <v>448</v>
      </c>
      <c r="C513" s="296">
        <v>185.70909738171008</v>
      </c>
    </row>
    <row r="514" spans="2:3" x14ac:dyDescent="0.25">
      <c r="B514" s="295">
        <v>449</v>
      </c>
      <c r="C514" s="296">
        <v>92.92399524445031</v>
      </c>
    </row>
    <row r="515" spans="2:3" x14ac:dyDescent="0.25">
      <c r="B515" s="295">
        <v>450</v>
      </c>
      <c r="C515" s="296">
        <v>154.14866041347642</v>
      </c>
    </row>
    <row r="516" spans="2:3" x14ac:dyDescent="0.25">
      <c r="B516" s="295">
        <v>451</v>
      </c>
      <c r="C516" s="296">
        <v>161.57637461896948</v>
      </c>
    </row>
    <row r="517" spans="2:3" x14ac:dyDescent="0.25">
      <c r="B517" s="295">
        <v>452</v>
      </c>
      <c r="C517" s="296">
        <v>120.45653278047695</v>
      </c>
    </row>
    <row r="518" spans="2:3" x14ac:dyDescent="0.25">
      <c r="B518" s="295">
        <v>453</v>
      </c>
      <c r="C518" s="296">
        <v>85.646395028713442</v>
      </c>
    </row>
    <row r="519" spans="2:3" x14ac:dyDescent="0.25">
      <c r="B519" s="295">
        <v>454</v>
      </c>
      <c r="C519" s="296">
        <v>104.55673931585358</v>
      </c>
    </row>
    <row r="520" spans="2:3" x14ac:dyDescent="0.25">
      <c r="B520" s="295">
        <v>455</v>
      </c>
      <c r="C520" s="296">
        <v>171.50515594190392</v>
      </c>
    </row>
    <row r="521" spans="2:3" x14ac:dyDescent="0.25">
      <c r="B521" s="295">
        <v>456</v>
      </c>
      <c r="C521" s="296">
        <v>87.729901296483021</v>
      </c>
    </row>
    <row r="522" spans="2:3" x14ac:dyDescent="0.25">
      <c r="B522" s="295">
        <v>457</v>
      </c>
      <c r="C522" s="296">
        <v>153.19470219728919</v>
      </c>
    </row>
    <row r="523" spans="2:3" x14ac:dyDescent="0.25">
      <c r="B523" s="295">
        <v>458</v>
      </c>
      <c r="C523" s="296">
        <v>127.27924929540409</v>
      </c>
    </row>
    <row r="524" spans="2:3" x14ac:dyDescent="0.25">
      <c r="B524" s="295">
        <v>459</v>
      </c>
      <c r="C524" s="296">
        <v>108.79745738774297</v>
      </c>
    </row>
    <row r="525" spans="2:3" x14ac:dyDescent="0.25">
      <c r="B525" s="295">
        <v>460</v>
      </c>
      <c r="C525" s="296">
        <v>143.88135161155625</v>
      </c>
    </row>
    <row r="526" spans="2:3" x14ac:dyDescent="0.25">
      <c r="B526" s="295">
        <v>461</v>
      </c>
      <c r="C526" s="296">
        <v>95.800738530430749</v>
      </c>
    </row>
    <row r="527" spans="2:3" x14ac:dyDescent="0.25">
      <c r="B527" s="295">
        <v>462</v>
      </c>
      <c r="C527" s="296">
        <v>136.46321312521314</v>
      </c>
    </row>
    <row r="528" spans="2:3" x14ac:dyDescent="0.25">
      <c r="B528" s="295">
        <v>463</v>
      </c>
      <c r="C528" s="296">
        <v>133.25995645252078</v>
      </c>
    </row>
    <row r="529" spans="2:3" x14ac:dyDescent="0.25">
      <c r="B529" s="295">
        <v>464</v>
      </c>
      <c r="C529" s="296">
        <v>81.749462419526992</v>
      </c>
    </row>
    <row r="530" spans="2:3" x14ac:dyDescent="0.25">
      <c r="B530" s="295">
        <v>465</v>
      </c>
      <c r="C530" s="296">
        <v>81.537435723678982</v>
      </c>
    </row>
    <row r="531" spans="2:3" x14ac:dyDescent="0.25">
      <c r="B531" s="295">
        <v>466</v>
      </c>
      <c r="C531" s="296">
        <v>114.72772692628439</v>
      </c>
    </row>
    <row r="532" spans="2:3" x14ac:dyDescent="0.25">
      <c r="B532" s="295">
        <v>467</v>
      </c>
      <c r="C532" s="296">
        <v>130.80147551226253</v>
      </c>
    </row>
    <row r="533" spans="2:3" x14ac:dyDescent="0.25">
      <c r="B533" s="295">
        <v>468</v>
      </c>
      <c r="C533" s="296">
        <v>127.18731671238746</v>
      </c>
    </row>
    <row r="534" spans="2:3" x14ac:dyDescent="0.25">
      <c r="B534" s="295">
        <v>469</v>
      </c>
      <c r="C534" s="296">
        <v>113.26280472406144</v>
      </c>
    </row>
    <row r="535" spans="2:3" x14ac:dyDescent="0.25">
      <c r="B535" s="295">
        <v>470</v>
      </c>
      <c r="C535" s="296">
        <v>79.483014124356117</v>
      </c>
    </row>
    <row r="536" spans="2:3" x14ac:dyDescent="0.25">
      <c r="B536" s="295">
        <v>471</v>
      </c>
      <c r="C536" s="296">
        <v>143.28673192165235</v>
      </c>
    </row>
    <row r="537" spans="2:3" x14ac:dyDescent="0.25">
      <c r="B537" s="295">
        <v>472</v>
      </c>
      <c r="C537" s="296">
        <v>95.331331505283259</v>
      </c>
    </row>
    <row r="538" spans="2:3" x14ac:dyDescent="0.25">
      <c r="B538" s="295">
        <v>473</v>
      </c>
      <c r="C538" s="296">
        <v>178.51931923685112</v>
      </c>
    </row>
    <row r="539" spans="2:3" x14ac:dyDescent="0.25">
      <c r="B539" s="295">
        <v>474</v>
      </c>
      <c r="C539" s="296">
        <v>115.82898730461312</v>
      </c>
    </row>
    <row r="540" spans="2:3" x14ac:dyDescent="0.25">
      <c r="B540" s="295">
        <v>475</v>
      </c>
      <c r="C540" s="296">
        <v>114.76781333447612</v>
      </c>
    </row>
    <row r="541" spans="2:3" x14ac:dyDescent="0.25">
      <c r="B541" s="295">
        <v>476</v>
      </c>
      <c r="C541" s="296">
        <v>121.30288523806389</v>
      </c>
    </row>
    <row r="542" spans="2:3" x14ac:dyDescent="0.25">
      <c r="B542" s="295">
        <v>477</v>
      </c>
      <c r="C542" s="296">
        <v>161.21007843981107</v>
      </c>
    </row>
    <row r="543" spans="2:3" x14ac:dyDescent="0.25">
      <c r="B543" s="295">
        <v>478</v>
      </c>
      <c r="C543" s="296">
        <v>131.92895305270127</v>
      </c>
    </row>
    <row r="544" spans="2:3" x14ac:dyDescent="0.25">
      <c r="B544" s="295">
        <v>479</v>
      </c>
      <c r="C544" s="296">
        <v>173.66642469969906</v>
      </c>
    </row>
    <row r="545" spans="2:3" x14ac:dyDescent="0.25">
      <c r="B545" s="295">
        <v>480</v>
      </c>
      <c r="C545" s="296">
        <v>125.04341770295794</v>
      </c>
    </row>
    <row r="546" spans="2:3" x14ac:dyDescent="0.25">
      <c r="B546" s="295">
        <v>481</v>
      </c>
      <c r="C546" s="296">
        <v>105.81574105088092</v>
      </c>
    </row>
    <row r="547" spans="2:3" x14ac:dyDescent="0.25">
      <c r="B547" s="295">
        <v>482</v>
      </c>
      <c r="C547" s="296">
        <v>76.654640762317072</v>
      </c>
    </row>
    <row r="548" spans="2:3" x14ac:dyDescent="0.25">
      <c r="B548" s="295">
        <v>483</v>
      </c>
      <c r="C548" s="296">
        <v>103.94194126338277</v>
      </c>
    </row>
    <row r="549" spans="2:3" x14ac:dyDescent="0.25">
      <c r="B549" s="295">
        <v>484</v>
      </c>
      <c r="C549" s="296">
        <v>78.984914446616159</v>
      </c>
    </row>
    <row r="550" spans="2:3" x14ac:dyDescent="0.25">
      <c r="B550" s="295">
        <v>485</v>
      </c>
      <c r="C550" s="296">
        <v>70.302644595861636</v>
      </c>
    </row>
    <row r="551" spans="2:3" x14ac:dyDescent="0.25">
      <c r="B551" s="295">
        <v>486</v>
      </c>
      <c r="C551" s="296">
        <v>122.22712243223094</v>
      </c>
    </row>
    <row r="552" spans="2:3" x14ac:dyDescent="0.25">
      <c r="B552" s="295">
        <v>487</v>
      </c>
      <c r="C552" s="296">
        <v>161.93642689977401</v>
      </c>
    </row>
    <row r="553" spans="2:3" x14ac:dyDescent="0.25">
      <c r="B553" s="295">
        <v>488</v>
      </c>
      <c r="C553" s="296">
        <v>148.25211775135037</v>
      </c>
    </row>
    <row r="554" spans="2:3" x14ac:dyDescent="0.25">
      <c r="B554" s="295">
        <v>489</v>
      </c>
      <c r="C554" s="296">
        <v>185.74443474862551</v>
      </c>
    </row>
    <row r="555" spans="2:3" x14ac:dyDescent="0.25">
      <c r="B555" s="295">
        <v>490</v>
      </c>
      <c r="C555" s="296">
        <v>142.06140751087915</v>
      </c>
    </row>
    <row r="556" spans="2:3" x14ac:dyDescent="0.25">
      <c r="B556" s="295">
        <v>491</v>
      </c>
      <c r="C556" s="296">
        <v>91.228430572850058</v>
      </c>
    </row>
    <row r="557" spans="2:3" x14ac:dyDescent="0.25">
      <c r="B557" s="295">
        <v>492</v>
      </c>
      <c r="C557" s="296">
        <v>90.835369493914129</v>
      </c>
    </row>
    <row r="558" spans="2:3" x14ac:dyDescent="0.25">
      <c r="B558" s="295">
        <v>493</v>
      </c>
      <c r="C558" s="296">
        <v>77.487180794535888</v>
      </c>
    </row>
    <row r="559" spans="2:3" x14ac:dyDescent="0.25">
      <c r="B559" s="295">
        <v>494</v>
      </c>
      <c r="C559" s="296">
        <v>124.20040923545656</v>
      </c>
    </row>
    <row r="560" spans="2:3" x14ac:dyDescent="0.25">
      <c r="B560" s="295">
        <v>495</v>
      </c>
      <c r="C560" s="296">
        <v>110.1361425815219</v>
      </c>
    </row>
    <row r="561" spans="2:3" x14ac:dyDescent="0.25">
      <c r="B561" s="295">
        <v>496</v>
      </c>
      <c r="C561" s="296">
        <v>154.70985501809724</v>
      </c>
    </row>
    <row r="562" spans="2:3" x14ac:dyDescent="0.25">
      <c r="B562" s="295">
        <v>497</v>
      </c>
      <c r="C562" s="296">
        <v>139.67112256767089</v>
      </c>
    </row>
    <row r="563" spans="2:3" x14ac:dyDescent="0.25">
      <c r="B563" s="295">
        <v>498</v>
      </c>
      <c r="C563" s="296">
        <v>111.78532780401085</v>
      </c>
    </row>
    <row r="564" spans="2:3" x14ac:dyDescent="0.25">
      <c r="B564" s="295">
        <v>499</v>
      </c>
      <c r="C564" s="296">
        <v>116.59745519904318</v>
      </c>
    </row>
    <row r="565" spans="2:3" x14ac:dyDescent="0.25">
      <c r="B565" s="295">
        <v>500</v>
      </c>
      <c r="C565" s="296">
        <v>120.53211021581328</v>
      </c>
    </row>
    <row r="566" spans="2:3" x14ac:dyDescent="0.25">
      <c r="B566" s="295">
        <v>501</v>
      </c>
      <c r="C566" s="296">
        <v>192.04531058224234</v>
      </c>
    </row>
    <row r="567" spans="2:3" x14ac:dyDescent="0.25">
      <c r="B567" s="295">
        <v>502</v>
      </c>
      <c r="C567" s="296">
        <v>84.816713151308576</v>
      </c>
    </row>
    <row r="568" spans="2:3" x14ac:dyDescent="0.25">
      <c r="B568" s="295">
        <v>503</v>
      </c>
      <c r="C568" s="296">
        <v>179.66419477020835</v>
      </c>
    </row>
    <row r="569" spans="2:3" x14ac:dyDescent="0.25">
      <c r="B569" s="295">
        <v>504</v>
      </c>
      <c r="C569" s="296">
        <v>112.21648531315833</v>
      </c>
    </row>
    <row r="570" spans="2:3" x14ac:dyDescent="0.25">
      <c r="B570" s="295">
        <v>505</v>
      </c>
      <c r="C570" s="296">
        <v>170.17206987955308</v>
      </c>
    </row>
    <row r="571" spans="2:3" x14ac:dyDescent="0.25">
      <c r="B571" s="295">
        <v>506</v>
      </c>
      <c r="C571" s="296">
        <v>90.120621449714847</v>
      </c>
    </row>
    <row r="572" spans="2:3" x14ac:dyDescent="0.25">
      <c r="B572" s="295">
        <v>507</v>
      </c>
      <c r="C572" s="296">
        <v>85.774692609385369</v>
      </c>
    </row>
    <row r="573" spans="2:3" x14ac:dyDescent="0.25">
      <c r="B573" s="295">
        <v>508</v>
      </c>
      <c r="C573" s="296">
        <v>124.12904399048135</v>
      </c>
    </row>
    <row r="574" spans="2:3" x14ac:dyDescent="0.25">
      <c r="B574" s="295">
        <v>509</v>
      </c>
      <c r="C574" s="296">
        <v>141.83219767640847</v>
      </c>
    </row>
    <row r="575" spans="2:3" x14ac:dyDescent="0.25">
      <c r="B575" s="295">
        <v>510</v>
      </c>
      <c r="C575" s="296">
        <v>83.359941993826823</v>
      </c>
    </row>
    <row r="576" spans="2:3" x14ac:dyDescent="0.25">
      <c r="B576" s="295">
        <v>511</v>
      </c>
      <c r="C576" s="296">
        <v>131.43420539119978</v>
      </c>
    </row>
    <row r="577" spans="2:3" x14ac:dyDescent="0.25">
      <c r="B577" s="295">
        <v>512</v>
      </c>
      <c r="C577" s="296">
        <v>123.60513075180575</v>
      </c>
    </row>
    <row r="578" spans="2:3" x14ac:dyDescent="0.25">
      <c r="B578" s="295">
        <v>513</v>
      </c>
      <c r="C578" s="296">
        <v>99.106341954688332</v>
      </c>
    </row>
    <row r="579" spans="2:3" x14ac:dyDescent="0.25">
      <c r="B579" s="295">
        <v>514</v>
      </c>
      <c r="C579" s="296">
        <v>95.010314769477219</v>
      </c>
    </row>
    <row r="580" spans="2:3" x14ac:dyDescent="0.25">
      <c r="B580" s="295">
        <v>515</v>
      </c>
      <c r="C580" s="296">
        <v>94.677160118012424</v>
      </c>
    </row>
    <row r="581" spans="2:3" x14ac:dyDescent="0.25">
      <c r="B581" s="295">
        <v>516</v>
      </c>
      <c r="C581" s="296">
        <v>151.96746613582911</v>
      </c>
    </row>
    <row r="582" spans="2:3" x14ac:dyDescent="0.25">
      <c r="B582" s="295">
        <v>517</v>
      </c>
      <c r="C582" s="296">
        <v>132.45615701893138</v>
      </c>
    </row>
    <row r="583" spans="2:3" x14ac:dyDescent="0.25">
      <c r="B583" s="295">
        <v>518</v>
      </c>
      <c r="C583" s="296">
        <v>100.6915456669548</v>
      </c>
    </row>
    <row r="584" spans="2:3" x14ac:dyDescent="0.25">
      <c r="B584" s="295">
        <v>519</v>
      </c>
      <c r="C584" s="296">
        <v>84.483576175167599</v>
      </c>
    </row>
    <row r="585" spans="2:3" x14ac:dyDescent="0.25">
      <c r="B585" s="295">
        <v>520</v>
      </c>
      <c r="C585" s="296">
        <v>112.40752305720834</v>
      </c>
    </row>
    <row r="586" spans="2:3" x14ac:dyDescent="0.25">
      <c r="B586" s="295">
        <v>521</v>
      </c>
      <c r="C586" s="296">
        <v>98.810893334731702</v>
      </c>
    </row>
    <row r="587" spans="2:3" x14ac:dyDescent="0.25">
      <c r="B587" s="295">
        <v>522</v>
      </c>
      <c r="C587" s="296">
        <v>96.991684589463887</v>
      </c>
    </row>
    <row r="588" spans="2:3" x14ac:dyDescent="0.25">
      <c r="B588" s="295">
        <v>523</v>
      </c>
      <c r="C588" s="296">
        <v>70.381643550407631</v>
      </c>
    </row>
    <row r="589" spans="2:3" x14ac:dyDescent="0.25">
      <c r="B589" s="295">
        <v>524</v>
      </c>
      <c r="C589" s="296">
        <v>138.25123039778774</v>
      </c>
    </row>
    <row r="590" spans="2:3" x14ac:dyDescent="0.25">
      <c r="B590" s="295">
        <v>525</v>
      </c>
      <c r="C590" s="296">
        <v>131.30288034302149</v>
      </c>
    </row>
    <row r="591" spans="2:3" x14ac:dyDescent="0.25">
      <c r="B591" s="295">
        <v>526</v>
      </c>
      <c r="C591" s="296">
        <v>164.22171586762772</v>
      </c>
    </row>
    <row r="592" spans="2:3" x14ac:dyDescent="0.25">
      <c r="B592" s="295">
        <v>527</v>
      </c>
      <c r="C592" s="296">
        <v>79.687919643994064</v>
      </c>
    </row>
    <row r="593" spans="2:3" x14ac:dyDescent="0.25">
      <c r="B593" s="295">
        <v>528</v>
      </c>
      <c r="C593" s="296">
        <v>97.930169245119004</v>
      </c>
    </row>
    <row r="594" spans="2:3" x14ac:dyDescent="0.25">
      <c r="B594" s="295">
        <v>529</v>
      </c>
      <c r="C594" s="296">
        <v>119.6555246131265</v>
      </c>
    </row>
    <row r="595" spans="2:3" x14ac:dyDescent="0.25">
      <c r="B595" s="295">
        <v>530</v>
      </c>
      <c r="C595" s="296">
        <v>98.60224245974706</v>
      </c>
    </row>
    <row r="596" spans="2:3" x14ac:dyDescent="0.25">
      <c r="B596" s="295">
        <v>531</v>
      </c>
      <c r="C596" s="296">
        <v>103.69143723152871</v>
      </c>
    </row>
    <row r="597" spans="2:3" x14ac:dyDescent="0.25">
      <c r="B597" s="295">
        <v>532</v>
      </c>
      <c r="C597" s="296">
        <v>79.005592959494209</v>
      </c>
    </row>
    <row r="598" spans="2:3" x14ac:dyDescent="0.25">
      <c r="B598" s="295">
        <v>533</v>
      </c>
      <c r="C598" s="296">
        <v>68.001346526276421</v>
      </c>
    </row>
    <row r="599" spans="2:3" x14ac:dyDescent="0.25">
      <c r="B599" s="295">
        <v>534</v>
      </c>
      <c r="C599" s="296">
        <v>84.491232477348447</v>
      </c>
    </row>
    <row r="600" spans="2:3" x14ac:dyDescent="0.25">
      <c r="B600" s="295">
        <v>535</v>
      </c>
      <c r="C600" s="296">
        <v>124.81369003342387</v>
      </c>
    </row>
    <row r="601" spans="2:3" x14ac:dyDescent="0.25">
      <c r="B601" s="295">
        <v>536</v>
      </c>
      <c r="C601" s="296">
        <v>113.77484206401439</v>
      </c>
    </row>
    <row r="602" spans="2:3" x14ac:dyDescent="0.25">
      <c r="B602" s="295">
        <v>537</v>
      </c>
      <c r="C602" s="296">
        <v>143.18209195045179</v>
      </c>
    </row>
    <row r="603" spans="2:3" x14ac:dyDescent="0.25">
      <c r="B603" s="295">
        <v>538</v>
      </c>
      <c r="C603" s="296">
        <v>160.19657328421494</v>
      </c>
    </row>
    <row r="604" spans="2:3" x14ac:dyDescent="0.25">
      <c r="B604" s="295">
        <v>539</v>
      </c>
      <c r="C604" s="296">
        <v>83.453471265219662</v>
      </c>
    </row>
    <row r="605" spans="2:3" x14ac:dyDescent="0.25">
      <c r="B605" s="295">
        <v>540</v>
      </c>
      <c r="C605" s="296">
        <v>78.087695628519796</v>
      </c>
    </row>
    <row r="606" spans="2:3" x14ac:dyDescent="0.25">
      <c r="B606" s="295">
        <v>541</v>
      </c>
      <c r="C606" s="296">
        <v>130.57903738249746</v>
      </c>
    </row>
    <row r="607" spans="2:3" x14ac:dyDescent="0.25">
      <c r="B607" s="295">
        <v>542</v>
      </c>
      <c r="C607" s="296">
        <v>153.32547313254622</v>
      </c>
    </row>
    <row r="608" spans="2:3" x14ac:dyDescent="0.25">
      <c r="B608" s="295">
        <v>543</v>
      </c>
      <c r="C608" s="296">
        <v>134.0506981506249</v>
      </c>
    </row>
    <row r="609" spans="2:3" x14ac:dyDescent="0.25">
      <c r="B609" s="295">
        <v>544</v>
      </c>
      <c r="C609" s="296">
        <v>188.31695588832719</v>
      </c>
    </row>
    <row r="610" spans="2:3" x14ac:dyDescent="0.25">
      <c r="B610" s="295">
        <v>545</v>
      </c>
      <c r="C610" s="296">
        <v>152.00896336949879</v>
      </c>
    </row>
    <row r="611" spans="2:3" x14ac:dyDescent="0.25">
      <c r="B611" s="295">
        <v>546</v>
      </c>
      <c r="C611" s="296">
        <v>172.43472535452474</v>
      </c>
    </row>
    <row r="612" spans="2:3" x14ac:dyDescent="0.25">
      <c r="B612" s="295">
        <v>547</v>
      </c>
      <c r="C612" s="296">
        <v>107.33901835420974</v>
      </c>
    </row>
    <row r="613" spans="2:3" x14ac:dyDescent="0.25">
      <c r="B613" s="295">
        <v>548</v>
      </c>
      <c r="C613" s="296">
        <v>105.60366312517877</v>
      </c>
    </row>
    <row r="614" spans="2:3" x14ac:dyDescent="0.25">
      <c r="B614" s="295">
        <v>549</v>
      </c>
      <c r="C614" s="296">
        <v>87.036095148560548</v>
      </c>
    </row>
    <row r="615" spans="2:3" x14ac:dyDescent="0.25">
      <c r="B615" s="295">
        <v>550</v>
      </c>
      <c r="C615" s="296">
        <v>97.604996000938627</v>
      </c>
    </row>
    <row r="616" spans="2:3" x14ac:dyDescent="0.25">
      <c r="B616" s="295">
        <v>551</v>
      </c>
      <c r="C616" s="296">
        <v>168.51744216343639</v>
      </c>
    </row>
    <row r="617" spans="2:3" x14ac:dyDescent="0.25">
      <c r="B617" s="295">
        <v>552</v>
      </c>
      <c r="C617" s="296">
        <v>136.25029943692323</v>
      </c>
    </row>
    <row r="618" spans="2:3" x14ac:dyDescent="0.25">
      <c r="B618" s="295">
        <v>553</v>
      </c>
      <c r="C618" s="296">
        <v>161.0829354773515</v>
      </c>
    </row>
    <row r="619" spans="2:3" x14ac:dyDescent="0.25">
      <c r="B619" s="295">
        <v>554</v>
      </c>
      <c r="C619" s="296">
        <v>150.43887100527718</v>
      </c>
    </row>
    <row r="620" spans="2:3" x14ac:dyDescent="0.25">
      <c r="B620" s="295">
        <v>555</v>
      </c>
      <c r="C620" s="296">
        <v>174.3375285558385</v>
      </c>
    </row>
    <row r="621" spans="2:3" x14ac:dyDescent="0.25">
      <c r="B621" s="295">
        <v>556</v>
      </c>
      <c r="C621" s="296">
        <v>80.879060160738035</v>
      </c>
    </row>
    <row r="622" spans="2:3" x14ac:dyDescent="0.25">
      <c r="B622" s="295">
        <v>557</v>
      </c>
      <c r="C622" s="296">
        <v>155.2290759539024</v>
      </c>
    </row>
    <row r="623" spans="2:3" x14ac:dyDescent="0.25">
      <c r="B623" s="295">
        <v>558</v>
      </c>
      <c r="C623" s="296">
        <v>178.32579380931671</v>
      </c>
    </row>
    <row r="624" spans="2:3" x14ac:dyDescent="0.25">
      <c r="B624" s="295">
        <v>559</v>
      </c>
      <c r="C624" s="296">
        <v>140.02277474413904</v>
      </c>
    </row>
    <row r="625" spans="2:3" x14ac:dyDescent="0.25">
      <c r="B625" s="295">
        <v>560</v>
      </c>
      <c r="C625" s="296">
        <v>132.23480179324761</v>
      </c>
    </row>
    <row r="626" spans="2:3" x14ac:dyDescent="0.25">
      <c r="B626" s="295">
        <v>561</v>
      </c>
      <c r="C626" s="296">
        <v>156.18171536144592</v>
      </c>
    </row>
    <row r="627" spans="2:3" x14ac:dyDescent="0.25">
      <c r="B627" s="295">
        <v>562</v>
      </c>
      <c r="C627" s="296">
        <v>117.13392885460814</v>
      </c>
    </row>
    <row r="628" spans="2:3" x14ac:dyDescent="0.25">
      <c r="B628" s="295">
        <v>563</v>
      </c>
      <c r="C628" s="296">
        <v>81.822765879394609</v>
      </c>
    </row>
    <row r="629" spans="2:3" x14ac:dyDescent="0.25">
      <c r="B629" s="295">
        <v>564</v>
      </c>
      <c r="C629" s="296">
        <v>147.13762103913945</v>
      </c>
    </row>
    <row r="630" spans="2:3" x14ac:dyDescent="0.25">
      <c r="B630" s="295">
        <v>565</v>
      </c>
      <c r="C630" s="296">
        <v>166.87399362092822</v>
      </c>
    </row>
    <row r="631" spans="2:3" x14ac:dyDescent="0.25">
      <c r="B631" s="295">
        <v>566</v>
      </c>
      <c r="C631" s="296">
        <v>98.217881829465213</v>
      </c>
    </row>
    <row r="632" spans="2:3" x14ac:dyDescent="0.25">
      <c r="B632" s="295">
        <v>567</v>
      </c>
      <c r="C632" s="296">
        <v>114.40525589190327</v>
      </c>
    </row>
    <row r="633" spans="2:3" x14ac:dyDescent="0.25">
      <c r="B633" s="295">
        <v>568</v>
      </c>
      <c r="C633" s="296">
        <v>147.50103555419764</v>
      </c>
    </row>
    <row r="634" spans="2:3" x14ac:dyDescent="0.25">
      <c r="B634" s="295">
        <v>569</v>
      </c>
      <c r="C634" s="296">
        <v>182.12233060061669</v>
      </c>
    </row>
    <row r="635" spans="2:3" x14ac:dyDescent="0.25">
      <c r="B635" s="295">
        <v>570</v>
      </c>
      <c r="C635" s="296">
        <v>176.9680804070104</v>
      </c>
    </row>
    <row r="636" spans="2:3" x14ac:dyDescent="0.25">
      <c r="B636" s="295">
        <v>571</v>
      </c>
      <c r="C636" s="296">
        <v>102.45545928077948</v>
      </c>
    </row>
    <row r="637" spans="2:3" x14ac:dyDescent="0.25">
      <c r="B637" s="295">
        <v>572</v>
      </c>
      <c r="C637" s="296">
        <v>141.11849219489523</v>
      </c>
    </row>
    <row r="638" spans="2:3" x14ac:dyDescent="0.25">
      <c r="B638" s="295">
        <v>573</v>
      </c>
      <c r="C638" s="296">
        <v>81.07589994118085</v>
      </c>
    </row>
    <row r="639" spans="2:3" x14ac:dyDescent="0.25">
      <c r="B639" s="295">
        <v>574</v>
      </c>
      <c r="C639" s="296">
        <v>157.59407603891066</v>
      </c>
    </row>
    <row r="640" spans="2:3" x14ac:dyDescent="0.25">
      <c r="B640" s="295">
        <v>575</v>
      </c>
      <c r="C640" s="296">
        <v>142.13874450632437</v>
      </c>
    </row>
    <row r="641" spans="2:3" x14ac:dyDescent="0.25">
      <c r="B641" s="295">
        <v>576</v>
      </c>
      <c r="C641" s="296">
        <v>72.720009917461397</v>
      </c>
    </row>
    <row r="642" spans="2:3" x14ac:dyDescent="0.25">
      <c r="B642" s="295">
        <v>577</v>
      </c>
      <c r="C642" s="296">
        <v>119.17010567731435</v>
      </c>
    </row>
    <row r="643" spans="2:3" x14ac:dyDescent="0.25">
      <c r="B643" s="295">
        <v>578</v>
      </c>
      <c r="C643" s="296">
        <v>101.97047087646708</v>
      </c>
    </row>
    <row r="644" spans="2:3" x14ac:dyDescent="0.25">
      <c r="B644" s="295">
        <v>579</v>
      </c>
      <c r="C644" s="296">
        <v>141.76530268125964</v>
      </c>
    </row>
    <row r="645" spans="2:3" x14ac:dyDescent="0.25">
      <c r="B645" s="295">
        <v>580</v>
      </c>
      <c r="C645" s="296">
        <v>101.93158093617336</v>
      </c>
    </row>
    <row r="646" spans="2:3" x14ac:dyDescent="0.25">
      <c r="B646" s="295">
        <v>581</v>
      </c>
      <c r="C646" s="296">
        <v>167.11982259144116</v>
      </c>
    </row>
    <row r="647" spans="2:3" x14ac:dyDescent="0.25">
      <c r="B647" s="295">
        <v>582</v>
      </c>
      <c r="C647" s="296">
        <v>189.79628355129134</v>
      </c>
    </row>
    <row r="648" spans="2:3" x14ac:dyDescent="0.25">
      <c r="B648" s="295">
        <v>583</v>
      </c>
      <c r="C648" s="296">
        <v>170.5189909759456</v>
      </c>
    </row>
    <row r="649" spans="2:3" x14ac:dyDescent="0.25">
      <c r="B649" s="295">
        <v>584</v>
      </c>
      <c r="C649" s="296">
        <v>92.64139273147056</v>
      </c>
    </row>
    <row r="650" spans="2:3" x14ac:dyDescent="0.25">
      <c r="B650" s="295">
        <v>585</v>
      </c>
      <c r="C650" s="296">
        <v>116.46026915471761</v>
      </c>
    </row>
    <row r="651" spans="2:3" x14ac:dyDescent="0.25">
      <c r="B651" s="295">
        <v>586</v>
      </c>
      <c r="C651" s="296">
        <v>136.70701835455884</v>
      </c>
    </row>
    <row r="652" spans="2:3" x14ac:dyDescent="0.25">
      <c r="B652" s="295">
        <v>587</v>
      </c>
      <c r="C652" s="296">
        <v>172.11414421926042</v>
      </c>
    </row>
    <row r="653" spans="2:3" x14ac:dyDescent="0.25">
      <c r="B653" s="295">
        <v>588</v>
      </c>
      <c r="C653" s="296">
        <v>133.47509108826347</v>
      </c>
    </row>
    <row r="654" spans="2:3" x14ac:dyDescent="0.25">
      <c r="B654" s="295">
        <v>589</v>
      </c>
      <c r="C654" s="296">
        <v>161.13773110159372</v>
      </c>
    </row>
    <row r="655" spans="2:3" x14ac:dyDescent="0.25">
      <c r="B655" s="295">
        <v>590</v>
      </c>
      <c r="C655" s="296">
        <v>79.167231099627713</v>
      </c>
    </row>
    <row r="656" spans="2:3" x14ac:dyDescent="0.25">
      <c r="B656" s="295">
        <v>591</v>
      </c>
      <c r="C656" s="296">
        <v>158.31205005964645</v>
      </c>
    </row>
    <row r="657" spans="2:3" x14ac:dyDescent="0.25">
      <c r="B657" s="295">
        <v>592</v>
      </c>
      <c r="C657" s="296">
        <v>106.94626539698729</v>
      </c>
    </row>
    <row r="658" spans="2:3" x14ac:dyDescent="0.25">
      <c r="B658" s="295">
        <v>593</v>
      </c>
      <c r="C658" s="296">
        <v>92.027220929906676</v>
      </c>
    </row>
    <row r="659" spans="2:3" x14ac:dyDescent="0.25">
      <c r="B659" s="295">
        <v>594</v>
      </c>
      <c r="C659" s="296">
        <v>166.72879406574276</v>
      </c>
    </row>
    <row r="660" spans="2:3" x14ac:dyDescent="0.25">
      <c r="B660" s="295">
        <v>595</v>
      </c>
      <c r="C660" s="296">
        <v>126.97945396772546</v>
      </c>
    </row>
    <row r="661" spans="2:3" x14ac:dyDescent="0.25">
      <c r="B661" s="295">
        <v>596</v>
      </c>
      <c r="C661" s="296">
        <v>127.82580812626372</v>
      </c>
    </row>
    <row r="662" spans="2:3" x14ac:dyDescent="0.25">
      <c r="B662" s="295">
        <v>597</v>
      </c>
      <c r="C662" s="296">
        <v>201.16662579015542</v>
      </c>
    </row>
    <row r="663" spans="2:3" x14ac:dyDescent="0.25">
      <c r="B663" s="295">
        <v>598</v>
      </c>
      <c r="C663" s="296">
        <v>113.04617949672721</v>
      </c>
    </row>
    <row r="664" spans="2:3" x14ac:dyDescent="0.25">
      <c r="B664" s="295">
        <v>599</v>
      </c>
      <c r="C664" s="296">
        <v>97.900086976380123</v>
      </c>
    </row>
    <row r="665" spans="2:3" x14ac:dyDescent="0.25">
      <c r="B665" s="295">
        <v>600</v>
      </c>
      <c r="C665" s="296">
        <v>185.52237990827288</v>
      </c>
    </row>
    <row r="666" spans="2:3" x14ac:dyDescent="0.25">
      <c r="B666" s="295">
        <v>601</v>
      </c>
      <c r="C666" s="296">
        <v>114.08070558329372</v>
      </c>
    </row>
    <row r="667" spans="2:3" x14ac:dyDescent="0.25">
      <c r="B667" s="295">
        <v>602</v>
      </c>
      <c r="C667" s="296">
        <v>121.93153996836571</v>
      </c>
    </row>
    <row r="668" spans="2:3" x14ac:dyDescent="0.25">
      <c r="B668" s="295">
        <v>603</v>
      </c>
      <c r="C668" s="296">
        <v>150.7683941480214</v>
      </c>
    </row>
    <row r="669" spans="2:3" x14ac:dyDescent="0.25">
      <c r="B669" s="295">
        <v>604</v>
      </c>
      <c r="C669" s="296">
        <v>142.4055055045265</v>
      </c>
    </row>
    <row r="670" spans="2:3" x14ac:dyDescent="0.25">
      <c r="B670" s="295">
        <v>605</v>
      </c>
      <c r="C670" s="296">
        <v>112.71867140015297</v>
      </c>
    </row>
    <row r="671" spans="2:3" x14ac:dyDescent="0.25">
      <c r="B671" s="295">
        <v>606</v>
      </c>
      <c r="C671" s="296">
        <v>77.55998392495637</v>
      </c>
    </row>
    <row r="672" spans="2:3" x14ac:dyDescent="0.25">
      <c r="B672" s="295">
        <v>607</v>
      </c>
      <c r="C672" s="296">
        <v>186.9570932102356</v>
      </c>
    </row>
    <row r="673" spans="2:3" x14ac:dyDescent="0.25">
      <c r="B673" s="295">
        <v>608</v>
      </c>
      <c r="C673" s="296">
        <v>86.420290395426477</v>
      </c>
    </row>
    <row r="674" spans="2:3" x14ac:dyDescent="0.25">
      <c r="B674" s="295">
        <v>609</v>
      </c>
      <c r="C674" s="296">
        <v>135.70151827502227</v>
      </c>
    </row>
    <row r="675" spans="2:3" x14ac:dyDescent="0.25">
      <c r="B675" s="295">
        <v>610</v>
      </c>
      <c r="C675" s="296">
        <v>130.29896737693304</v>
      </c>
    </row>
    <row r="676" spans="2:3" x14ac:dyDescent="0.25">
      <c r="B676" s="295">
        <v>611</v>
      </c>
      <c r="C676" s="296">
        <v>171.51161161806661</v>
      </c>
    </row>
    <row r="677" spans="2:3" x14ac:dyDescent="0.25">
      <c r="B677" s="295">
        <v>612</v>
      </c>
      <c r="C677" s="296">
        <v>160.81964654481948</v>
      </c>
    </row>
    <row r="678" spans="2:3" x14ac:dyDescent="0.25">
      <c r="B678" s="295">
        <v>613</v>
      </c>
      <c r="C678" s="296">
        <v>155.7329409337656</v>
      </c>
    </row>
    <row r="679" spans="2:3" x14ac:dyDescent="0.25">
      <c r="B679" s="295">
        <v>614</v>
      </c>
      <c r="C679" s="296">
        <v>92.942472001468616</v>
      </c>
    </row>
    <row r="680" spans="2:3" x14ac:dyDescent="0.25">
      <c r="B680" s="295">
        <v>615</v>
      </c>
      <c r="C680" s="296">
        <v>120.7762084632075</v>
      </c>
    </row>
    <row r="681" spans="2:3" x14ac:dyDescent="0.25">
      <c r="B681" s="295">
        <v>616</v>
      </c>
      <c r="C681" s="296">
        <v>91.304491695307306</v>
      </c>
    </row>
    <row r="682" spans="2:3" x14ac:dyDescent="0.25">
      <c r="B682" s="295">
        <v>617</v>
      </c>
      <c r="C682" s="296">
        <v>159.93910845614403</v>
      </c>
    </row>
    <row r="683" spans="2:3" x14ac:dyDescent="0.25">
      <c r="B683" s="295">
        <v>618</v>
      </c>
      <c r="C683" s="296">
        <v>139.27553023025484</v>
      </c>
    </row>
    <row r="684" spans="2:3" x14ac:dyDescent="0.25">
      <c r="B684" s="295">
        <v>619</v>
      </c>
      <c r="C684" s="296">
        <v>94.276719403029389</v>
      </c>
    </row>
    <row r="685" spans="2:3" x14ac:dyDescent="0.25">
      <c r="B685" s="295">
        <v>620</v>
      </c>
      <c r="C685" s="296">
        <v>85.636886028211052</v>
      </c>
    </row>
    <row r="686" spans="2:3" x14ac:dyDescent="0.25">
      <c r="B686" s="295">
        <v>621</v>
      </c>
      <c r="C686" s="296">
        <v>162.7560805049045</v>
      </c>
    </row>
    <row r="687" spans="2:3" x14ac:dyDescent="0.25">
      <c r="B687" s="295">
        <v>622</v>
      </c>
      <c r="C687" s="296">
        <v>117.99575017353519</v>
      </c>
    </row>
    <row r="688" spans="2:3" x14ac:dyDescent="0.25">
      <c r="B688" s="295">
        <v>623</v>
      </c>
      <c r="C688" s="296">
        <v>92.941705283192846</v>
      </c>
    </row>
    <row r="689" spans="2:3" x14ac:dyDescent="0.25">
      <c r="B689" s="295">
        <v>624</v>
      </c>
      <c r="C689" s="296">
        <v>170.78147190831191</v>
      </c>
    </row>
    <row r="690" spans="2:3" x14ac:dyDescent="0.25">
      <c r="B690" s="295">
        <v>625</v>
      </c>
      <c r="C690" s="296">
        <v>118.82448446939806</v>
      </c>
    </row>
    <row r="691" spans="2:3" x14ac:dyDescent="0.25">
      <c r="B691" s="295">
        <v>626</v>
      </c>
      <c r="C691" s="296">
        <v>113.17925245409188</v>
      </c>
    </row>
    <row r="692" spans="2:3" x14ac:dyDescent="0.25">
      <c r="B692" s="295">
        <v>627</v>
      </c>
      <c r="C692" s="296">
        <v>124.87779050393502</v>
      </c>
    </row>
    <row r="693" spans="2:3" x14ac:dyDescent="0.25">
      <c r="B693" s="295">
        <v>628</v>
      </c>
      <c r="C693" s="296">
        <v>145.44906904634064</v>
      </c>
    </row>
    <row r="694" spans="2:3" x14ac:dyDescent="0.25">
      <c r="B694" s="295">
        <v>629</v>
      </c>
      <c r="C694" s="296">
        <v>134.56307989713991</v>
      </c>
    </row>
    <row r="695" spans="2:3" x14ac:dyDescent="0.25">
      <c r="B695" s="295">
        <v>630</v>
      </c>
      <c r="C695" s="296">
        <v>168.87882607069065</v>
      </c>
    </row>
    <row r="696" spans="2:3" x14ac:dyDescent="0.25">
      <c r="B696" s="295">
        <v>631</v>
      </c>
      <c r="C696" s="296">
        <v>165.27021891555432</v>
      </c>
    </row>
    <row r="697" spans="2:3" x14ac:dyDescent="0.25">
      <c r="B697" s="295">
        <v>632</v>
      </c>
      <c r="C697" s="296">
        <v>99.477862557370386</v>
      </c>
    </row>
    <row r="698" spans="2:3" x14ac:dyDescent="0.25">
      <c r="B698" s="295">
        <v>633</v>
      </c>
      <c r="C698" s="296">
        <v>130.09736412116951</v>
      </c>
    </row>
    <row r="699" spans="2:3" x14ac:dyDescent="0.25">
      <c r="B699" s="295">
        <v>634</v>
      </c>
      <c r="C699" s="296">
        <v>93.968630175685831</v>
      </c>
    </row>
    <row r="700" spans="2:3" x14ac:dyDescent="0.25">
      <c r="B700" s="295">
        <v>635</v>
      </c>
      <c r="C700" s="296">
        <v>112.71761961741498</v>
      </c>
    </row>
    <row r="701" spans="2:3" x14ac:dyDescent="0.25">
      <c r="B701" s="295">
        <v>636</v>
      </c>
      <c r="C701" s="296">
        <v>117.67094424376678</v>
      </c>
    </row>
    <row r="702" spans="2:3" x14ac:dyDescent="0.25">
      <c r="B702" s="295">
        <v>637</v>
      </c>
      <c r="C702" s="296">
        <v>206.81254913251874</v>
      </c>
    </row>
    <row r="703" spans="2:3" x14ac:dyDescent="0.25">
      <c r="B703" s="295">
        <v>638</v>
      </c>
      <c r="C703" s="296">
        <v>113.41152620653088</v>
      </c>
    </row>
    <row r="704" spans="2:3" x14ac:dyDescent="0.25">
      <c r="B704" s="295">
        <v>639</v>
      </c>
      <c r="C704" s="296">
        <v>66.681041623427518</v>
      </c>
    </row>
    <row r="705" spans="2:3" x14ac:dyDescent="0.25">
      <c r="B705" s="295">
        <v>640</v>
      </c>
      <c r="C705" s="296">
        <v>100.15564630010374</v>
      </c>
    </row>
    <row r="706" spans="2:3" x14ac:dyDescent="0.25">
      <c r="B706" s="295">
        <v>641</v>
      </c>
      <c r="C706" s="296">
        <v>68.446298690744953</v>
      </c>
    </row>
    <row r="707" spans="2:3" x14ac:dyDescent="0.25">
      <c r="B707" s="295">
        <v>642</v>
      </c>
      <c r="C707" s="296">
        <v>180.25442384515077</v>
      </c>
    </row>
    <row r="708" spans="2:3" x14ac:dyDescent="0.25">
      <c r="B708" s="295">
        <v>643</v>
      </c>
      <c r="C708" s="296">
        <v>128.68207683765883</v>
      </c>
    </row>
    <row r="709" spans="2:3" x14ac:dyDescent="0.25">
      <c r="B709" s="295">
        <v>644</v>
      </c>
      <c r="C709" s="296">
        <v>92.926941511617372</v>
      </c>
    </row>
    <row r="710" spans="2:3" x14ac:dyDescent="0.25">
      <c r="B710" s="295">
        <v>645</v>
      </c>
      <c r="C710" s="296">
        <v>77.119835076091363</v>
      </c>
    </row>
    <row r="711" spans="2:3" x14ac:dyDescent="0.25">
      <c r="B711" s="295">
        <v>646</v>
      </c>
      <c r="C711" s="296">
        <v>171.05247794916119</v>
      </c>
    </row>
    <row r="712" spans="2:3" x14ac:dyDescent="0.25">
      <c r="B712" s="295">
        <v>647</v>
      </c>
      <c r="C712" s="296">
        <v>87.371230322364681</v>
      </c>
    </row>
    <row r="713" spans="2:3" x14ac:dyDescent="0.25">
      <c r="B713" s="295">
        <v>648</v>
      </c>
      <c r="C713" s="296">
        <v>126.96882027948219</v>
      </c>
    </row>
    <row r="714" spans="2:3" x14ac:dyDescent="0.25">
      <c r="B714" s="295">
        <v>649</v>
      </c>
      <c r="C714" s="296">
        <v>147.30891182321727</v>
      </c>
    </row>
    <row r="715" spans="2:3" x14ac:dyDescent="0.25">
      <c r="B715" s="295">
        <v>650</v>
      </c>
      <c r="C715" s="296">
        <v>118.19617949990194</v>
      </c>
    </row>
    <row r="716" spans="2:3" x14ac:dyDescent="0.25">
      <c r="B716" s="295">
        <v>651</v>
      </c>
      <c r="C716" s="296">
        <v>183.86909530960321</v>
      </c>
    </row>
    <row r="717" spans="2:3" x14ac:dyDescent="0.25">
      <c r="B717" s="295">
        <v>652</v>
      </c>
      <c r="C717" s="296">
        <v>138.62227761823658</v>
      </c>
    </row>
    <row r="718" spans="2:3" x14ac:dyDescent="0.25">
      <c r="B718" s="295">
        <v>653</v>
      </c>
      <c r="C718" s="296">
        <v>143.30662536165602</v>
      </c>
    </row>
    <row r="719" spans="2:3" x14ac:dyDescent="0.25">
      <c r="B719" s="295">
        <v>654</v>
      </c>
      <c r="C719" s="296">
        <v>74.157042333442817</v>
      </c>
    </row>
    <row r="720" spans="2:3" x14ac:dyDescent="0.25">
      <c r="B720" s="295">
        <v>655</v>
      </c>
      <c r="C720" s="296">
        <v>94.196833588179459</v>
      </c>
    </row>
    <row r="721" spans="2:3" x14ac:dyDescent="0.25">
      <c r="B721" s="295">
        <v>656</v>
      </c>
      <c r="C721" s="296">
        <v>168.9465070080314</v>
      </c>
    </row>
    <row r="722" spans="2:3" x14ac:dyDescent="0.25">
      <c r="B722" s="295">
        <v>657</v>
      </c>
      <c r="C722" s="296">
        <v>136.30908596012631</v>
      </c>
    </row>
    <row r="723" spans="2:3" x14ac:dyDescent="0.25">
      <c r="B723" s="295">
        <v>658</v>
      </c>
      <c r="C723" s="296">
        <v>80.010783735632444</v>
      </c>
    </row>
    <row r="724" spans="2:3" x14ac:dyDescent="0.25">
      <c r="B724" s="295">
        <v>659</v>
      </c>
      <c r="C724" s="296">
        <v>116.14617020184235</v>
      </c>
    </row>
    <row r="725" spans="2:3" x14ac:dyDescent="0.25">
      <c r="B725" s="295">
        <v>660</v>
      </c>
      <c r="C725" s="296">
        <v>145.34933975681838</v>
      </c>
    </row>
    <row r="726" spans="2:3" x14ac:dyDescent="0.25">
      <c r="B726" s="295">
        <v>661</v>
      </c>
      <c r="C726" s="296">
        <v>164.00645472048126</v>
      </c>
    </row>
    <row r="727" spans="2:3" x14ac:dyDescent="0.25">
      <c r="B727" s="295">
        <v>662</v>
      </c>
      <c r="C727" s="296">
        <v>164.1453135439352</v>
      </c>
    </row>
    <row r="728" spans="2:3" x14ac:dyDescent="0.25">
      <c r="B728" s="295">
        <v>663</v>
      </c>
      <c r="C728" s="296">
        <v>118.74042360814809</v>
      </c>
    </row>
    <row r="729" spans="2:3" x14ac:dyDescent="0.25">
      <c r="B729" s="295">
        <v>664</v>
      </c>
      <c r="C729" s="296">
        <v>143.36852689817914</v>
      </c>
    </row>
    <row r="730" spans="2:3" x14ac:dyDescent="0.25">
      <c r="B730" s="295">
        <v>665</v>
      </c>
      <c r="C730" s="296">
        <v>110.02398989683275</v>
      </c>
    </row>
    <row r="731" spans="2:3" x14ac:dyDescent="0.25">
      <c r="B731" s="295">
        <v>666</v>
      </c>
      <c r="C731" s="296">
        <v>168.24983845424924</v>
      </c>
    </row>
    <row r="732" spans="2:3" x14ac:dyDescent="0.25">
      <c r="B732" s="295">
        <v>667</v>
      </c>
      <c r="C732" s="296">
        <v>120.64856999067639</v>
      </c>
    </row>
    <row r="733" spans="2:3" x14ac:dyDescent="0.25">
      <c r="B733" s="295">
        <v>668</v>
      </c>
      <c r="C733" s="296">
        <v>103.61174431548213</v>
      </c>
    </row>
    <row r="734" spans="2:3" x14ac:dyDescent="0.25">
      <c r="B734" s="295">
        <v>669</v>
      </c>
      <c r="C734" s="296">
        <v>104.65496323111844</v>
      </c>
    </row>
    <row r="735" spans="2:3" x14ac:dyDescent="0.25">
      <c r="B735" s="295">
        <v>670</v>
      </c>
      <c r="C735" s="296">
        <v>106.55122219580646</v>
      </c>
    </row>
    <row r="736" spans="2:3" x14ac:dyDescent="0.25">
      <c r="B736" s="295">
        <v>671</v>
      </c>
      <c r="C736" s="296">
        <v>161.84558438125251</v>
      </c>
    </row>
    <row r="737" spans="2:3" x14ac:dyDescent="0.25">
      <c r="B737" s="295">
        <v>672</v>
      </c>
      <c r="C737" s="296">
        <v>136.14013353955724</v>
      </c>
    </row>
    <row r="738" spans="2:3" x14ac:dyDescent="0.25">
      <c r="B738" s="295">
        <v>673</v>
      </c>
      <c r="C738" s="296">
        <v>166.3099530672533</v>
      </c>
    </row>
    <row r="739" spans="2:3" x14ac:dyDescent="0.25">
      <c r="B739" s="295">
        <v>674</v>
      </c>
      <c r="C739" s="296">
        <v>114.35407152824823</v>
      </c>
    </row>
    <row r="740" spans="2:3" x14ac:dyDescent="0.25">
      <c r="B740" s="295">
        <v>675</v>
      </c>
      <c r="C740" s="296">
        <v>146.18512247875265</v>
      </c>
    </row>
    <row r="741" spans="2:3" x14ac:dyDescent="0.25">
      <c r="B741" s="295">
        <v>676</v>
      </c>
      <c r="C741" s="296">
        <v>86.42322227095957</v>
      </c>
    </row>
    <row r="742" spans="2:3" x14ac:dyDescent="0.25">
      <c r="B742" s="295">
        <v>677</v>
      </c>
      <c r="C742" s="296">
        <v>110.21559702656484</v>
      </c>
    </row>
    <row r="743" spans="2:3" x14ac:dyDescent="0.25">
      <c r="B743" s="295">
        <v>678</v>
      </c>
      <c r="C743" s="296">
        <v>78.608825121244465</v>
      </c>
    </row>
    <row r="744" spans="2:3" x14ac:dyDescent="0.25">
      <c r="B744" s="295">
        <v>679</v>
      </c>
      <c r="C744" s="296">
        <v>137.52385273922559</v>
      </c>
    </row>
    <row r="745" spans="2:3" x14ac:dyDescent="0.25">
      <c r="B745" s="295">
        <v>680</v>
      </c>
      <c r="C745" s="296">
        <v>167.92446066684477</v>
      </c>
    </row>
    <row r="746" spans="2:3" x14ac:dyDescent="0.25">
      <c r="B746" s="295">
        <v>681</v>
      </c>
      <c r="C746" s="296">
        <v>99.604417174030431</v>
      </c>
    </row>
    <row r="747" spans="2:3" x14ac:dyDescent="0.25">
      <c r="B747" s="295">
        <v>682</v>
      </c>
      <c r="C747" s="296">
        <v>124.86261557786705</v>
      </c>
    </row>
    <row r="748" spans="2:3" x14ac:dyDescent="0.25">
      <c r="B748" s="295">
        <v>683</v>
      </c>
      <c r="C748" s="296">
        <v>93.951621944457287</v>
      </c>
    </row>
    <row r="749" spans="2:3" x14ac:dyDescent="0.25">
      <c r="B749" s="295">
        <v>684</v>
      </c>
      <c r="C749" s="296">
        <v>103.82010173626489</v>
      </c>
    </row>
    <row r="750" spans="2:3" x14ac:dyDescent="0.25">
      <c r="B750" s="295">
        <v>685</v>
      </c>
      <c r="C750" s="296">
        <v>84.137093317948782</v>
      </c>
    </row>
    <row r="751" spans="2:3" x14ac:dyDescent="0.25">
      <c r="B751" s="295">
        <v>686</v>
      </c>
      <c r="C751" s="296">
        <v>69.769217700372408</v>
      </c>
    </row>
    <row r="752" spans="2:3" x14ac:dyDescent="0.25">
      <c r="B752" s="295">
        <v>687</v>
      </c>
      <c r="C752" s="296">
        <v>155.99128875508572</v>
      </c>
    </row>
    <row r="753" spans="2:3" x14ac:dyDescent="0.25">
      <c r="B753" s="295">
        <v>688</v>
      </c>
      <c r="C753" s="296">
        <v>127.06030438392244</v>
      </c>
    </row>
    <row r="754" spans="2:3" x14ac:dyDescent="0.25">
      <c r="B754" s="295">
        <v>689</v>
      </c>
      <c r="C754" s="296">
        <v>159.6909144080368</v>
      </c>
    </row>
    <row r="755" spans="2:3" x14ac:dyDescent="0.25">
      <c r="B755" s="295">
        <v>690</v>
      </c>
      <c r="C755" s="296">
        <v>124.95861007462688</v>
      </c>
    </row>
    <row r="756" spans="2:3" x14ac:dyDescent="0.25">
      <c r="B756" s="295">
        <v>691</v>
      </c>
      <c r="C756" s="296">
        <v>124.43675267231204</v>
      </c>
    </row>
    <row r="757" spans="2:3" x14ac:dyDescent="0.25">
      <c r="B757" s="295">
        <v>692</v>
      </c>
      <c r="C757" s="296">
        <v>157.67893161595475</v>
      </c>
    </row>
    <row r="758" spans="2:3" x14ac:dyDescent="0.25">
      <c r="B758" s="295">
        <v>693</v>
      </c>
      <c r="C758" s="296">
        <v>111.98037695278869</v>
      </c>
    </row>
    <row r="759" spans="2:3" x14ac:dyDescent="0.25">
      <c r="B759" s="295">
        <v>694</v>
      </c>
      <c r="C759" s="296">
        <v>124.71906762274649</v>
      </c>
    </row>
    <row r="760" spans="2:3" x14ac:dyDescent="0.25">
      <c r="B760" s="295">
        <v>695</v>
      </c>
      <c r="C760" s="296">
        <v>147.46484098628275</v>
      </c>
    </row>
    <row r="761" spans="2:3" x14ac:dyDescent="0.25">
      <c r="B761" s="295">
        <v>696</v>
      </c>
      <c r="C761" s="296">
        <v>162.35641968027656</v>
      </c>
    </row>
    <row r="762" spans="2:3" x14ac:dyDescent="0.25">
      <c r="B762" s="295">
        <v>697</v>
      </c>
      <c r="C762" s="296">
        <v>152.23682966743968</v>
      </c>
    </row>
    <row r="763" spans="2:3" x14ac:dyDescent="0.25">
      <c r="B763" s="295">
        <v>698</v>
      </c>
      <c r="C763" s="296">
        <v>140.17393299783086</v>
      </c>
    </row>
    <row r="764" spans="2:3" x14ac:dyDescent="0.25">
      <c r="B764" s="295">
        <v>699</v>
      </c>
      <c r="C764" s="296">
        <v>158.75154553447484</v>
      </c>
    </row>
    <row r="765" spans="2:3" x14ac:dyDescent="0.25">
      <c r="B765" s="295">
        <v>700</v>
      </c>
      <c r="C765" s="296">
        <v>177.92140374438125</v>
      </c>
    </row>
    <row r="766" spans="2:3" x14ac:dyDescent="0.25">
      <c r="B766" s="295">
        <v>701</v>
      </c>
      <c r="C766" s="296">
        <v>157.93812801802409</v>
      </c>
    </row>
    <row r="767" spans="2:3" x14ac:dyDescent="0.25">
      <c r="B767" s="295">
        <v>702</v>
      </c>
      <c r="C767" s="296">
        <v>103.71142209598027</v>
      </c>
    </row>
    <row r="768" spans="2:3" x14ac:dyDescent="0.25">
      <c r="B768" s="295">
        <v>703</v>
      </c>
      <c r="C768" s="296">
        <v>119.64994901714627</v>
      </c>
    </row>
    <row r="769" spans="2:3" x14ac:dyDescent="0.25">
      <c r="B769" s="295">
        <v>704</v>
      </c>
      <c r="C769" s="296">
        <v>102.85076454960183</v>
      </c>
    </row>
    <row r="770" spans="2:3" x14ac:dyDescent="0.25">
      <c r="B770" s="295">
        <v>705</v>
      </c>
      <c r="C770" s="296">
        <v>89.570985286464335</v>
      </c>
    </row>
    <row r="771" spans="2:3" x14ac:dyDescent="0.25">
      <c r="B771" s="295">
        <v>706</v>
      </c>
      <c r="C771" s="296">
        <v>133.44922931621701</v>
      </c>
    </row>
    <row r="772" spans="2:3" x14ac:dyDescent="0.25">
      <c r="B772" s="295">
        <v>707</v>
      </c>
      <c r="C772" s="296">
        <v>103.73230994918283</v>
      </c>
    </row>
    <row r="773" spans="2:3" x14ac:dyDescent="0.25">
      <c r="B773" s="295">
        <v>708</v>
      </c>
      <c r="C773" s="296">
        <v>95.379221821949429</v>
      </c>
    </row>
    <row r="774" spans="2:3" x14ac:dyDescent="0.25">
      <c r="B774" s="295">
        <v>709</v>
      </c>
      <c r="C774" s="296">
        <v>74.467350709766094</v>
      </c>
    </row>
    <row r="775" spans="2:3" x14ac:dyDescent="0.25">
      <c r="B775" s="295">
        <v>710</v>
      </c>
      <c r="C775" s="296">
        <v>97.856911418345106</v>
      </c>
    </row>
    <row r="776" spans="2:3" x14ac:dyDescent="0.25">
      <c r="B776" s="295">
        <v>711</v>
      </c>
      <c r="C776" s="296">
        <v>85.316126393576695</v>
      </c>
    </row>
    <row r="777" spans="2:3" x14ac:dyDescent="0.25">
      <c r="B777" s="295">
        <v>712</v>
      </c>
      <c r="C777" s="296">
        <v>118.35337712298218</v>
      </c>
    </row>
    <row r="778" spans="2:3" x14ac:dyDescent="0.25">
      <c r="B778" s="295">
        <v>713</v>
      </c>
      <c r="C778" s="296">
        <v>120.91365583606428</v>
      </c>
    </row>
    <row r="779" spans="2:3" x14ac:dyDescent="0.25">
      <c r="B779" s="295">
        <v>714</v>
      </c>
      <c r="C779" s="296">
        <v>109.68695549470618</v>
      </c>
    </row>
    <row r="780" spans="2:3" x14ac:dyDescent="0.25">
      <c r="B780" s="295">
        <v>715</v>
      </c>
      <c r="C780" s="296">
        <v>123.5666036065338</v>
      </c>
    </row>
    <row r="781" spans="2:3" x14ac:dyDescent="0.25">
      <c r="B781" s="295">
        <v>716</v>
      </c>
      <c r="C781" s="296">
        <v>113.73617905725797</v>
      </c>
    </row>
    <row r="782" spans="2:3" x14ac:dyDescent="0.25">
      <c r="B782" s="295">
        <v>717</v>
      </c>
      <c r="C782" s="296">
        <v>164.13716900212862</v>
      </c>
    </row>
    <row r="783" spans="2:3" x14ac:dyDescent="0.25">
      <c r="B783" s="295">
        <v>718</v>
      </c>
      <c r="C783" s="296">
        <v>143.02860960602436</v>
      </c>
    </row>
    <row r="784" spans="2:3" x14ac:dyDescent="0.25">
      <c r="B784" s="295">
        <v>719</v>
      </c>
      <c r="C784" s="296">
        <v>106.7972417747672</v>
      </c>
    </row>
    <row r="785" spans="2:3" x14ac:dyDescent="0.25">
      <c r="B785" s="295">
        <v>720</v>
      </c>
      <c r="C785" s="296">
        <v>139.67548013400335</v>
      </c>
    </row>
    <row r="786" spans="2:3" x14ac:dyDescent="0.25">
      <c r="B786" s="295">
        <v>721</v>
      </c>
      <c r="C786" s="296">
        <v>83.733526566609115</v>
      </c>
    </row>
    <row r="787" spans="2:3" x14ac:dyDescent="0.25">
      <c r="B787" s="295">
        <v>722</v>
      </c>
      <c r="C787" s="296">
        <v>151.1666773339449</v>
      </c>
    </row>
    <row r="788" spans="2:3" x14ac:dyDescent="0.25">
      <c r="B788" s="295">
        <v>723</v>
      </c>
      <c r="C788" s="296">
        <v>158.67286967930815</v>
      </c>
    </row>
    <row r="789" spans="2:3" x14ac:dyDescent="0.25">
      <c r="B789" s="295">
        <v>724</v>
      </c>
      <c r="C789" s="296">
        <v>130.54307316669269</v>
      </c>
    </row>
    <row r="790" spans="2:3" x14ac:dyDescent="0.25">
      <c r="B790" s="295">
        <v>725</v>
      </c>
      <c r="C790" s="296">
        <v>109.76172626504774</v>
      </c>
    </row>
    <row r="791" spans="2:3" x14ac:dyDescent="0.25">
      <c r="B791" s="295">
        <v>726</v>
      </c>
      <c r="C791" s="296">
        <v>155.51842175808954</v>
      </c>
    </row>
    <row r="792" spans="2:3" x14ac:dyDescent="0.25">
      <c r="B792" s="295">
        <v>727</v>
      </c>
      <c r="C792" s="296">
        <v>70.972577853216137</v>
      </c>
    </row>
    <row r="793" spans="2:3" x14ac:dyDescent="0.25">
      <c r="B793" s="295">
        <v>728</v>
      </c>
      <c r="C793" s="296">
        <v>135.9804420526911</v>
      </c>
    </row>
    <row r="794" spans="2:3" x14ac:dyDescent="0.25">
      <c r="B794" s="295">
        <v>729</v>
      </c>
      <c r="C794" s="296">
        <v>182.36462731838043</v>
      </c>
    </row>
    <row r="795" spans="2:3" x14ac:dyDescent="0.25">
      <c r="B795" s="295">
        <v>730</v>
      </c>
      <c r="C795" s="296">
        <v>168.78494152139265</v>
      </c>
    </row>
    <row r="796" spans="2:3" x14ac:dyDescent="0.25">
      <c r="B796" s="295">
        <v>731</v>
      </c>
      <c r="C796" s="296">
        <v>79.526346700159451</v>
      </c>
    </row>
    <row r="797" spans="2:3" x14ac:dyDescent="0.25">
      <c r="B797" s="295">
        <v>732</v>
      </c>
      <c r="C797" s="296">
        <v>101.89782643810129</v>
      </c>
    </row>
    <row r="798" spans="2:3" x14ac:dyDescent="0.25">
      <c r="B798" s="295">
        <v>733</v>
      </c>
      <c r="C798" s="296">
        <v>201.3530806827801</v>
      </c>
    </row>
    <row r="799" spans="2:3" x14ac:dyDescent="0.25">
      <c r="B799" s="295">
        <v>734</v>
      </c>
      <c r="C799" s="296">
        <v>141.3878428124909</v>
      </c>
    </row>
    <row r="800" spans="2:3" x14ac:dyDescent="0.25">
      <c r="B800" s="295">
        <v>735</v>
      </c>
      <c r="C800" s="296">
        <v>156.01866629256463</v>
      </c>
    </row>
    <row r="801" spans="2:3" x14ac:dyDescent="0.25">
      <c r="B801" s="295">
        <v>736</v>
      </c>
      <c r="C801" s="296">
        <v>171.44574543203203</v>
      </c>
    </row>
    <row r="802" spans="2:3" x14ac:dyDescent="0.25">
      <c r="B802" s="295">
        <v>737</v>
      </c>
      <c r="C802" s="296">
        <v>94.752999604036248</v>
      </c>
    </row>
    <row r="803" spans="2:3" x14ac:dyDescent="0.25">
      <c r="B803" s="295">
        <v>738</v>
      </c>
      <c r="C803" s="296">
        <v>131.58505705469571</v>
      </c>
    </row>
    <row r="804" spans="2:3" x14ac:dyDescent="0.25">
      <c r="B804" s="295">
        <v>739</v>
      </c>
      <c r="C804" s="296">
        <v>132.97694218863973</v>
      </c>
    </row>
    <row r="805" spans="2:3" x14ac:dyDescent="0.25">
      <c r="B805" s="295">
        <v>740</v>
      </c>
      <c r="C805" s="296">
        <v>117.25429465282039</v>
      </c>
    </row>
    <row r="806" spans="2:3" x14ac:dyDescent="0.25">
      <c r="B806" s="295">
        <v>741</v>
      </c>
      <c r="C806" s="296">
        <v>143.54953985192952</v>
      </c>
    </row>
    <row r="807" spans="2:3" x14ac:dyDescent="0.25">
      <c r="B807" s="295">
        <v>742</v>
      </c>
      <c r="C807" s="296">
        <v>95.589389696272576</v>
      </c>
    </row>
    <row r="808" spans="2:3" x14ac:dyDescent="0.25">
      <c r="B808" s="295">
        <v>743</v>
      </c>
      <c r="C808" s="296">
        <v>150.6495840704265</v>
      </c>
    </row>
    <row r="809" spans="2:3" x14ac:dyDescent="0.25">
      <c r="B809" s="295">
        <v>744</v>
      </c>
      <c r="C809" s="296">
        <v>93.32290936507647</v>
      </c>
    </row>
    <row r="810" spans="2:3" x14ac:dyDescent="0.25">
      <c r="B810" s="295">
        <v>745</v>
      </c>
      <c r="C810" s="296">
        <v>128.03458501218361</v>
      </c>
    </row>
    <row r="811" spans="2:3" x14ac:dyDescent="0.25">
      <c r="B811" s="295">
        <v>746</v>
      </c>
      <c r="C811" s="296">
        <v>138.02169981222289</v>
      </c>
    </row>
    <row r="812" spans="2:3" x14ac:dyDescent="0.25">
      <c r="B812" s="295">
        <v>747</v>
      </c>
      <c r="C812" s="296">
        <v>127.97585312841014</v>
      </c>
    </row>
    <row r="813" spans="2:3" x14ac:dyDescent="0.25">
      <c r="B813" s="295">
        <v>748</v>
      </c>
      <c r="C813" s="296">
        <v>77.225299877697708</v>
      </c>
    </row>
    <row r="814" spans="2:3" x14ac:dyDescent="0.25">
      <c r="B814" s="295">
        <v>749</v>
      </c>
      <c r="C814" s="296">
        <v>84.934028649476588</v>
      </c>
    </row>
    <row r="815" spans="2:3" x14ac:dyDescent="0.25">
      <c r="B815" s="295">
        <v>750</v>
      </c>
      <c r="C815" s="296">
        <v>164.43733294295731</v>
      </c>
    </row>
    <row r="816" spans="2:3" x14ac:dyDescent="0.25">
      <c r="B816" s="295">
        <v>751</v>
      </c>
      <c r="C816" s="296">
        <v>111.38722161983952</v>
      </c>
    </row>
    <row r="817" spans="2:3" x14ac:dyDescent="0.25">
      <c r="B817" s="295">
        <v>752</v>
      </c>
      <c r="C817" s="296">
        <v>124.29225403099606</v>
      </c>
    </row>
    <row r="818" spans="2:3" x14ac:dyDescent="0.25">
      <c r="B818" s="295">
        <v>753</v>
      </c>
      <c r="C818" s="296">
        <v>146.03569409155864</v>
      </c>
    </row>
    <row r="819" spans="2:3" x14ac:dyDescent="0.25">
      <c r="B819" s="295">
        <v>754</v>
      </c>
      <c r="C819" s="296">
        <v>131.37451628916526</v>
      </c>
    </row>
    <row r="820" spans="2:3" x14ac:dyDescent="0.25">
      <c r="B820" s="295">
        <v>755</v>
      </c>
      <c r="C820" s="296">
        <v>86.82279811214319</v>
      </c>
    </row>
    <row r="821" spans="2:3" x14ac:dyDescent="0.25">
      <c r="B821" s="295">
        <v>756</v>
      </c>
      <c r="C821" s="296">
        <v>90.323158605381849</v>
      </c>
    </row>
    <row r="822" spans="2:3" x14ac:dyDescent="0.25">
      <c r="B822" s="295">
        <v>757</v>
      </c>
      <c r="C822" s="296">
        <v>92.363800277481175</v>
      </c>
    </row>
    <row r="823" spans="2:3" x14ac:dyDescent="0.25">
      <c r="B823" s="295">
        <v>758</v>
      </c>
      <c r="C823" s="296">
        <v>181.12774502717639</v>
      </c>
    </row>
    <row r="824" spans="2:3" x14ac:dyDescent="0.25">
      <c r="B824" s="295">
        <v>759</v>
      </c>
      <c r="C824" s="296">
        <v>174.59572977141823</v>
      </c>
    </row>
    <row r="825" spans="2:3" x14ac:dyDescent="0.25">
      <c r="B825" s="295">
        <v>760</v>
      </c>
      <c r="C825" s="296">
        <v>93.447163269499782</v>
      </c>
    </row>
    <row r="826" spans="2:3" x14ac:dyDescent="0.25">
      <c r="B826" s="295">
        <v>761</v>
      </c>
      <c r="C826" s="296">
        <v>110.27978231477397</v>
      </c>
    </row>
    <row r="827" spans="2:3" x14ac:dyDescent="0.25">
      <c r="B827" s="295">
        <v>762</v>
      </c>
      <c r="C827" s="296">
        <v>98.423470926203905</v>
      </c>
    </row>
    <row r="828" spans="2:3" x14ac:dyDescent="0.25">
      <c r="B828" s="295">
        <v>763</v>
      </c>
      <c r="C828" s="296">
        <v>168.57017935178754</v>
      </c>
    </row>
    <row r="829" spans="2:3" x14ac:dyDescent="0.25">
      <c r="B829" s="295">
        <v>764</v>
      </c>
      <c r="C829" s="296">
        <v>183.90015886760943</v>
      </c>
    </row>
    <row r="830" spans="2:3" x14ac:dyDescent="0.25">
      <c r="B830" s="295">
        <v>765</v>
      </c>
      <c r="C830" s="296">
        <v>103.05940881807815</v>
      </c>
    </row>
    <row r="831" spans="2:3" x14ac:dyDescent="0.25">
      <c r="B831" s="295">
        <v>766</v>
      </c>
      <c r="C831" s="296">
        <v>79.824327715379042</v>
      </c>
    </row>
    <row r="832" spans="2:3" x14ac:dyDescent="0.25">
      <c r="B832" s="295">
        <v>767</v>
      </c>
      <c r="C832" s="296">
        <v>167.99534568765256</v>
      </c>
    </row>
    <row r="833" spans="2:3" x14ac:dyDescent="0.25">
      <c r="B833" s="295">
        <v>768</v>
      </c>
      <c r="C833" s="296">
        <v>147.32424588295117</v>
      </c>
    </row>
    <row r="834" spans="2:3" x14ac:dyDescent="0.25">
      <c r="B834" s="295">
        <v>769</v>
      </c>
      <c r="C834" s="296">
        <v>99.757685300574423</v>
      </c>
    </row>
    <row r="835" spans="2:3" x14ac:dyDescent="0.25">
      <c r="B835" s="295">
        <v>770</v>
      </c>
      <c r="C835" s="296">
        <v>158.74491615685901</v>
      </c>
    </row>
    <row r="836" spans="2:3" x14ac:dyDescent="0.25">
      <c r="B836" s="295">
        <v>771</v>
      </c>
      <c r="C836" s="296">
        <v>117.13221401176597</v>
      </c>
    </row>
    <row r="837" spans="2:3" x14ac:dyDescent="0.25">
      <c r="B837" s="295">
        <v>772</v>
      </c>
      <c r="C837" s="296">
        <v>89.330436286089935</v>
      </c>
    </row>
    <row r="838" spans="2:3" x14ac:dyDescent="0.25">
      <c r="B838" s="295">
        <v>773</v>
      </c>
      <c r="C838" s="296">
        <v>119.43144117149106</v>
      </c>
    </row>
    <row r="839" spans="2:3" x14ac:dyDescent="0.25">
      <c r="B839" s="295">
        <v>774</v>
      </c>
      <c r="C839" s="296">
        <v>115.36574280951459</v>
      </c>
    </row>
    <row r="840" spans="2:3" x14ac:dyDescent="0.25">
      <c r="B840" s="295">
        <v>775</v>
      </c>
      <c r="C840" s="296">
        <v>149.88060815387678</v>
      </c>
    </row>
    <row r="841" spans="2:3" x14ac:dyDescent="0.25">
      <c r="B841" s="295">
        <v>776</v>
      </c>
      <c r="C841" s="296">
        <v>102.6303169132357</v>
      </c>
    </row>
    <row r="842" spans="2:3" x14ac:dyDescent="0.25">
      <c r="B842" s="295">
        <v>777</v>
      </c>
      <c r="C842" s="296">
        <v>188.97881699708066</v>
      </c>
    </row>
    <row r="843" spans="2:3" x14ac:dyDescent="0.25">
      <c r="B843" s="295">
        <v>778</v>
      </c>
      <c r="C843" s="296">
        <v>144.40273268700071</v>
      </c>
    </row>
    <row r="844" spans="2:3" x14ac:dyDescent="0.25">
      <c r="B844" s="295">
        <v>779</v>
      </c>
      <c r="C844" s="296">
        <v>103.73795202453033</v>
      </c>
    </row>
    <row r="845" spans="2:3" x14ac:dyDescent="0.25">
      <c r="B845" s="295">
        <v>780</v>
      </c>
      <c r="C845" s="296">
        <v>84.235976966648309</v>
      </c>
    </row>
    <row r="846" spans="2:3" x14ac:dyDescent="0.25">
      <c r="B846" s="295">
        <v>781</v>
      </c>
      <c r="C846" s="296">
        <v>116.61571727628879</v>
      </c>
    </row>
    <row r="847" spans="2:3" x14ac:dyDescent="0.25">
      <c r="B847" s="295">
        <v>782</v>
      </c>
      <c r="C847" s="296">
        <v>117.80386782149878</v>
      </c>
    </row>
    <row r="848" spans="2:3" x14ac:dyDescent="0.25">
      <c r="B848" s="295">
        <v>783</v>
      </c>
      <c r="C848" s="296">
        <v>141.10378523836758</v>
      </c>
    </row>
    <row r="849" spans="2:3" x14ac:dyDescent="0.25">
      <c r="B849" s="295">
        <v>784</v>
      </c>
      <c r="C849" s="296">
        <v>123.56922214716732</v>
      </c>
    </row>
    <row r="850" spans="2:3" x14ac:dyDescent="0.25">
      <c r="B850" s="295">
        <v>785</v>
      </c>
      <c r="C850" s="296">
        <v>91.059707044964028</v>
      </c>
    </row>
    <row r="851" spans="2:3" x14ac:dyDescent="0.25">
      <c r="B851" s="295">
        <v>786</v>
      </c>
      <c r="C851" s="296">
        <v>143.11587968905641</v>
      </c>
    </row>
    <row r="852" spans="2:3" x14ac:dyDescent="0.25">
      <c r="B852" s="295">
        <v>787</v>
      </c>
      <c r="C852" s="296">
        <v>99.05454371906751</v>
      </c>
    </row>
    <row r="853" spans="2:3" x14ac:dyDescent="0.25">
      <c r="B853" s="295">
        <v>788</v>
      </c>
      <c r="C853" s="296">
        <v>132.10681176777243</v>
      </c>
    </row>
    <row r="854" spans="2:3" x14ac:dyDescent="0.25">
      <c r="B854" s="295">
        <v>789</v>
      </c>
      <c r="C854" s="296">
        <v>148.89699053833488</v>
      </c>
    </row>
    <row r="855" spans="2:3" x14ac:dyDescent="0.25">
      <c r="B855" s="295">
        <v>790</v>
      </c>
      <c r="C855" s="296">
        <v>148.73077458051455</v>
      </c>
    </row>
    <row r="856" spans="2:3" x14ac:dyDescent="0.25">
      <c r="B856" s="295">
        <v>791</v>
      </c>
      <c r="C856" s="296">
        <v>134.21633532689367</v>
      </c>
    </row>
    <row r="857" spans="2:3" x14ac:dyDescent="0.25">
      <c r="B857" s="295">
        <v>792</v>
      </c>
      <c r="C857" s="296">
        <v>154.34601737859487</v>
      </c>
    </row>
    <row r="858" spans="2:3" x14ac:dyDescent="0.25">
      <c r="B858" s="295">
        <v>793</v>
      </c>
      <c r="C858" s="296">
        <v>132.59391649327688</v>
      </c>
    </row>
    <row r="859" spans="2:3" x14ac:dyDescent="0.25">
      <c r="B859" s="295">
        <v>794</v>
      </c>
      <c r="C859" s="296">
        <v>182.04271064262554</v>
      </c>
    </row>
    <row r="860" spans="2:3" x14ac:dyDescent="0.25">
      <c r="B860" s="295">
        <v>795</v>
      </c>
      <c r="C860" s="296">
        <v>97.105214346644431</v>
      </c>
    </row>
    <row r="861" spans="2:3" x14ac:dyDescent="0.25">
      <c r="B861" s="295">
        <v>796</v>
      </c>
      <c r="C861" s="296">
        <v>132.64583022804163</v>
      </c>
    </row>
    <row r="862" spans="2:3" x14ac:dyDescent="0.25">
      <c r="B862" s="295">
        <v>797</v>
      </c>
      <c r="C862" s="296">
        <v>97.478583172615402</v>
      </c>
    </row>
    <row r="863" spans="2:3" x14ac:dyDescent="0.25">
      <c r="B863" s="295">
        <v>798</v>
      </c>
      <c r="C863" s="296">
        <v>111.08058331030948</v>
      </c>
    </row>
    <row r="864" spans="2:3" x14ac:dyDescent="0.25">
      <c r="B864" s="295">
        <v>799</v>
      </c>
      <c r="C864" s="296">
        <v>106.21093895295031</v>
      </c>
    </row>
    <row r="865" spans="2:3" x14ac:dyDescent="0.25">
      <c r="B865" s="295">
        <v>800</v>
      </c>
      <c r="C865" s="296">
        <v>87.573253192560159</v>
      </c>
    </row>
    <row r="866" spans="2:3" x14ac:dyDescent="0.25">
      <c r="B866" s="295">
        <v>801</v>
      </c>
      <c r="C866" s="296">
        <v>176.77778050906079</v>
      </c>
    </row>
    <row r="867" spans="2:3" x14ac:dyDescent="0.25">
      <c r="B867" s="295">
        <v>802</v>
      </c>
      <c r="C867" s="296">
        <v>91.080086313577226</v>
      </c>
    </row>
    <row r="868" spans="2:3" x14ac:dyDescent="0.25">
      <c r="B868" s="295">
        <v>803</v>
      </c>
      <c r="C868" s="296">
        <v>112.07168824797785</v>
      </c>
    </row>
    <row r="869" spans="2:3" x14ac:dyDescent="0.25">
      <c r="B869" s="295">
        <v>804</v>
      </c>
      <c r="C869" s="296">
        <v>106.09425236494044</v>
      </c>
    </row>
    <row r="870" spans="2:3" x14ac:dyDescent="0.25">
      <c r="B870" s="295">
        <v>805</v>
      </c>
      <c r="C870" s="296">
        <v>191.2557149552606</v>
      </c>
    </row>
    <row r="871" spans="2:3" x14ac:dyDescent="0.25">
      <c r="B871" s="295">
        <v>806</v>
      </c>
      <c r="C871" s="296">
        <v>134.6759303161719</v>
      </c>
    </row>
    <row r="872" spans="2:3" x14ac:dyDescent="0.25">
      <c r="B872" s="295">
        <v>807</v>
      </c>
      <c r="C872" s="296">
        <v>144.91237312141715</v>
      </c>
    </row>
    <row r="873" spans="2:3" x14ac:dyDescent="0.25">
      <c r="B873" s="295">
        <v>808</v>
      </c>
      <c r="C873" s="296">
        <v>155.93463838912419</v>
      </c>
    </row>
    <row r="874" spans="2:3" x14ac:dyDescent="0.25">
      <c r="B874" s="295">
        <v>809</v>
      </c>
      <c r="C874" s="296">
        <v>178.08267345012047</v>
      </c>
    </row>
    <row r="875" spans="2:3" x14ac:dyDescent="0.25">
      <c r="B875" s="295">
        <v>810</v>
      </c>
      <c r="C875" s="296">
        <v>165.67683688894112</v>
      </c>
    </row>
    <row r="876" spans="2:3" x14ac:dyDescent="0.25">
      <c r="B876" s="295">
        <v>811</v>
      </c>
      <c r="C876" s="296">
        <v>174.02958304403478</v>
      </c>
    </row>
    <row r="877" spans="2:3" x14ac:dyDescent="0.25">
      <c r="B877" s="295">
        <v>812</v>
      </c>
      <c r="C877" s="296">
        <v>84.672501396256223</v>
      </c>
    </row>
    <row r="878" spans="2:3" x14ac:dyDescent="0.25">
      <c r="B878" s="295">
        <v>813</v>
      </c>
      <c r="C878" s="296">
        <v>100.82548377438061</v>
      </c>
    </row>
    <row r="879" spans="2:3" x14ac:dyDescent="0.25">
      <c r="B879" s="295">
        <v>814</v>
      </c>
      <c r="C879" s="296">
        <v>93.533772983748506</v>
      </c>
    </row>
    <row r="880" spans="2:3" x14ac:dyDescent="0.25">
      <c r="B880" s="295">
        <v>815</v>
      </c>
      <c r="C880" s="296">
        <v>82.20899444475755</v>
      </c>
    </row>
    <row r="881" spans="2:3" x14ac:dyDescent="0.25">
      <c r="B881" s="295">
        <v>816</v>
      </c>
      <c r="C881" s="296">
        <v>81.429930933428068</v>
      </c>
    </row>
    <row r="882" spans="2:3" x14ac:dyDescent="0.25">
      <c r="B882" s="295">
        <v>817</v>
      </c>
      <c r="C882" s="296">
        <v>101.13513976581706</v>
      </c>
    </row>
    <row r="883" spans="2:3" x14ac:dyDescent="0.25">
      <c r="B883" s="295">
        <v>818</v>
      </c>
      <c r="C883" s="296">
        <v>148.40787731394758</v>
      </c>
    </row>
    <row r="884" spans="2:3" x14ac:dyDescent="0.25">
      <c r="B884" s="295">
        <v>819</v>
      </c>
      <c r="C884" s="296">
        <v>104.25260202995608</v>
      </c>
    </row>
    <row r="885" spans="2:3" x14ac:dyDescent="0.25">
      <c r="B885" s="295">
        <v>820</v>
      </c>
      <c r="C885" s="296">
        <v>97.764389436099805</v>
      </c>
    </row>
    <row r="886" spans="2:3" x14ac:dyDescent="0.25">
      <c r="B886" s="295">
        <v>821</v>
      </c>
      <c r="C886" s="296">
        <v>165.04348713449815</v>
      </c>
    </row>
    <row r="887" spans="2:3" x14ac:dyDescent="0.25">
      <c r="B887" s="295">
        <v>822</v>
      </c>
      <c r="C887" s="296">
        <v>114.44128099557562</v>
      </c>
    </row>
    <row r="888" spans="2:3" x14ac:dyDescent="0.25">
      <c r="B888" s="295">
        <v>823</v>
      </c>
      <c r="C888" s="296">
        <v>114.88744570430336</v>
      </c>
    </row>
    <row r="889" spans="2:3" x14ac:dyDescent="0.25">
      <c r="B889" s="295">
        <v>824</v>
      </c>
      <c r="C889" s="296">
        <v>120.62140310252016</v>
      </c>
    </row>
    <row r="890" spans="2:3" x14ac:dyDescent="0.25">
      <c r="B890" s="295">
        <v>825</v>
      </c>
      <c r="C890" s="296">
        <v>150.97920319739268</v>
      </c>
    </row>
    <row r="891" spans="2:3" x14ac:dyDescent="0.25">
      <c r="B891" s="295">
        <v>826</v>
      </c>
      <c r="C891" s="296">
        <v>131.89040330577694</v>
      </c>
    </row>
    <row r="892" spans="2:3" x14ac:dyDescent="0.25">
      <c r="B892" s="295">
        <v>827</v>
      </c>
      <c r="C892" s="296">
        <v>121.69803017582873</v>
      </c>
    </row>
    <row r="893" spans="2:3" x14ac:dyDescent="0.25">
      <c r="B893" s="295">
        <v>828</v>
      </c>
      <c r="C893" s="296">
        <v>149.87040135957258</v>
      </c>
    </row>
    <row r="894" spans="2:3" x14ac:dyDescent="0.25">
      <c r="B894" s="295">
        <v>829</v>
      </c>
      <c r="C894" s="296">
        <v>156.94277301863104</v>
      </c>
    </row>
    <row r="895" spans="2:3" x14ac:dyDescent="0.25">
      <c r="B895" s="295">
        <v>830</v>
      </c>
      <c r="C895" s="296">
        <v>109.67100981508278</v>
      </c>
    </row>
    <row r="896" spans="2:3" x14ac:dyDescent="0.25">
      <c r="B896" s="295">
        <v>831</v>
      </c>
      <c r="C896" s="296">
        <v>142.56561768809075</v>
      </c>
    </row>
    <row r="897" spans="2:3" x14ac:dyDescent="0.25">
      <c r="B897" s="295">
        <v>832</v>
      </c>
      <c r="C897" s="296">
        <v>153.55282036041044</v>
      </c>
    </row>
    <row r="898" spans="2:3" x14ac:dyDescent="0.25">
      <c r="B898" s="295">
        <v>833</v>
      </c>
      <c r="C898" s="296">
        <v>147.50713020148135</v>
      </c>
    </row>
    <row r="899" spans="2:3" x14ac:dyDescent="0.25">
      <c r="B899" s="295">
        <v>834</v>
      </c>
      <c r="C899" s="296">
        <v>121.60649772969953</v>
      </c>
    </row>
    <row r="900" spans="2:3" x14ac:dyDescent="0.25">
      <c r="B900" s="295">
        <v>835</v>
      </c>
      <c r="C900" s="296">
        <v>167.64579636888928</v>
      </c>
    </row>
    <row r="901" spans="2:3" x14ac:dyDescent="0.25">
      <c r="B901" s="295">
        <v>836</v>
      </c>
      <c r="C901" s="296">
        <v>67.244223041838723</v>
      </c>
    </row>
    <row r="902" spans="2:3" x14ac:dyDescent="0.25">
      <c r="B902" s="295">
        <v>837</v>
      </c>
      <c r="C902" s="296">
        <v>113.85711892404038</v>
      </c>
    </row>
    <row r="903" spans="2:3" x14ac:dyDescent="0.25">
      <c r="B903" s="295">
        <v>838</v>
      </c>
      <c r="C903" s="296">
        <v>150.40340492963378</v>
      </c>
    </row>
    <row r="904" spans="2:3" x14ac:dyDescent="0.25">
      <c r="B904" s="295">
        <v>839</v>
      </c>
      <c r="C904" s="296">
        <v>134.04675331725176</v>
      </c>
    </row>
    <row r="905" spans="2:3" x14ac:dyDescent="0.25">
      <c r="B905" s="295">
        <v>840</v>
      </c>
      <c r="C905" s="296">
        <v>154.71768490134301</v>
      </c>
    </row>
    <row r="906" spans="2:3" x14ac:dyDescent="0.25">
      <c r="B906" s="295">
        <v>841</v>
      </c>
      <c r="C906" s="296">
        <v>107.67377421660196</v>
      </c>
    </row>
    <row r="907" spans="2:3" x14ac:dyDescent="0.25">
      <c r="B907" s="295">
        <v>842</v>
      </c>
      <c r="C907" s="296">
        <v>144.55296530650668</v>
      </c>
    </row>
    <row r="908" spans="2:3" x14ac:dyDescent="0.25">
      <c r="B908" s="295">
        <v>843</v>
      </c>
      <c r="C908" s="296">
        <v>159.19982582098896</v>
      </c>
    </row>
    <row r="909" spans="2:3" x14ac:dyDescent="0.25">
      <c r="B909" s="295">
        <v>844</v>
      </c>
      <c r="C909" s="296">
        <v>122.1047048705662</v>
      </c>
    </row>
    <row r="910" spans="2:3" x14ac:dyDescent="0.25">
      <c r="B910" s="295">
        <v>845</v>
      </c>
      <c r="C910" s="296">
        <v>145.21176495974788</v>
      </c>
    </row>
    <row r="911" spans="2:3" x14ac:dyDescent="0.25">
      <c r="B911" s="295">
        <v>846</v>
      </c>
      <c r="C911" s="296">
        <v>141.21798952152398</v>
      </c>
    </row>
    <row r="912" spans="2:3" x14ac:dyDescent="0.25">
      <c r="B912" s="295">
        <v>847</v>
      </c>
      <c r="C912" s="296">
        <v>155.82570087939615</v>
      </c>
    </row>
    <row r="913" spans="2:3" x14ac:dyDescent="0.25">
      <c r="B913" s="295">
        <v>848</v>
      </c>
      <c r="C913" s="296">
        <v>134.80043535323591</v>
      </c>
    </row>
    <row r="914" spans="2:3" x14ac:dyDescent="0.25">
      <c r="B914" s="295">
        <v>849</v>
      </c>
      <c r="C914" s="296">
        <v>151.48343710026171</v>
      </c>
    </row>
    <row r="915" spans="2:3" x14ac:dyDescent="0.25">
      <c r="B915" s="295">
        <v>850</v>
      </c>
      <c r="C915" s="296">
        <v>175.95099890041377</v>
      </c>
    </row>
    <row r="916" spans="2:3" x14ac:dyDescent="0.25">
      <c r="B916" s="295">
        <v>851</v>
      </c>
      <c r="C916" s="296">
        <v>95.858313725832872</v>
      </c>
    </row>
    <row r="917" spans="2:3" x14ac:dyDescent="0.25">
      <c r="B917" s="295">
        <v>852</v>
      </c>
      <c r="C917" s="296">
        <v>111.87126519968007</v>
      </c>
    </row>
    <row r="918" spans="2:3" x14ac:dyDescent="0.25">
      <c r="B918" s="295">
        <v>853</v>
      </c>
      <c r="C918" s="296">
        <v>129.23539362072515</v>
      </c>
    </row>
    <row r="919" spans="2:3" x14ac:dyDescent="0.25">
      <c r="B919" s="295">
        <v>854</v>
      </c>
      <c r="C919" s="296">
        <v>104.81946841703434</v>
      </c>
    </row>
    <row r="920" spans="2:3" x14ac:dyDescent="0.25">
      <c r="B920" s="295">
        <v>855</v>
      </c>
      <c r="C920" s="296">
        <v>106.37785877251937</v>
      </c>
    </row>
    <row r="921" spans="2:3" x14ac:dyDescent="0.25">
      <c r="B921" s="295">
        <v>856</v>
      </c>
      <c r="C921" s="296">
        <v>156.41879209768913</v>
      </c>
    </row>
    <row r="922" spans="2:3" x14ac:dyDescent="0.25">
      <c r="B922" s="295">
        <v>857</v>
      </c>
      <c r="C922" s="296">
        <v>109.62792626606873</v>
      </c>
    </row>
    <row r="923" spans="2:3" x14ac:dyDescent="0.25">
      <c r="B923" s="295">
        <v>858</v>
      </c>
      <c r="C923" s="296">
        <v>122.88183344298517</v>
      </c>
    </row>
    <row r="924" spans="2:3" x14ac:dyDescent="0.25">
      <c r="B924" s="295">
        <v>859</v>
      </c>
      <c r="C924" s="296">
        <v>156.90207649359547</v>
      </c>
    </row>
    <row r="925" spans="2:3" x14ac:dyDescent="0.25">
      <c r="B925" s="295">
        <v>860</v>
      </c>
      <c r="C925" s="296">
        <v>193.2913958385179</v>
      </c>
    </row>
    <row r="926" spans="2:3" x14ac:dyDescent="0.25">
      <c r="B926" s="295">
        <v>861</v>
      </c>
      <c r="C926" s="296">
        <v>131.33526678849904</v>
      </c>
    </row>
    <row r="927" spans="2:3" x14ac:dyDescent="0.25">
      <c r="B927" s="295">
        <v>862</v>
      </c>
      <c r="C927" s="296">
        <v>107.08565997317882</v>
      </c>
    </row>
    <row r="928" spans="2:3" x14ac:dyDescent="0.25">
      <c r="B928" s="295">
        <v>863</v>
      </c>
      <c r="C928" s="296">
        <v>111.41921195505435</v>
      </c>
    </row>
    <row r="929" spans="2:3" x14ac:dyDescent="0.25">
      <c r="B929" s="295">
        <v>864</v>
      </c>
      <c r="C929" s="296">
        <v>98.807984399875011</v>
      </c>
    </row>
    <row r="930" spans="2:3" x14ac:dyDescent="0.25">
      <c r="B930" s="295">
        <v>865</v>
      </c>
      <c r="C930" s="296">
        <v>114.15859920348892</v>
      </c>
    </row>
    <row r="931" spans="2:3" x14ac:dyDescent="0.25">
      <c r="B931" s="295">
        <v>866</v>
      </c>
      <c r="C931" s="296">
        <v>129.34333147794558</v>
      </c>
    </row>
    <row r="932" spans="2:3" x14ac:dyDescent="0.25">
      <c r="B932" s="295">
        <v>867</v>
      </c>
      <c r="C932" s="296">
        <v>133.30653648031307</v>
      </c>
    </row>
    <row r="933" spans="2:3" x14ac:dyDescent="0.25">
      <c r="B933" s="295">
        <v>868</v>
      </c>
      <c r="C933" s="296">
        <v>140.04057295144685</v>
      </c>
    </row>
    <row r="934" spans="2:3" x14ac:dyDescent="0.25">
      <c r="B934" s="295">
        <v>869</v>
      </c>
      <c r="C934" s="296">
        <v>127.4984175020505</v>
      </c>
    </row>
    <row r="935" spans="2:3" x14ac:dyDescent="0.25">
      <c r="B935" s="295">
        <v>870</v>
      </c>
      <c r="C935" s="296">
        <v>99.881854598651216</v>
      </c>
    </row>
    <row r="936" spans="2:3" x14ac:dyDescent="0.25">
      <c r="B936" s="295">
        <v>871</v>
      </c>
      <c r="C936" s="296">
        <v>76.799561240636763</v>
      </c>
    </row>
    <row r="937" spans="2:3" x14ac:dyDescent="0.25">
      <c r="B937" s="295">
        <v>872</v>
      </c>
      <c r="C937" s="296">
        <v>132.33326766741044</v>
      </c>
    </row>
    <row r="938" spans="2:3" x14ac:dyDescent="0.25">
      <c r="B938" s="295">
        <v>873</v>
      </c>
      <c r="C938" s="296">
        <v>158.76556392090885</v>
      </c>
    </row>
    <row r="939" spans="2:3" x14ac:dyDescent="0.25">
      <c r="B939" s="295">
        <v>874</v>
      </c>
      <c r="C939" s="296">
        <v>119.59166554170122</v>
      </c>
    </row>
    <row r="940" spans="2:3" x14ac:dyDescent="0.25">
      <c r="B940" s="295">
        <v>875</v>
      </c>
      <c r="C940" s="296">
        <v>162.507723675688</v>
      </c>
    </row>
    <row r="941" spans="2:3" x14ac:dyDescent="0.25">
      <c r="B941" s="295">
        <v>876</v>
      </c>
      <c r="C941" s="296">
        <v>126.41937572780412</v>
      </c>
    </row>
    <row r="942" spans="2:3" x14ac:dyDescent="0.25">
      <c r="B942" s="295">
        <v>877</v>
      </c>
      <c r="C942" s="296">
        <v>163.99684597832112</v>
      </c>
    </row>
    <row r="943" spans="2:3" x14ac:dyDescent="0.25">
      <c r="B943" s="295">
        <v>878</v>
      </c>
      <c r="C943" s="296">
        <v>171.95961075932721</v>
      </c>
    </row>
    <row r="944" spans="2:3" x14ac:dyDescent="0.25">
      <c r="B944" s="295">
        <v>879</v>
      </c>
      <c r="C944" s="296">
        <v>224.69682045696811</v>
      </c>
    </row>
    <row r="945" spans="2:3" x14ac:dyDescent="0.25">
      <c r="B945" s="295">
        <v>880</v>
      </c>
      <c r="C945" s="296">
        <v>147.67258743876181</v>
      </c>
    </row>
    <row r="946" spans="2:3" x14ac:dyDescent="0.25">
      <c r="B946" s="295">
        <v>881</v>
      </c>
      <c r="C946" s="296">
        <v>83.109077679117732</v>
      </c>
    </row>
    <row r="947" spans="2:3" x14ac:dyDescent="0.25">
      <c r="B947" s="295">
        <v>882</v>
      </c>
      <c r="C947" s="296">
        <v>103.36832648582921</v>
      </c>
    </row>
    <row r="948" spans="2:3" x14ac:dyDescent="0.25">
      <c r="B948" s="295">
        <v>883</v>
      </c>
      <c r="C948" s="296">
        <v>100.95892178411334</v>
      </c>
    </row>
    <row r="949" spans="2:3" x14ac:dyDescent="0.25">
      <c r="B949" s="295">
        <v>884</v>
      </c>
      <c r="C949" s="296">
        <v>136.43756103733921</v>
      </c>
    </row>
    <row r="950" spans="2:3" x14ac:dyDescent="0.25">
      <c r="B950" s="295">
        <v>885</v>
      </c>
      <c r="C950" s="296">
        <v>142.66157790742614</v>
      </c>
    </row>
    <row r="951" spans="2:3" x14ac:dyDescent="0.25">
      <c r="B951" s="295">
        <v>886</v>
      </c>
      <c r="C951" s="296">
        <v>105.12323152295613</v>
      </c>
    </row>
    <row r="952" spans="2:3" x14ac:dyDescent="0.25">
      <c r="B952" s="295">
        <v>887</v>
      </c>
      <c r="C952" s="296">
        <v>175.60944198857348</v>
      </c>
    </row>
    <row r="953" spans="2:3" x14ac:dyDescent="0.25">
      <c r="B953" s="295">
        <v>888</v>
      </c>
      <c r="C953" s="296">
        <v>97.954828842079706</v>
      </c>
    </row>
    <row r="954" spans="2:3" x14ac:dyDescent="0.25">
      <c r="B954" s="295">
        <v>889</v>
      </c>
      <c r="C954" s="296">
        <v>82.38189244982442</v>
      </c>
    </row>
    <row r="955" spans="2:3" x14ac:dyDescent="0.25">
      <c r="B955" s="295">
        <v>890</v>
      </c>
      <c r="C955" s="296">
        <v>173.90883748250474</v>
      </c>
    </row>
    <row r="956" spans="2:3" x14ac:dyDescent="0.25">
      <c r="B956" s="295">
        <v>891</v>
      </c>
      <c r="C956" s="296">
        <v>148.28634586429246</v>
      </c>
    </row>
    <row r="957" spans="2:3" x14ac:dyDescent="0.25">
      <c r="B957" s="295">
        <v>892</v>
      </c>
      <c r="C957" s="296">
        <v>120.26863645929909</v>
      </c>
    </row>
    <row r="958" spans="2:3" x14ac:dyDescent="0.25">
      <c r="B958" s="295">
        <v>893</v>
      </c>
      <c r="C958" s="296">
        <v>139.52258279753013</v>
      </c>
    </row>
    <row r="959" spans="2:3" x14ac:dyDescent="0.25">
      <c r="B959" s="295">
        <v>894</v>
      </c>
      <c r="C959" s="296">
        <v>92.2543093465559</v>
      </c>
    </row>
    <row r="960" spans="2:3" x14ac:dyDescent="0.25">
      <c r="B960" s="295">
        <v>895</v>
      </c>
      <c r="C960" s="296">
        <v>122.56906439222</v>
      </c>
    </row>
    <row r="961" spans="2:3" x14ac:dyDescent="0.25">
      <c r="B961" s="295">
        <v>896</v>
      </c>
      <c r="C961" s="296">
        <v>142.73570945964167</v>
      </c>
    </row>
    <row r="962" spans="2:3" x14ac:dyDescent="0.25">
      <c r="B962" s="295">
        <v>897</v>
      </c>
      <c r="C962" s="296">
        <v>134.79997833173877</v>
      </c>
    </row>
    <row r="963" spans="2:3" x14ac:dyDescent="0.25">
      <c r="B963" s="295">
        <v>898</v>
      </c>
      <c r="C963" s="296">
        <v>84.252451280744609</v>
      </c>
    </row>
    <row r="964" spans="2:3" x14ac:dyDescent="0.25">
      <c r="B964" s="295">
        <v>899</v>
      </c>
      <c r="C964" s="296">
        <v>152.99497836624971</v>
      </c>
    </row>
    <row r="965" spans="2:3" x14ac:dyDescent="0.25">
      <c r="B965" s="295">
        <v>900</v>
      </c>
      <c r="C965" s="296">
        <v>158.05323989873517</v>
      </c>
    </row>
    <row r="966" spans="2:3" x14ac:dyDescent="0.25">
      <c r="B966" s="295">
        <v>901</v>
      </c>
      <c r="C966" s="296">
        <v>120.43785620767372</v>
      </c>
    </row>
    <row r="967" spans="2:3" x14ac:dyDescent="0.25">
      <c r="B967" s="295">
        <v>902</v>
      </c>
      <c r="C967" s="296">
        <v>190.83176224684138</v>
      </c>
    </row>
    <row r="968" spans="2:3" x14ac:dyDescent="0.25">
      <c r="B968" s="295">
        <v>903</v>
      </c>
      <c r="C968" s="296">
        <v>117.20909709457429</v>
      </c>
    </row>
    <row r="969" spans="2:3" x14ac:dyDescent="0.25">
      <c r="B969" s="295">
        <v>904</v>
      </c>
      <c r="C969" s="296">
        <v>178.3184127558506</v>
      </c>
    </row>
    <row r="970" spans="2:3" x14ac:dyDescent="0.25">
      <c r="B970" s="295">
        <v>905</v>
      </c>
      <c r="C970" s="296">
        <v>147.28618052852892</v>
      </c>
    </row>
    <row r="971" spans="2:3" x14ac:dyDescent="0.25">
      <c r="B971" s="295">
        <v>906</v>
      </c>
      <c r="C971" s="296">
        <v>125.33616550867329</v>
      </c>
    </row>
    <row r="972" spans="2:3" x14ac:dyDescent="0.25">
      <c r="B972" s="295">
        <v>907</v>
      </c>
      <c r="C972" s="296">
        <v>127.68769586970414</v>
      </c>
    </row>
    <row r="973" spans="2:3" x14ac:dyDescent="0.25">
      <c r="B973" s="295">
        <v>908</v>
      </c>
      <c r="C973" s="296">
        <v>97.593891563502808</v>
      </c>
    </row>
    <row r="974" spans="2:3" x14ac:dyDescent="0.25">
      <c r="B974" s="295">
        <v>909</v>
      </c>
      <c r="C974" s="296">
        <v>131.98772845391159</v>
      </c>
    </row>
    <row r="975" spans="2:3" x14ac:dyDescent="0.25">
      <c r="B975" s="295">
        <v>910</v>
      </c>
      <c r="C975" s="296">
        <v>101.9269822806487</v>
      </c>
    </row>
    <row r="976" spans="2:3" x14ac:dyDescent="0.25">
      <c r="B976" s="295">
        <v>911</v>
      </c>
      <c r="C976" s="296">
        <v>166.56272526761558</v>
      </c>
    </row>
    <row r="977" spans="2:3" x14ac:dyDescent="0.25">
      <c r="B977" s="295">
        <v>912</v>
      </c>
      <c r="C977" s="296">
        <v>130.6456489480849</v>
      </c>
    </row>
    <row r="978" spans="2:3" x14ac:dyDescent="0.25">
      <c r="B978" s="295">
        <v>913</v>
      </c>
      <c r="C978" s="296">
        <v>145.86165426953414</v>
      </c>
    </row>
    <row r="979" spans="2:3" x14ac:dyDescent="0.25">
      <c r="B979" s="295">
        <v>914</v>
      </c>
      <c r="C979" s="296">
        <v>161.17213979717422</v>
      </c>
    </row>
    <row r="980" spans="2:3" x14ac:dyDescent="0.25">
      <c r="B980" s="295">
        <v>915</v>
      </c>
      <c r="C980" s="296">
        <v>71.15928762198206</v>
      </c>
    </row>
    <row r="981" spans="2:3" x14ac:dyDescent="0.25">
      <c r="B981" s="295">
        <v>916</v>
      </c>
      <c r="C981" s="296">
        <v>137.93535110837001</v>
      </c>
    </row>
    <row r="982" spans="2:3" x14ac:dyDescent="0.25">
      <c r="B982" s="295">
        <v>917</v>
      </c>
      <c r="C982" s="296">
        <v>130.79098314970173</v>
      </c>
    </row>
    <row r="983" spans="2:3" x14ac:dyDescent="0.25">
      <c r="B983" s="295">
        <v>918</v>
      </c>
      <c r="C983" s="296">
        <v>93.803266489158688</v>
      </c>
    </row>
    <row r="984" spans="2:3" x14ac:dyDescent="0.25">
      <c r="B984" s="295">
        <v>919</v>
      </c>
      <c r="C984" s="296">
        <v>129.45291499495556</v>
      </c>
    </row>
    <row r="985" spans="2:3" x14ac:dyDescent="0.25">
      <c r="B985" s="295">
        <v>920</v>
      </c>
      <c r="C985" s="296">
        <v>175.49697680507688</v>
      </c>
    </row>
    <row r="986" spans="2:3" x14ac:dyDescent="0.25">
      <c r="B986" s="295">
        <v>921</v>
      </c>
      <c r="C986" s="296">
        <v>106.96378003030017</v>
      </c>
    </row>
    <row r="987" spans="2:3" x14ac:dyDescent="0.25">
      <c r="B987" s="295">
        <v>922</v>
      </c>
      <c r="C987" s="296">
        <v>157.81265115843655</v>
      </c>
    </row>
    <row r="988" spans="2:3" x14ac:dyDescent="0.25">
      <c r="B988" s="295">
        <v>923</v>
      </c>
      <c r="C988" s="296">
        <v>139.20225798687238</v>
      </c>
    </row>
    <row r="989" spans="2:3" x14ac:dyDescent="0.25">
      <c r="B989" s="295">
        <v>924</v>
      </c>
      <c r="C989" s="296">
        <v>151.07212071860442</v>
      </c>
    </row>
    <row r="990" spans="2:3" x14ac:dyDescent="0.25">
      <c r="B990" s="295">
        <v>925</v>
      </c>
      <c r="C990" s="296">
        <v>113.26641238464046</v>
      </c>
    </row>
    <row r="991" spans="2:3" x14ac:dyDescent="0.25">
      <c r="B991" s="295">
        <v>926</v>
      </c>
      <c r="C991" s="296">
        <v>191.66086357680393</v>
      </c>
    </row>
    <row r="992" spans="2:3" x14ac:dyDescent="0.25">
      <c r="B992" s="295">
        <v>927</v>
      </c>
      <c r="C992" s="296">
        <v>163.39364232538458</v>
      </c>
    </row>
    <row r="993" spans="2:3" x14ac:dyDescent="0.25">
      <c r="B993" s="295">
        <v>928</v>
      </c>
      <c r="C993" s="296">
        <v>77.351195324517448</v>
      </c>
    </row>
    <row r="994" spans="2:3" x14ac:dyDescent="0.25">
      <c r="B994" s="295">
        <v>929</v>
      </c>
      <c r="C994" s="296">
        <v>151.72309494768632</v>
      </c>
    </row>
    <row r="995" spans="2:3" x14ac:dyDescent="0.25">
      <c r="B995" s="295">
        <v>930</v>
      </c>
      <c r="C995" s="296">
        <v>92.147357436959879</v>
      </c>
    </row>
    <row r="996" spans="2:3" x14ac:dyDescent="0.25">
      <c r="B996" s="295">
        <v>931</v>
      </c>
      <c r="C996" s="296">
        <v>142.91838619779003</v>
      </c>
    </row>
    <row r="997" spans="2:3" x14ac:dyDescent="0.25">
      <c r="B997" s="295">
        <v>932</v>
      </c>
      <c r="C997" s="296">
        <v>152.20807154253774</v>
      </c>
    </row>
    <row r="998" spans="2:3" x14ac:dyDescent="0.25">
      <c r="B998" s="295">
        <v>933</v>
      </c>
      <c r="C998" s="296">
        <v>125.40481712904628</v>
      </c>
    </row>
    <row r="999" spans="2:3" x14ac:dyDescent="0.25">
      <c r="B999" s="295">
        <v>934</v>
      </c>
      <c r="C999" s="296">
        <v>139.66360037058919</v>
      </c>
    </row>
    <row r="1000" spans="2:3" x14ac:dyDescent="0.25">
      <c r="B1000" s="295">
        <v>935</v>
      </c>
      <c r="C1000" s="296">
        <v>85.017905416465368</v>
      </c>
    </row>
    <row r="1001" spans="2:3" x14ac:dyDescent="0.25">
      <c r="B1001" s="295">
        <v>936</v>
      </c>
      <c r="C1001" s="296">
        <v>132.81650849304486</v>
      </c>
    </row>
    <row r="1002" spans="2:3" x14ac:dyDescent="0.25">
      <c r="B1002" s="295">
        <v>937</v>
      </c>
      <c r="C1002" s="296">
        <v>105.6468124569536</v>
      </c>
    </row>
    <row r="1003" spans="2:3" x14ac:dyDescent="0.25">
      <c r="B1003" s="295">
        <v>938</v>
      </c>
      <c r="C1003" s="296">
        <v>95.12151234530549</v>
      </c>
    </row>
    <row r="1004" spans="2:3" x14ac:dyDescent="0.25">
      <c r="B1004" s="295">
        <v>939</v>
      </c>
      <c r="C1004" s="296">
        <v>87.743865178003801</v>
      </c>
    </row>
    <row r="1005" spans="2:3" x14ac:dyDescent="0.25">
      <c r="B1005" s="295">
        <v>940</v>
      </c>
      <c r="C1005" s="296">
        <v>88.887764995846922</v>
      </c>
    </row>
    <row r="1006" spans="2:3" x14ac:dyDescent="0.25">
      <c r="B1006" s="295">
        <v>941</v>
      </c>
      <c r="C1006" s="296">
        <v>77.604324971927326</v>
      </c>
    </row>
    <row r="1007" spans="2:3" x14ac:dyDescent="0.25">
      <c r="B1007" s="295">
        <v>942</v>
      </c>
      <c r="C1007" s="296">
        <v>126.63248774389865</v>
      </c>
    </row>
    <row r="1008" spans="2:3" x14ac:dyDescent="0.25">
      <c r="B1008" s="295">
        <v>943</v>
      </c>
      <c r="C1008" s="296">
        <v>108.76847045231517</v>
      </c>
    </row>
    <row r="1009" spans="2:3" x14ac:dyDescent="0.25">
      <c r="B1009" s="295">
        <v>944</v>
      </c>
      <c r="C1009" s="296">
        <v>109.12618478582111</v>
      </c>
    </row>
    <row r="1010" spans="2:3" x14ac:dyDescent="0.25">
      <c r="B1010" s="295">
        <v>945</v>
      </c>
      <c r="C1010" s="296">
        <v>142.80968550674996</v>
      </c>
    </row>
    <row r="1011" spans="2:3" x14ac:dyDescent="0.25">
      <c r="B1011" s="295">
        <v>946</v>
      </c>
      <c r="C1011" s="296">
        <v>122.40041669562262</v>
      </c>
    </row>
    <row r="1012" spans="2:3" x14ac:dyDescent="0.25">
      <c r="B1012" s="295">
        <v>947</v>
      </c>
      <c r="C1012" s="296">
        <v>129.47358076086113</v>
      </c>
    </row>
    <row r="1013" spans="2:3" x14ac:dyDescent="0.25">
      <c r="B1013" s="295">
        <v>948</v>
      </c>
      <c r="C1013" s="296">
        <v>79.624749171185414</v>
      </c>
    </row>
    <row r="1014" spans="2:3" x14ac:dyDescent="0.25">
      <c r="B1014" s="295">
        <v>949</v>
      </c>
      <c r="C1014" s="296">
        <v>115.07469841945796</v>
      </c>
    </row>
    <row r="1015" spans="2:3" x14ac:dyDescent="0.25">
      <c r="B1015" s="295">
        <v>950</v>
      </c>
      <c r="C1015" s="296">
        <v>95.632243081272335</v>
      </c>
    </row>
    <row r="1016" spans="2:3" x14ac:dyDescent="0.25">
      <c r="B1016" s="295">
        <v>951</v>
      </c>
      <c r="C1016" s="296">
        <v>125.35203093885974</v>
      </c>
    </row>
    <row r="1017" spans="2:3" x14ac:dyDescent="0.25">
      <c r="B1017" s="295">
        <v>952</v>
      </c>
      <c r="C1017" s="296">
        <v>143.32631375761792</v>
      </c>
    </row>
    <row r="1018" spans="2:3" x14ac:dyDescent="0.25">
      <c r="B1018" s="295">
        <v>953</v>
      </c>
      <c r="C1018" s="296">
        <v>117.36113277282723</v>
      </c>
    </row>
    <row r="1019" spans="2:3" x14ac:dyDescent="0.25">
      <c r="B1019" s="295">
        <v>954</v>
      </c>
      <c r="C1019" s="296">
        <v>149.665548671501</v>
      </c>
    </row>
    <row r="1020" spans="2:3" x14ac:dyDescent="0.25">
      <c r="B1020" s="295">
        <v>955</v>
      </c>
      <c r="C1020" s="296">
        <v>96.552891247884673</v>
      </c>
    </row>
    <row r="1021" spans="2:3" x14ac:dyDescent="0.25">
      <c r="B1021" s="295">
        <v>956</v>
      </c>
      <c r="C1021" s="296">
        <v>122.45260664663969</v>
      </c>
    </row>
    <row r="1022" spans="2:3" x14ac:dyDescent="0.25">
      <c r="B1022" s="295">
        <v>957</v>
      </c>
      <c r="C1022" s="296">
        <v>123.24979351188627</v>
      </c>
    </row>
    <row r="1023" spans="2:3" x14ac:dyDescent="0.25">
      <c r="B1023" s="295">
        <v>958</v>
      </c>
      <c r="C1023" s="296">
        <v>83.103003402302363</v>
      </c>
    </row>
    <row r="1024" spans="2:3" x14ac:dyDescent="0.25">
      <c r="B1024" s="295">
        <v>959</v>
      </c>
      <c r="C1024" s="296">
        <v>155.30540745693168</v>
      </c>
    </row>
    <row r="1025" spans="2:3" x14ac:dyDescent="0.25">
      <c r="B1025" s="295">
        <v>960</v>
      </c>
      <c r="C1025" s="296">
        <v>149.16949458047384</v>
      </c>
    </row>
    <row r="1026" spans="2:3" x14ac:dyDescent="0.25">
      <c r="B1026" s="295">
        <v>961</v>
      </c>
      <c r="C1026" s="296">
        <v>93.751704156936512</v>
      </c>
    </row>
    <row r="1027" spans="2:3" x14ac:dyDescent="0.25">
      <c r="B1027" s="295">
        <v>962</v>
      </c>
      <c r="C1027" s="296">
        <v>141.01562843718443</v>
      </c>
    </row>
    <row r="1028" spans="2:3" x14ac:dyDescent="0.25">
      <c r="B1028" s="295">
        <v>963</v>
      </c>
      <c r="C1028" s="296">
        <v>117.83858859280959</v>
      </c>
    </row>
    <row r="1029" spans="2:3" x14ac:dyDescent="0.25">
      <c r="B1029" s="295">
        <v>964</v>
      </c>
      <c r="C1029" s="296">
        <v>96.102442977085303</v>
      </c>
    </row>
    <row r="1030" spans="2:3" x14ac:dyDescent="0.25">
      <c r="B1030" s="295">
        <v>965</v>
      </c>
      <c r="C1030" s="296">
        <v>92.649183515007763</v>
      </c>
    </row>
    <row r="1031" spans="2:3" x14ac:dyDescent="0.25">
      <c r="B1031" s="295">
        <v>966</v>
      </c>
      <c r="C1031" s="296">
        <v>181.7311890569041</v>
      </c>
    </row>
    <row r="1032" spans="2:3" x14ac:dyDescent="0.25">
      <c r="B1032" s="295">
        <v>967</v>
      </c>
      <c r="C1032" s="296">
        <v>130.70955415626142</v>
      </c>
    </row>
    <row r="1033" spans="2:3" x14ac:dyDescent="0.25">
      <c r="B1033" s="295">
        <v>968</v>
      </c>
      <c r="C1033" s="296">
        <v>129.3145680605943</v>
      </c>
    </row>
    <row r="1034" spans="2:3" x14ac:dyDescent="0.25">
      <c r="B1034" s="295">
        <v>969</v>
      </c>
      <c r="C1034" s="296">
        <v>119.56117651892643</v>
      </c>
    </row>
    <row r="1035" spans="2:3" x14ac:dyDescent="0.25">
      <c r="B1035" s="295">
        <v>970</v>
      </c>
      <c r="C1035" s="296">
        <v>105.61413026429835</v>
      </c>
    </row>
    <row r="1036" spans="2:3" x14ac:dyDescent="0.25">
      <c r="B1036" s="295">
        <v>971</v>
      </c>
      <c r="C1036" s="296">
        <v>103.09931215560194</v>
      </c>
    </row>
    <row r="1037" spans="2:3" x14ac:dyDescent="0.25">
      <c r="B1037" s="295">
        <v>972</v>
      </c>
      <c r="C1037" s="296">
        <v>113.13409423268916</v>
      </c>
    </row>
    <row r="1038" spans="2:3" x14ac:dyDescent="0.25">
      <c r="B1038" s="295">
        <v>973</v>
      </c>
      <c r="C1038" s="296">
        <v>67.639873341211981</v>
      </c>
    </row>
    <row r="1039" spans="2:3" x14ac:dyDescent="0.25">
      <c r="B1039" s="295">
        <v>974</v>
      </c>
      <c r="C1039" s="296">
        <v>118.86956291339683</v>
      </c>
    </row>
    <row r="1040" spans="2:3" x14ac:dyDescent="0.25">
      <c r="B1040" s="295">
        <v>975</v>
      </c>
      <c r="C1040" s="296">
        <v>105.0795544867882</v>
      </c>
    </row>
    <row r="1041" spans="2:3" x14ac:dyDescent="0.25">
      <c r="B1041" s="295">
        <v>976</v>
      </c>
      <c r="C1041" s="296">
        <v>103.34688482452923</v>
      </c>
    </row>
    <row r="1042" spans="2:3" x14ac:dyDescent="0.25">
      <c r="B1042" s="295">
        <v>977</v>
      </c>
      <c r="C1042" s="296">
        <v>180.56443796673574</v>
      </c>
    </row>
    <row r="1043" spans="2:3" x14ac:dyDescent="0.25">
      <c r="B1043" s="295">
        <v>978</v>
      </c>
      <c r="C1043" s="296">
        <v>123.75186046262624</v>
      </c>
    </row>
    <row r="1044" spans="2:3" x14ac:dyDescent="0.25">
      <c r="B1044" s="295">
        <v>979</v>
      </c>
      <c r="C1044" s="296">
        <v>92.238143775567437</v>
      </c>
    </row>
    <row r="1045" spans="2:3" x14ac:dyDescent="0.25">
      <c r="B1045" s="295">
        <v>980</v>
      </c>
      <c r="C1045" s="296">
        <v>137.09525444043098</v>
      </c>
    </row>
    <row r="1046" spans="2:3" x14ac:dyDescent="0.25">
      <c r="B1046" s="295">
        <v>981</v>
      </c>
      <c r="C1046" s="296">
        <v>77.855058988259287</v>
      </c>
    </row>
    <row r="1047" spans="2:3" x14ac:dyDescent="0.25">
      <c r="B1047" s="295">
        <v>982</v>
      </c>
      <c r="C1047" s="296">
        <v>170.33736764271572</v>
      </c>
    </row>
    <row r="1048" spans="2:3" x14ac:dyDescent="0.25">
      <c r="B1048" s="295">
        <v>983</v>
      </c>
      <c r="C1048" s="296">
        <v>83.853183058033224</v>
      </c>
    </row>
    <row r="1049" spans="2:3" x14ac:dyDescent="0.25">
      <c r="B1049" s="295">
        <v>984</v>
      </c>
      <c r="C1049" s="296">
        <v>114.29767872185221</v>
      </c>
    </row>
    <row r="1050" spans="2:3" x14ac:dyDescent="0.25">
      <c r="B1050" s="295">
        <v>985</v>
      </c>
      <c r="C1050" s="296">
        <v>83.105744547792156</v>
      </c>
    </row>
    <row r="1051" spans="2:3" x14ac:dyDescent="0.25">
      <c r="B1051" s="295">
        <v>986</v>
      </c>
      <c r="C1051" s="296">
        <v>114.49942081225646</v>
      </c>
    </row>
    <row r="1052" spans="2:3" x14ac:dyDescent="0.25">
      <c r="B1052" s="295">
        <v>987</v>
      </c>
      <c r="C1052" s="296">
        <v>126.29376596211236</v>
      </c>
    </row>
    <row r="1053" spans="2:3" x14ac:dyDescent="0.25">
      <c r="B1053" s="295">
        <v>988</v>
      </c>
      <c r="C1053" s="296">
        <v>137.0578841948934</v>
      </c>
    </row>
    <row r="1054" spans="2:3" x14ac:dyDescent="0.25">
      <c r="B1054" s="295">
        <v>989</v>
      </c>
      <c r="C1054" s="296">
        <v>149.56828286167561</v>
      </c>
    </row>
    <row r="1055" spans="2:3" x14ac:dyDescent="0.25">
      <c r="B1055" s="295">
        <v>990</v>
      </c>
      <c r="C1055" s="296">
        <v>149.88039987532906</v>
      </c>
    </row>
    <row r="1056" spans="2:3" x14ac:dyDescent="0.25">
      <c r="B1056" s="295">
        <v>991</v>
      </c>
      <c r="C1056" s="296">
        <v>219.59335102573468</v>
      </c>
    </row>
    <row r="1057" spans="2:3" x14ac:dyDescent="0.25">
      <c r="B1057" s="295">
        <v>992</v>
      </c>
      <c r="C1057" s="296">
        <v>142.36481097347314</v>
      </c>
    </row>
    <row r="1058" spans="2:3" x14ac:dyDescent="0.25">
      <c r="B1058" s="295">
        <v>993</v>
      </c>
      <c r="C1058" s="296">
        <v>97.467445804134542</v>
      </c>
    </row>
    <row r="1059" spans="2:3" x14ac:dyDescent="0.25">
      <c r="B1059" s="295">
        <v>994</v>
      </c>
      <c r="C1059" s="296">
        <v>208.35268008837423</v>
      </c>
    </row>
    <row r="1060" spans="2:3" x14ac:dyDescent="0.25">
      <c r="B1060" s="295">
        <v>995</v>
      </c>
      <c r="C1060" s="296">
        <v>71.108697964758292</v>
      </c>
    </row>
    <row r="1061" spans="2:3" x14ac:dyDescent="0.25">
      <c r="B1061" s="295">
        <v>996</v>
      </c>
      <c r="C1061" s="296">
        <v>181.52953156620327</v>
      </c>
    </row>
    <row r="1062" spans="2:3" x14ac:dyDescent="0.25">
      <c r="B1062" s="295">
        <v>997</v>
      </c>
      <c r="C1062" s="296">
        <v>165.67694957222619</v>
      </c>
    </row>
    <row r="1063" spans="2:3" x14ac:dyDescent="0.25">
      <c r="B1063" s="295">
        <v>998</v>
      </c>
      <c r="C1063" s="296">
        <v>105.60931659250566</v>
      </c>
    </row>
    <row r="1064" spans="2:3" x14ac:dyDescent="0.25">
      <c r="B1064" s="295">
        <v>999</v>
      </c>
      <c r="C1064" s="296">
        <v>102.2743067950576</v>
      </c>
    </row>
    <row r="1065" spans="2:3" x14ac:dyDescent="0.25">
      <c r="B1065" s="295">
        <v>1000</v>
      </c>
      <c r="C1065" s="296">
        <v>153.59084627566028</v>
      </c>
    </row>
    <row r="1066" spans="2:3" x14ac:dyDescent="0.25">
      <c r="B1066" s="295">
        <v>1001</v>
      </c>
      <c r="C1066" s="296">
        <v>112.45845078444938</v>
      </c>
    </row>
    <row r="1067" spans="2:3" x14ac:dyDescent="0.25">
      <c r="B1067" s="295">
        <v>1002</v>
      </c>
      <c r="C1067" s="296">
        <v>107.80834422634842</v>
      </c>
    </row>
    <row r="1068" spans="2:3" x14ac:dyDescent="0.25">
      <c r="B1068" s="295">
        <v>1003</v>
      </c>
      <c r="C1068" s="296">
        <v>81.513936239840191</v>
      </c>
    </row>
    <row r="1069" spans="2:3" x14ac:dyDescent="0.25">
      <c r="B1069" s="295">
        <v>1004</v>
      </c>
      <c r="C1069" s="296">
        <v>123.51901983430062</v>
      </c>
    </row>
    <row r="1070" spans="2:3" x14ac:dyDescent="0.25">
      <c r="B1070" s="295">
        <v>1005</v>
      </c>
      <c r="C1070" s="296">
        <v>134.78043640244266</v>
      </c>
    </row>
    <row r="1071" spans="2:3" x14ac:dyDescent="0.25">
      <c r="B1071" s="295">
        <v>1006</v>
      </c>
      <c r="C1071" s="296">
        <v>173.50116138062981</v>
      </c>
    </row>
    <row r="1072" spans="2:3" x14ac:dyDescent="0.25">
      <c r="B1072" s="295">
        <v>1007</v>
      </c>
      <c r="C1072" s="296">
        <v>185.76381918554785</v>
      </c>
    </row>
    <row r="1073" spans="2:3" x14ac:dyDescent="0.25">
      <c r="B1073" s="295">
        <v>1008</v>
      </c>
      <c r="C1073" s="296">
        <v>87.882863755168032</v>
      </c>
    </row>
    <row r="1074" spans="2:3" x14ac:dyDescent="0.25">
      <c r="B1074" s="295">
        <v>1009</v>
      </c>
      <c r="C1074" s="296">
        <v>91.629109876864291</v>
      </c>
    </row>
    <row r="1075" spans="2:3" x14ac:dyDescent="0.25">
      <c r="B1075" s="295">
        <v>1010</v>
      </c>
      <c r="C1075" s="296">
        <v>162.26547267688699</v>
      </c>
    </row>
    <row r="1076" spans="2:3" x14ac:dyDescent="0.25">
      <c r="B1076" s="295">
        <v>1011</v>
      </c>
      <c r="C1076" s="296">
        <v>129.58635729462861</v>
      </c>
    </row>
    <row r="1077" spans="2:3" x14ac:dyDescent="0.25">
      <c r="B1077" s="295">
        <v>1012</v>
      </c>
      <c r="C1077" s="296">
        <v>74.803022199683411</v>
      </c>
    </row>
    <row r="1078" spans="2:3" x14ac:dyDescent="0.25">
      <c r="B1078" s="295">
        <v>1013</v>
      </c>
      <c r="C1078" s="296">
        <v>162.36795166366898</v>
      </c>
    </row>
    <row r="1079" spans="2:3" x14ac:dyDescent="0.25">
      <c r="B1079" s="295">
        <v>1014</v>
      </c>
      <c r="C1079" s="296">
        <v>205.69219478488452</v>
      </c>
    </row>
    <row r="1080" spans="2:3" x14ac:dyDescent="0.25">
      <c r="B1080" s="295">
        <v>1015</v>
      </c>
      <c r="C1080" s="296">
        <v>88.628673788142123</v>
      </c>
    </row>
    <row r="1081" spans="2:3" x14ac:dyDescent="0.25">
      <c r="B1081" s="295">
        <v>1016</v>
      </c>
      <c r="C1081" s="296">
        <v>155.00287432178146</v>
      </c>
    </row>
    <row r="1082" spans="2:3" x14ac:dyDescent="0.25">
      <c r="B1082" s="295">
        <v>1017</v>
      </c>
      <c r="C1082" s="296">
        <v>73.22140971976043</v>
      </c>
    </row>
    <row r="1083" spans="2:3" x14ac:dyDescent="0.25">
      <c r="B1083" s="295">
        <v>1018</v>
      </c>
      <c r="C1083" s="296">
        <v>126.15681088643808</v>
      </c>
    </row>
    <row r="1084" spans="2:3" x14ac:dyDescent="0.25">
      <c r="B1084" s="295">
        <v>1019</v>
      </c>
      <c r="C1084" s="296">
        <v>184.73176955649404</v>
      </c>
    </row>
    <row r="1085" spans="2:3" x14ac:dyDescent="0.25">
      <c r="B1085" s="295">
        <v>1020</v>
      </c>
      <c r="C1085" s="296">
        <v>100.78255441709798</v>
      </c>
    </row>
    <row r="1086" spans="2:3" x14ac:dyDescent="0.25">
      <c r="B1086" s="295">
        <v>1021</v>
      </c>
      <c r="C1086" s="296">
        <v>154.17016979174741</v>
      </c>
    </row>
    <row r="1087" spans="2:3" x14ac:dyDescent="0.25">
      <c r="B1087" s="295">
        <v>1022</v>
      </c>
      <c r="C1087" s="296">
        <v>84.300160650491875</v>
      </c>
    </row>
    <row r="1088" spans="2:3" x14ac:dyDescent="0.25">
      <c r="B1088" s="295">
        <v>1023</v>
      </c>
      <c r="C1088" s="296">
        <v>129.45487492859792</v>
      </c>
    </row>
    <row r="1089" spans="2:3" x14ac:dyDescent="0.25">
      <c r="B1089" s="295">
        <v>1024</v>
      </c>
      <c r="C1089" s="296">
        <v>209.81317156605104</v>
      </c>
    </row>
    <row r="1090" spans="2:3" x14ac:dyDescent="0.25">
      <c r="B1090" s="295">
        <v>1025</v>
      </c>
      <c r="C1090" s="296">
        <v>76.897922724403529</v>
      </c>
    </row>
    <row r="1091" spans="2:3" x14ac:dyDescent="0.25">
      <c r="B1091" s="295">
        <v>1026</v>
      </c>
      <c r="C1091" s="296">
        <v>84.008586623655901</v>
      </c>
    </row>
    <row r="1092" spans="2:3" x14ac:dyDescent="0.25">
      <c r="B1092" s="295">
        <v>1027</v>
      </c>
      <c r="C1092" s="296">
        <v>120.21909629509955</v>
      </c>
    </row>
    <row r="1093" spans="2:3" x14ac:dyDescent="0.25">
      <c r="B1093" s="295">
        <v>1028</v>
      </c>
      <c r="C1093" s="296">
        <v>129.90315318072135</v>
      </c>
    </row>
    <row r="1094" spans="2:3" x14ac:dyDescent="0.25">
      <c r="B1094" s="295">
        <v>1029</v>
      </c>
      <c r="C1094" s="296">
        <v>156.58573726092163</v>
      </c>
    </row>
    <row r="1095" spans="2:3" x14ac:dyDescent="0.25">
      <c r="B1095" s="295">
        <v>1030</v>
      </c>
      <c r="C1095" s="296">
        <v>119.22285936806382</v>
      </c>
    </row>
    <row r="1096" spans="2:3" x14ac:dyDescent="0.25">
      <c r="B1096" s="295">
        <v>1031</v>
      </c>
      <c r="C1096" s="296">
        <v>88.336800750159185</v>
      </c>
    </row>
    <row r="1097" spans="2:3" x14ac:dyDescent="0.25">
      <c r="B1097" s="295">
        <v>1032</v>
      </c>
      <c r="C1097" s="296">
        <v>122.53667758683287</v>
      </c>
    </row>
    <row r="1098" spans="2:3" x14ac:dyDescent="0.25">
      <c r="B1098" s="295">
        <v>1033</v>
      </c>
      <c r="C1098" s="296">
        <v>114.07668063295299</v>
      </c>
    </row>
    <row r="1099" spans="2:3" x14ac:dyDescent="0.25">
      <c r="B1099" s="295">
        <v>1034</v>
      </c>
      <c r="C1099" s="296">
        <v>116.98483408800939</v>
      </c>
    </row>
    <row r="1100" spans="2:3" x14ac:dyDescent="0.25">
      <c r="B1100" s="295">
        <v>1035</v>
      </c>
      <c r="C1100" s="296">
        <v>117.99483502948803</v>
      </c>
    </row>
    <row r="1101" spans="2:3" x14ac:dyDescent="0.25">
      <c r="B1101" s="295">
        <v>1036</v>
      </c>
      <c r="C1101" s="296">
        <v>110.83450370541928</v>
      </c>
    </row>
    <row r="1102" spans="2:3" x14ac:dyDescent="0.25">
      <c r="B1102" s="295">
        <v>1037</v>
      </c>
      <c r="C1102" s="296">
        <v>176.85952519024562</v>
      </c>
    </row>
    <row r="1103" spans="2:3" x14ac:dyDescent="0.25">
      <c r="B1103" s="295">
        <v>1038</v>
      </c>
      <c r="C1103" s="296">
        <v>86.919262502130323</v>
      </c>
    </row>
    <row r="1104" spans="2:3" x14ac:dyDescent="0.25">
      <c r="B1104" s="295">
        <v>1039</v>
      </c>
      <c r="C1104" s="296">
        <v>124.66949667310658</v>
      </c>
    </row>
    <row r="1105" spans="2:3" x14ac:dyDescent="0.25">
      <c r="B1105" s="295">
        <v>1040</v>
      </c>
      <c r="C1105" s="296">
        <v>101.09902604150197</v>
      </c>
    </row>
    <row r="1106" spans="2:3" x14ac:dyDescent="0.25">
      <c r="B1106" s="295">
        <v>1041</v>
      </c>
      <c r="C1106" s="296">
        <v>143.69903360112247</v>
      </c>
    </row>
    <row r="1107" spans="2:3" x14ac:dyDescent="0.25">
      <c r="B1107" s="295">
        <v>1042</v>
      </c>
      <c r="C1107" s="296">
        <v>137.06829077642249</v>
      </c>
    </row>
    <row r="1108" spans="2:3" x14ac:dyDescent="0.25">
      <c r="B1108" s="295">
        <v>1043</v>
      </c>
      <c r="C1108" s="296">
        <v>113.06057955847527</v>
      </c>
    </row>
    <row r="1109" spans="2:3" x14ac:dyDescent="0.25">
      <c r="B1109" s="295">
        <v>1044</v>
      </c>
      <c r="C1109" s="296">
        <v>108.71538308292909</v>
      </c>
    </row>
    <row r="1110" spans="2:3" x14ac:dyDescent="0.25">
      <c r="B1110" s="295">
        <v>1045</v>
      </c>
      <c r="C1110" s="296">
        <v>189.7541578312395</v>
      </c>
    </row>
    <row r="1111" spans="2:3" x14ac:dyDescent="0.25">
      <c r="B1111" s="295">
        <v>1046</v>
      </c>
      <c r="C1111" s="296">
        <v>94.544674107030971</v>
      </c>
    </row>
    <row r="1112" spans="2:3" x14ac:dyDescent="0.25">
      <c r="B1112" s="295">
        <v>1047</v>
      </c>
      <c r="C1112" s="296">
        <v>112.22505023773701</v>
      </c>
    </row>
    <row r="1113" spans="2:3" x14ac:dyDescent="0.25">
      <c r="B1113" s="295">
        <v>1048</v>
      </c>
      <c r="C1113" s="296">
        <v>68.54286877903418</v>
      </c>
    </row>
    <row r="1114" spans="2:3" x14ac:dyDescent="0.25">
      <c r="B1114" s="295">
        <v>1049</v>
      </c>
      <c r="C1114" s="296">
        <v>146.3573614239036</v>
      </c>
    </row>
    <row r="1115" spans="2:3" x14ac:dyDescent="0.25">
      <c r="B1115" s="295">
        <v>1050</v>
      </c>
      <c r="C1115" s="296">
        <v>131.34993877374569</v>
      </c>
    </row>
    <row r="1116" spans="2:3" x14ac:dyDescent="0.25">
      <c r="B1116" s="295">
        <v>1051</v>
      </c>
      <c r="C1116" s="296">
        <v>96.616529761232215</v>
      </c>
    </row>
    <row r="1117" spans="2:3" x14ac:dyDescent="0.25">
      <c r="B1117" s="295">
        <v>1052</v>
      </c>
      <c r="C1117" s="296">
        <v>181.34732074369342</v>
      </c>
    </row>
    <row r="1118" spans="2:3" x14ac:dyDescent="0.25">
      <c r="B1118" s="295">
        <v>1053</v>
      </c>
      <c r="C1118" s="296">
        <v>97.137497262696968</v>
      </c>
    </row>
    <row r="1119" spans="2:3" x14ac:dyDescent="0.25">
      <c r="B1119" s="295">
        <v>1054</v>
      </c>
      <c r="C1119" s="296">
        <v>135.32971942958346</v>
      </c>
    </row>
    <row r="1120" spans="2:3" x14ac:dyDescent="0.25">
      <c r="B1120" s="295">
        <v>1055</v>
      </c>
      <c r="C1120" s="296">
        <v>77.352026660218442</v>
      </c>
    </row>
    <row r="1121" spans="2:3" x14ac:dyDescent="0.25">
      <c r="B1121" s="295">
        <v>1056</v>
      </c>
      <c r="C1121" s="296">
        <v>117.13535836547737</v>
      </c>
    </row>
    <row r="1122" spans="2:3" x14ac:dyDescent="0.25">
      <c r="B1122" s="295">
        <v>1057</v>
      </c>
      <c r="C1122" s="296">
        <v>102.93791672540101</v>
      </c>
    </row>
    <row r="1123" spans="2:3" x14ac:dyDescent="0.25">
      <c r="B1123" s="295">
        <v>1058</v>
      </c>
      <c r="C1123" s="296">
        <v>93.149360385974603</v>
      </c>
    </row>
    <row r="1124" spans="2:3" x14ac:dyDescent="0.25">
      <c r="B1124" s="295">
        <v>1059</v>
      </c>
      <c r="C1124" s="296">
        <v>99.155507963081391</v>
      </c>
    </row>
    <row r="1125" spans="2:3" x14ac:dyDescent="0.25">
      <c r="B1125" s="295">
        <v>1060</v>
      </c>
      <c r="C1125" s="296">
        <v>66.922713572543188</v>
      </c>
    </row>
    <row r="1126" spans="2:3" x14ac:dyDescent="0.25">
      <c r="B1126" s="295">
        <v>1061</v>
      </c>
      <c r="C1126" s="296">
        <v>136.40914625458484</v>
      </c>
    </row>
    <row r="1127" spans="2:3" x14ac:dyDescent="0.25">
      <c r="B1127" s="295">
        <v>1062</v>
      </c>
      <c r="C1127" s="296">
        <v>102.39339909627381</v>
      </c>
    </row>
    <row r="1128" spans="2:3" x14ac:dyDescent="0.25">
      <c r="B1128" s="295">
        <v>1063</v>
      </c>
      <c r="C1128" s="296">
        <v>122.02575758027406</v>
      </c>
    </row>
    <row r="1129" spans="2:3" x14ac:dyDescent="0.25">
      <c r="B1129" s="295">
        <v>1064</v>
      </c>
      <c r="C1129" s="296">
        <v>130.59999647376958</v>
      </c>
    </row>
    <row r="1130" spans="2:3" x14ac:dyDescent="0.25">
      <c r="B1130" s="295">
        <v>1065</v>
      </c>
      <c r="C1130" s="296">
        <v>155.07565594268397</v>
      </c>
    </row>
    <row r="1131" spans="2:3" x14ac:dyDescent="0.25">
      <c r="B1131" s="295">
        <v>1066</v>
      </c>
      <c r="C1131" s="296">
        <v>97.330866866914704</v>
      </c>
    </row>
    <row r="1132" spans="2:3" x14ac:dyDescent="0.25">
      <c r="B1132" s="295">
        <v>1067</v>
      </c>
      <c r="C1132" s="296">
        <v>164.9769670167826</v>
      </c>
    </row>
    <row r="1133" spans="2:3" x14ac:dyDescent="0.25">
      <c r="B1133" s="295">
        <v>1068</v>
      </c>
      <c r="C1133" s="296">
        <v>69.072608111556207</v>
      </c>
    </row>
    <row r="1134" spans="2:3" x14ac:dyDescent="0.25">
      <c r="B1134" s="295">
        <v>1069</v>
      </c>
      <c r="C1134" s="296">
        <v>118.54783848342305</v>
      </c>
    </row>
    <row r="1135" spans="2:3" x14ac:dyDescent="0.25">
      <c r="B1135" s="295">
        <v>1070</v>
      </c>
      <c r="C1135" s="296">
        <v>99.660379149115485</v>
      </c>
    </row>
    <row r="1136" spans="2:3" x14ac:dyDescent="0.25">
      <c r="B1136" s="295">
        <v>1071</v>
      </c>
      <c r="C1136" s="296">
        <v>97.617345049449014</v>
      </c>
    </row>
    <row r="1137" spans="2:3" x14ac:dyDescent="0.25">
      <c r="B1137" s="295">
        <v>1072</v>
      </c>
      <c r="C1137" s="296">
        <v>194.67340271666623</v>
      </c>
    </row>
    <row r="1138" spans="2:3" x14ac:dyDescent="0.25">
      <c r="B1138" s="295">
        <v>1073</v>
      </c>
      <c r="C1138" s="296">
        <v>135.15765444542984</v>
      </c>
    </row>
    <row r="1139" spans="2:3" x14ac:dyDescent="0.25">
      <c r="B1139" s="295">
        <v>1074</v>
      </c>
      <c r="C1139" s="296">
        <v>166.15250022525279</v>
      </c>
    </row>
    <row r="1140" spans="2:3" x14ac:dyDescent="0.25">
      <c r="B1140" s="295">
        <v>1075</v>
      </c>
      <c r="C1140" s="296">
        <v>125.98946238817645</v>
      </c>
    </row>
    <row r="1141" spans="2:3" x14ac:dyDescent="0.25">
      <c r="B1141" s="295">
        <v>1076</v>
      </c>
      <c r="C1141" s="296">
        <v>162.18947453024754</v>
      </c>
    </row>
    <row r="1142" spans="2:3" x14ac:dyDescent="0.25">
      <c r="B1142" s="295">
        <v>1077</v>
      </c>
      <c r="C1142" s="296">
        <v>119.49589776959698</v>
      </c>
    </row>
    <row r="1143" spans="2:3" x14ac:dyDescent="0.25">
      <c r="B1143" s="295">
        <v>1078</v>
      </c>
      <c r="C1143" s="296">
        <v>110.2402667674798</v>
      </c>
    </row>
    <row r="1144" spans="2:3" x14ac:dyDescent="0.25">
      <c r="B1144" s="295">
        <v>1079</v>
      </c>
      <c r="C1144" s="296">
        <v>108.75495404530619</v>
      </c>
    </row>
    <row r="1145" spans="2:3" x14ac:dyDescent="0.25">
      <c r="B1145" s="295">
        <v>1080</v>
      </c>
      <c r="C1145" s="296">
        <v>112.16575060526441</v>
      </c>
    </row>
    <row r="1146" spans="2:3" x14ac:dyDescent="0.25">
      <c r="B1146" s="295">
        <v>1081</v>
      </c>
      <c r="C1146" s="296">
        <v>96.504055183631237</v>
      </c>
    </row>
    <row r="1147" spans="2:3" x14ac:dyDescent="0.25">
      <c r="B1147" s="295">
        <v>1082</v>
      </c>
      <c r="C1147" s="296">
        <v>87.448631167552165</v>
      </c>
    </row>
    <row r="1148" spans="2:3" x14ac:dyDescent="0.25">
      <c r="B1148" s="295">
        <v>1083</v>
      </c>
      <c r="C1148" s="296">
        <v>140.19657137061122</v>
      </c>
    </row>
    <row r="1149" spans="2:3" x14ac:dyDescent="0.25">
      <c r="B1149" s="295">
        <v>1084</v>
      </c>
      <c r="C1149" s="296">
        <v>154.30733205540974</v>
      </c>
    </row>
    <row r="1150" spans="2:3" x14ac:dyDescent="0.25">
      <c r="B1150" s="295">
        <v>1085</v>
      </c>
      <c r="C1150" s="296">
        <v>106.20695215488038</v>
      </c>
    </row>
    <row r="1151" spans="2:3" x14ac:dyDescent="0.25">
      <c r="B1151" s="295">
        <v>1086</v>
      </c>
      <c r="C1151" s="296">
        <v>152.32208399862054</v>
      </c>
    </row>
    <row r="1152" spans="2:3" x14ac:dyDescent="0.25">
      <c r="B1152" s="295">
        <v>1087</v>
      </c>
      <c r="C1152" s="296">
        <v>110.38472977598883</v>
      </c>
    </row>
    <row r="1153" spans="2:3" x14ac:dyDescent="0.25">
      <c r="B1153" s="295">
        <v>1088</v>
      </c>
      <c r="C1153" s="296">
        <v>155.96726725341085</v>
      </c>
    </row>
    <row r="1154" spans="2:3" x14ac:dyDescent="0.25">
      <c r="B1154" s="295">
        <v>1089</v>
      </c>
      <c r="C1154" s="296">
        <v>138.32926469292886</v>
      </c>
    </row>
    <row r="1155" spans="2:3" x14ac:dyDescent="0.25">
      <c r="B1155" s="295">
        <v>1090</v>
      </c>
      <c r="C1155" s="296">
        <v>122.02940152736346</v>
      </c>
    </row>
    <row r="1156" spans="2:3" x14ac:dyDescent="0.25">
      <c r="B1156" s="295">
        <v>1091</v>
      </c>
      <c r="C1156" s="296">
        <v>97.103488762773708</v>
      </c>
    </row>
    <row r="1157" spans="2:3" x14ac:dyDescent="0.25">
      <c r="B1157" s="295">
        <v>1092</v>
      </c>
      <c r="C1157" s="296">
        <v>140.31819987370517</v>
      </c>
    </row>
    <row r="1158" spans="2:3" x14ac:dyDescent="0.25">
      <c r="B1158" s="295">
        <v>1093</v>
      </c>
      <c r="C1158" s="296">
        <v>121.67695304295074</v>
      </c>
    </row>
    <row r="1159" spans="2:3" x14ac:dyDescent="0.25">
      <c r="B1159" s="295">
        <v>1094</v>
      </c>
      <c r="C1159" s="296">
        <v>151.46959953595473</v>
      </c>
    </row>
    <row r="1160" spans="2:3" x14ac:dyDescent="0.25">
      <c r="B1160" s="295">
        <v>1095</v>
      </c>
      <c r="C1160" s="296">
        <v>156.99933940689482</v>
      </c>
    </row>
    <row r="1161" spans="2:3" x14ac:dyDescent="0.25">
      <c r="B1161" s="295">
        <v>1096</v>
      </c>
      <c r="C1161" s="296">
        <v>151.54627879091635</v>
      </c>
    </row>
    <row r="1162" spans="2:3" x14ac:dyDescent="0.25">
      <c r="B1162" s="295">
        <v>1097</v>
      </c>
      <c r="C1162" s="296">
        <v>95.435527708902185</v>
      </c>
    </row>
    <row r="1163" spans="2:3" x14ac:dyDescent="0.25">
      <c r="B1163" s="295">
        <v>1098</v>
      </c>
      <c r="C1163" s="296">
        <v>74.330703938111185</v>
      </c>
    </row>
    <row r="1164" spans="2:3" x14ac:dyDescent="0.25">
      <c r="B1164" s="295">
        <v>1099</v>
      </c>
      <c r="C1164" s="296">
        <v>140.06079533261868</v>
      </c>
    </row>
    <row r="1165" spans="2:3" x14ac:dyDescent="0.25">
      <c r="B1165" s="295">
        <v>1100</v>
      </c>
      <c r="C1165" s="296">
        <v>141.51108760287741</v>
      </c>
    </row>
    <row r="1166" spans="2:3" x14ac:dyDescent="0.25">
      <c r="B1166" s="295">
        <v>1101</v>
      </c>
      <c r="C1166" s="296">
        <v>195.41729865255257</v>
      </c>
    </row>
    <row r="1167" spans="2:3" x14ac:dyDescent="0.25">
      <c r="B1167" s="295">
        <v>1102</v>
      </c>
      <c r="C1167" s="296">
        <v>84.377670625060176</v>
      </c>
    </row>
    <row r="1168" spans="2:3" x14ac:dyDescent="0.25">
      <c r="B1168" s="295">
        <v>1103</v>
      </c>
      <c r="C1168" s="296">
        <v>156.36517982274691</v>
      </c>
    </row>
    <row r="1169" spans="2:3" x14ac:dyDescent="0.25">
      <c r="B1169" s="295">
        <v>1104</v>
      </c>
      <c r="C1169" s="296">
        <v>156.52921795724922</v>
      </c>
    </row>
    <row r="1170" spans="2:3" x14ac:dyDescent="0.25">
      <c r="B1170" s="295">
        <v>1105</v>
      </c>
      <c r="C1170" s="296">
        <v>137.69659833596762</v>
      </c>
    </row>
    <row r="1171" spans="2:3" x14ac:dyDescent="0.25">
      <c r="B1171" s="295">
        <v>1106</v>
      </c>
      <c r="C1171" s="296">
        <v>83.811908087568582</v>
      </c>
    </row>
    <row r="1172" spans="2:3" x14ac:dyDescent="0.25">
      <c r="B1172" s="295">
        <v>1107</v>
      </c>
      <c r="C1172" s="296">
        <v>109.12884465648695</v>
      </c>
    </row>
    <row r="1173" spans="2:3" x14ac:dyDescent="0.25">
      <c r="B1173" s="295">
        <v>1108</v>
      </c>
      <c r="C1173" s="296">
        <v>130.16737736740421</v>
      </c>
    </row>
    <row r="1174" spans="2:3" x14ac:dyDescent="0.25">
      <c r="B1174" s="295">
        <v>1109</v>
      </c>
      <c r="C1174" s="296">
        <v>147.07482146012819</v>
      </c>
    </row>
    <row r="1175" spans="2:3" x14ac:dyDescent="0.25">
      <c r="B1175" s="295">
        <v>1110</v>
      </c>
      <c r="C1175" s="296">
        <v>150.27710813455252</v>
      </c>
    </row>
    <row r="1176" spans="2:3" x14ac:dyDescent="0.25">
      <c r="B1176" s="295">
        <v>1111</v>
      </c>
      <c r="C1176" s="296">
        <v>117.73962495287185</v>
      </c>
    </row>
    <row r="1177" spans="2:3" x14ac:dyDescent="0.25">
      <c r="B1177" s="295">
        <v>1112</v>
      </c>
      <c r="C1177" s="296">
        <v>135.68782312895408</v>
      </c>
    </row>
    <row r="1178" spans="2:3" x14ac:dyDescent="0.25">
      <c r="B1178" s="295">
        <v>1113</v>
      </c>
      <c r="C1178" s="296">
        <v>119.98567329653041</v>
      </c>
    </row>
    <row r="1179" spans="2:3" x14ac:dyDescent="0.25">
      <c r="B1179" s="295">
        <v>1114</v>
      </c>
      <c r="C1179" s="296">
        <v>170.35661435277564</v>
      </c>
    </row>
    <row r="1180" spans="2:3" x14ac:dyDescent="0.25">
      <c r="B1180" s="295">
        <v>1115</v>
      </c>
      <c r="C1180" s="296">
        <v>138.13766304684844</v>
      </c>
    </row>
    <row r="1181" spans="2:3" x14ac:dyDescent="0.25">
      <c r="B1181" s="295">
        <v>1116</v>
      </c>
      <c r="C1181" s="296">
        <v>173.33896958766366</v>
      </c>
    </row>
    <row r="1182" spans="2:3" x14ac:dyDescent="0.25">
      <c r="B1182" s="295">
        <v>1117</v>
      </c>
      <c r="C1182" s="296">
        <v>140.1187795311148</v>
      </c>
    </row>
    <row r="1183" spans="2:3" x14ac:dyDescent="0.25">
      <c r="B1183" s="295">
        <v>1118</v>
      </c>
      <c r="C1183" s="296">
        <v>102.76174940803688</v>
      </c>
    </row>
    <row r="1184" spans="2:3" x14ac:dyDescent="0.25">
      <c r="B1184" s="295">
        <v>1119</v>
      </c>
      <c r="C1184" s="296">
        <v>189.00312405139039</v>
      </c>
    </row>
    <row r="1185" spans="2:3" x14ac:dyDescent="0.25">
      <c r="B1185" s="295">
        <v>1120</v>
      </c>
      <c r="C1185" s="296">
        <v>122.50505774649065</v>
      </c>
    </row>
    <row r="1186" spans="2:3" x14ac:dyDescent="0.25">
      <c r="B1186" s="295">
        <v>1121</v>
      </c>
      <c r="C1186" s="296">
        <v>133.1400732311057</v>
      </c>
    </row>
    <row r="1187" spans="2:3" x14ac:dyDescent="0.25">
      <c r="B1187" s="295">
        <v>1122</v>
      </c>
      <c r="C1187" s="296">
        <v>66.464544551513001</v>
      </c>
    </row>
    <row r="1188" spans="2:3" x14ac:dyDescent="0.25">
      <c r="B1188" s="295">
        <v>1123</v>
      </c>
      <c r="C1188" s="296">
        <v>178.7946004989073</v>
      </c>
    </row>
    <row r="1189" spans="2:3" x14ac:dyDescent="0.25">
      <c r="B1189" s="295">
        <v>1124</v>
      </c>
      <c r="C1189" s="296">
        <v>136.39237899217773</v>
      </c>
    </row>
    <row r="1190" spans="2:3" x14ac:dyDescent="0.25">
      <c r="B1190" s="295">
        <v>1125</v>
      </c>
      <c r="C1190" s="296">
        <v>106.77553323853978</v>
      </c>
    </row>
    <row r="1191" spans="2:3" x14ac:dyDescent="0.25">
      <c r="B1191" s="295">
        <v>1126</v>
      </c>
      <c r="C1191" s="296">
        <v>85.538711506355497</v>
      </c>
    </row>
    <row r="1192" spans="2:3" x14ac:dyDescent="0.25">
      <c r="B1192" s="295">
        <v>1127</v>
      </c>
      <c r="C1192" s="296">
        <v>135.61713356748152</v>
      </c>
    </row>
    <row r="1193" spans="2:3" x14ac:dyDescent="0.25">
      <c r="B1193" s="295">
        <v>1128</v>
      </c>
      <c r="C1193" s="296">
        <v>147.85544255265023</v>
      </c>
    </row>
    <row r="1194" spans="2:3" x14ac:dyDescent="0.25">
      <c r="B1194" s="295">
        <v>1129</v>
      </c>
      <c r="C1194" s="296">
        <v>120.426776926755</v>
      </c>
    </row>
    <row r="1195" spans="2:3" x14ac:dyDescent="0.25">
      <c r="B1195" s="295">
        <v>1130</v>
      </c>
      <c r="C1195" s="296">
        <v>134.02733511232702</v>
      </c>
    </row>
    <row r="1196" spans="2:3" x14ac:dyDescent="0.25">
      <c r="B1196" s="295">
        <v>1131</v>
      </c>
      <c r="C1196" s="296">
        <v>157.13787288800455</v>
      </c>
    </row>
    <row r="1197" spans="2:3" x14ac:dyDescent="0.25">
      <c r="B1197" s="295">
        <v>1132</v>
      </c>
      <c r="C1197" s="296">
        <v>130.19207284393141</v>
      </c>
    </row>
    <row r="1198" spans="2:3" x14ac:dyDescent="0.25">
      <c r="B1198" s="295">
        <v>1133</v>
      </c>
      <c r="C1198" s="296">
        <v>113.82674523783906</v>
      </c>
    </row>
    <row r="1199" spans="2:3" x14ac:dyDescent="0.25">
      <c r="B1199" s="295">
        <v>1134</v>
      </c>
      <c r="C1199" s="296">
        <v>123.75569307569788</v>
      </c>
    </row>
    <row r="1200" spans="2:3" x14ac:dyDescent="0.25">
      <c r="B1200" s="295">
        <v>1135</v>
      </c>
      <c r="C1200" s="296">
        <v>162.79313132199027</v>
      </c>
    </row>
    <row r="1201" spans="2:3" x14ac:dyDescent="0.25">
      <c r="B1201" s="295">
        <v>1136</v>
      </c>
      <c r="C1201" s="296">
        <v>182.22519931695382</v>
      </c>
    </row>
    <row r="1202" spans="2:3" x14ac:dyDescent="0.25">
      <c r="B1202" s="295">
        <v>1137</v>
      </c>
      <c r="C1202" s="296">
        <v>95.368799239399465</v>
      </c>
    </row>
    <row r="1203" spans="2:3" x14ac:dyDescent="0.25">
      <c r="B1203" s="295">
        <v>1138</v>
      </c>
      <c r="C1203" s="296">
        <v>133.55365340144328</v>
      </c>
    </row>
    <row r="1204" spans="2:3" x14ac:dyDescent="0.25">
      <c r="B1204" s="295">
        <v>1139</v>
      </c>
      <c r="C1204" s="296">
        <v>111.5283660462772</v>
      </c>
    </row>
    <row r="1205" spans="2:3" x14ac:dyDescent="0.25">
      <c r="B1205" s="295">
        <v>1140</v>
      </c>
      <c r="C1205" s="296">
        <v>157.69387775588024</v>
      </c>
    </row>
    <row r="1206" spans="2:3" x14ac:dyDescent="0.25">
      <c r="B1206" s="295">
        <v>1141</v>
      </c>
      <c r="C1206" s="296">
        <v>106.91078916899806</v>
      </c>
    </row>
    <row r="1207" spans="2:3" x14ac:dyDescent="0.25">
      <c r="B1207" s="295">
        <v>1142</v>
      </c>
      <c r="C1207" s="296">
        <v>114.50289077786431</v>
      </c>
    </row>
    <row r="1208" spans="2:3" x14ac:dyDescent="0.25">
      <c r="B1208" s="295">
        <v>1143</v>
      </c>
      <c r="C1208" s="296">
        <v>134.11903780979694</v>
      </c>
    </row>
    <row r="1209" spans="2:3" x14ac:dyDescent="0.25">
      <c r="B1209" s="295">
        <v>1144</v>
      </c>
      <c r="C1209" s="296">
        <v>130.90454906047484</v>
      </c>
    </row>
    <row r="1210" spans="2:3" x14ac:dyDescent="0.25">
      <c r="B1210" s="295">
        <v>1145</v>
      </c>
      <c r="C1210" s="296">
        <v>101.02266459920864</v>
      </c>
    </row>
    <row r="1211" spans="2:3" x14ac:dyDescent="0.25">
      <c r="B1211" s="295">
        <v>1146</v>
      </c>
      <c r="C1211" s="296">
        <v>142.74303650703393</v>
      </c>
    </row>
    <row r="1212" spans="2:3" x14ac:dyDescent="0.25">
      <c r="B1212" s="295">
        <v>1147</v>
      </c>
      <c r="C1212" s="296">
        <v>84.706251492491475</v>
      </c>
    </row>
    <row r="1213" spans="2:3" x14ac:dyDescent="0.25">
      <c r="B1213" s="295">
        <v>1148</v>
      </c>
      <c r="C1213" s="296">
        <v>135.09316447883782</v>
      </c>
    </row>
    <row r="1214" spans="2:3" x14ac:dyDescent="0.25">
      <c r="B1214" s="295">
        <v>1149</v>
      </c>
      <c r="C1214" s="296">
        <v>98.417735943029641</v>
      </c>
    </row>
    <row r="1215" spans="2:3" x14ac:dyDescent="0.25">
      <c r="B1215" s="295">
        <v>1150</v>
      </c>
      <c r="C1215" s="296">
        <v>109.81590418676495</v>
      </c>
    </row>
    <row r="1216" spans="2:3" x14ac:dyDescent="0.25">
      <c r="B1216" s="295">
        <v>1151</v>
      </c>
      <c r="C1216" s="296">
        <v>102.5890719769672</v>
      </c>
    </row>
    <row r="1217" spans="2:3" x14ac:dyDescent="0.25">
      <c r="B1217" s="295">
        <v>1152</v>
      </c>
      <c r="C1217" s="296">
        <v>139.9106126605981</v>
      </c>
    </row>
    <row r="1218" spans="2:3" x14ac:dyDescent="0.25">
      <c r="B1218" s="295">
        <v>1153</v>
      </c>
      <c r="C1218" s="296">
        <v>115.17450403689526</v>
      </c>
    </row>
    <row r="1219" spans="2:3" x14ac:dyDescent="0.25">
      <c r="B1219" s="295">
        <v>1154</v>
      </c>
      <c r="C1219" s="296">
        <v>87.505086004556176</v>
      </c>
    </row>
    <row r="1220" spans="2:3" x14ac:dyDescent="0.25">
      <c r="B1220" s="295">
        <v>1155</v>
      </c>
      <c r="C1220" s="296">
        <v>121.61743122862106</v>
      </c>
    </row>
    <row r="1221" spans="2:3" x14ac:dyDescent="0.25">
      <c r="B1221" s="295">
        <v>1156</v>
      </c>
      <c r="C1221" s="296">
        <v>146.46613778565614</v>
      </c>
    </row>
    <row r="1222" spans="2:3" x14ac:dyDescent="0.25">
      <c r="B1222" s="295">
        <v>1157</v>
      </c>
      <c r="C1222" s="296">
        <v>112.08678583929768</v>
      </c>
    </row>
    <row r="1223" spans="2:3" x14ac:dyDescent="0.25">
      <c r="B1223" s="295">
        <v>1158</v>
      </c>
      <c r="C1223" s="296">
        <v>112.40109357064432</v>
      </c>
    </row>
    <row r="1224" spans="2:3" x14ac:dyDescent="0.25">
      <c r="B1224" s="295">
        <v>1159</v>
      </c>
      <c r="C1224" s="296">
        <v>159.64643724579696</v>
      </c>
    </row>
    <row r="1225" spans="2:3" x14ac:dyDescent="0.25">
      <c r="B1225" s="295">
        <v>1160</v>
      </c>
      <c r="C1225" s="296">
        <v>134.88391575104706</v>
      </c>
    </row>
    <row r="1226" spans="2:3" x14ac:dyDescent="0.25">
      <c r="B1226" s="295">
        <v>1161</v>
      </c>
      <c r="C1226" s="296">
        <v>157.08750038139459</v>
      </c>
    </row>
    <row r="1227" spans="2:3" x14ac:dyDescent="0.25">
      <c r="B1227" s="295">
        <v>1162</v>
      </c>
      <c r="C1227" s="296">
        <v>193.88194302205312</v>
      </c>
    </row>
    <row r="1228" spans="2:3" x14ac:dyDescent="0.25">
      <c r="B1228" s="295">
        <v>1163</v>
      </c>
      <c r="C1228" s="296">
        <v>144.0592202792152</v>
      </c>
    </row>
    <row r="1229" spans="2:3" x14ac:dyDescent="0.25">
      <c r="B1229" s="295">
        <v>1164</v>
      </c>
      <c r="C1229" s="296">
        <v>76.059611344409475</v>
      </c>
    </row>
    <row r="1230" spans="2:3" x14ac:dyDescent="0.25">
      <c r="B1230" s="295">
        <v>1165</v>
      </c>
      <c r="C1230" s="296">
        <v>135.04963564653872</v>
      </c>
    </row>
    <row r="1231" spans="2:3" x14ac:dyDescent="0.25">
      <c r="B1231" s="295">
        <v>1166</v>
      </c>
      <c r="C1231" s="296">
        <v>139.41135799852296</v>
      </c>
    </row>
    <row r="1232" spans="2:3" x14ac:dyDescent="0.25">
      <c r="B1232" s="295">
        <v>1167</v>
      </c>
      <c r="C1232" s="296">
        <v>117.06303320937877</v>
      </c>
    </row>
    <row r="1233" spans="2:3" x14ac:dyDescent="0.25">
      <c r="B1233" s="295">
        <v>1168</v>
      </c>
      <c r="C1233" s="296">
        <v>139.88394202654743</v>
      </c>
    </row>
    <row r="1234" spans="2:3" x14ac:dyDescent="0.25">
      <c r="B1234" s="295">
        <v>1169</v>
      </c>
      <c r="C1234" s="296">
        <v>159.26085431971404</v>
      </c>
    </row>
    <row r="1235" spans="2:3" x14ac:dyDescent="0.25">
      <c r="B1235" s="295">
        <v>1170</v>
      </c>
      <c r="C1235" s="296">
        <v>80.38108516694632</v>
      </c>
    </row>
    <row r="1236" spans="2:3" x14ac:dyDescent="0.25">
      <c r="B1236" s="295">
        <v>1171</v>
      </c>
      <c r="C1236" s="296">
        <v>104.76196555400651</v>
      </c>
    </row>
    <row r="1237" spans="2:3" x14ac:dyDescent="0.25">
      <c r="B1237" s="295">
        <v>1172</v>
      </c>
      <c r="C1237" s="296">
        <v>142.15757033199202</v>
      </c>
    </row>
    <row r="1238" spans="2:3" x14ac:dyDescent="0.25">
      <c r="B1238" s="295">
        <v>1173</v>
      </c>
      <c r="C1238" s="296">
        <v>147.55867604979224</v>
      </c>
    </row>
    <row r="1239" spans="2:3" x14ac:dyDescent="0.25">
      <c r="B1239" s="295">
        <v>1174</v>
      </c>
      <c r="C1239" s="296">
        <v>126.05492324095036</v>
      </c>
    </row>
    <row r="1240" spans="2:3" x14ac:dyDescent="0.25">
      <c r="B1240" s="295">
        <v>1175</v>
      </c>
      <c r="C1240" s="296">
        <v>113.2328803895615</v>
      </c>
    </row>
    <row r="1241" spans="2:3" x14ac:dyDescent="0.25">
      <c r="B1241" s="295">
        <v>1176</v>
      </c>
      <c r="C1241" s="296">
        <v>130.28890327169856</v>
      </c>
    </row>
    <row r="1242" spans="2:3" x14ac:dyDescent="0.25">
      <c r="B1242" s="295">
        <v>1177</v>
      </c>
      <c r="C1242" s="296">
        <v>75.924222619635273</v>
      </c>
    </row>
    <row r="1243" spans="2:3" x14ac:dyDescent="0.25">
      <c r="B1243" s="295">
        <v>1178</v>
      </c>
      <c r="C1243" s="296">
        <v>149.39603884174255</v>
      </c>
    </row>
    <row r="1244" spans="2:3" x14ac:dyDescent="0.25">
      <c r="B1244" s="295">
        <v>1179</v>
      </c>
      <c r="C1244" s="296">
        <v>140.3460305979562</v>
      </c>
    </row>
    <row r="1245" spans="2:3" x14ac:dyDescent="0.25">
      <c r="B1245" s="295">
        <v>1180</v>
      </c>
      <c r="C1245" s="296">
        <v>147.22606820919171</v>
      </c>
    </row>
    <row r="1246" spans="2:3" x14ac:dyDescent="0.25">
      <c r="B1246" s="295">
        <v>1181</v>
      </c>
      <c r="C1246" s="296">
        <v>167.73540335956537</v>
      </c>
    </row>
    <row r="1247" spans="2:3" x14ac:dyDescent="0.25">
      <c r="B1247" s="295">
        <v>1182</v>
      </c>
      <c r="C1247" s="296">
        <v>121.12379118864702</v>
      </c>
    </row>
    <row r="1248" spans="2:3" x14ac:dyDescent="0.25">
      <c r="B1248" s="295">
        <v>1183</v>
      </c>
      <c r="C1248" s="296">
        <v>202.5479819677879</v>
      </c>
    </row>
    <row r="1249" spans="2:3" x14ac:dyDescent="0.25">
      <c r="B1249" s="295">
        <v>1184</v>
      </c>
      <c r="C1249" s="296">
        <v>173.41874383386042</v>
      </c>
    </row>
    <row r="1250" spans="2:3" x14ac:dyDescent="0.25">
      <c r="B1250" s="295">
        <v>1185</v>
      </c>
      <c r="C1250" s="296">
        <v>103.3852587163237</v>
      </c>
    </row>
    <row r="1251" spans="2:3" x14ac:dyDescent="0.25">
      <c r="B1251" s="295">
        <v>1186</v>
      </c>
      <c r="C1251" s="296">
        <v>130.68686908279591</v>
      </c>
    </row>
    <row r="1252" spans="2:3" x14ac:dyDescent="0.25">
      <c r="B1252" s="295">
        <v>1187</v>
      </c>
      <c r="C1252" s="296">
        <v>114.4068571304023</v>
      </c>
    </row>
    <row r="1253" spans="2:3" x14ac:dyDescent="0.25">
      <c r="B1253" s="295">
        <v>1188</v>
      </c>
      <c r="C1253" s="296">
        <v>121.00342058379844</v>
      </c>
    </row>
    <row r="1254" spans="2:3" x14ac:dyDescent="0.25">
      <c r="B1254" s="295">
        <v>1189</v>
      </c>
      <c r="C1254" s="296">
        <v>103.0906735788561</v>
      </c>
    </row>
    <row r="1255" spans="2:3" x14ac:dyDescent="0.25">
      <c r="B1255" s="295">
        <v>1190</v>
      </c>
      <c r="C1255" s="296">
        <v>125.55185261529274</v>
      </c>
    </row>
    <row r="1256" spans="2:3" x14ac:dyDescent="0.25">
      <c r="B1256" s="295">
        <v>1191</v>
      </c>
      <c r="C1256" s="296">
        <v>184.83254321471071</v>
      </c>
    </row>
    <row r="1257" spans="2:3" x14ac:dyDescent="0.25">
      <c r="B1257" s="295">
        <v>1192</v>
      </c>
      <c r="C1257" s="296">
        <v>149.92209954399783</v>
      </c>
    </row>
    <row r="1258" spans="2:3" x14ac:dyDescent="0.25">
      <c r="B1258" s="295">
        <v>1193</v>
      </c>
      <c r="C1258" s="296">
        <v>131.99077573524988</v>
      </c>
    </row>
    <row r="1259" spans="2:3" x14ac:dyDescent="0.25">
      <c r="B1259" s="295">
        <v>1194</v>
      </c>
      <c r="C1259" s="296">
        <v>184.5703146931352</v>
      </c>
    </row>
    <row r="1260" spans="2:3" x14ac:dyDescent="0.25">
      <c r="B1260" s="295">
        <v>1195</v>
      </c>
      <c r="C1260" s="296">
        <v>100.02037162321929</v>
      </c>
    </row>
    <row r="1261" spans="2:3" x14ac:dyDescent="0.25">
      <c r="B1261" s="295">
        <v>1196</v>
      </c>
      <c r="C1261" s="296">
        <v>127.82706758884007</v>
      </c>
    </row>
    <row r="1262" spans="2:3" x14ac:dyDescent="0.25">
      <c r="B1262" s="295">
        <v>1197</v>
      </c>
      <c r="C1262" s="296">
        <v>79.014688539757159</v>
      </c>
    </row>
    <row r="1263" spans="2:3" x14ac:dyDescent="0.25">
      <c r="B1263" s="295">
        <v>1198</v>
      </c>
      <c r="C1263" s="296">
        <v>104.41026895322446</v>
      </c>
    </row>
    <row r="1264" spans="2:3" x14ac:dyDescent="0.25">
      <c r="B1264" s="295">
        <v>1199</v>
      </c>
      <c r="C1264" s="296">
        <v>123.56754785129205</v>
      </c>
    </row>
    <row r="1265" spans="2:3" x14ac:dyDescent="0.25">
      <c r="B1265" s="295">
        <v>1200</v>
      </c>
      <c r="C1265" s="296">
        <v>117.13309792453967</v>
      </c>
    </row>
    <row r="1266" spans="2:3" x14ac:dyDescent="0.25">
      <c r="B1266" s="295">
        <v>1201</v>
      </c>
      <c r="C1266" s="296">
        <v>83.452647866576427</v>
      </c>
    </row>
    <row r="1267" spans="2:3" x14ac:dyDescent="0.25">
      <c r="B1267" s="295">
        <v>1202</v>
      </c>
      <c r="C1267" s="296">
        <v>115.61173757911067</v>
      </c>
    </row>
    <row r="1268" spans="2:3" x14ac:dyDescent="0.25">
      <c r="B1268" s="295">
        <v>1203</v>
      </c>
      <c r="C1268" s="296">
        <v>141.61463129928057</v>
      </c>
    </row>
    <row r="1269" spans="2:3" x14ac:dyDescent="0.25">
      <c r="B1269" s="295">
        <v>1204</v>
      </c>
      <c r="C1269" s="296">
        <v>143.87120179077908</v>
      </c>
    </row>
    <row r="1270" spans="2:3" x14ac:dyDescent="0.25">
      <c r="B1270" s="295">
        <v>1205</v>
      </c>
      <c r="C1270" s="296">
        <v>166.97523812817843</v>
      </c>
    </row>
    <row r="1271" spans="2:3" x14ac:dyDescent="0.25">
      <c r="B1271" s="295">
        <v>1206</v>
      </c>
      <c r="C1271" s="296">
        <v>71.487017771941126</v>
      </c>
    </row>
    <row r="1272" spans="2:3" x14ac:dyDescent="0.25">
      <c r="B1272" s="295">
        <v>1207</v>
      </c>
      <c r="C1272" s="296">
        <v>135.13236695041317</v>
      </c>
    </row>
    <row r="1273" spans="2:3" x14ac:dyDescent="0.25">
      <c r="B1273" s="295">
        <v>1208</v>
      </c>
      <c r="C1273" s="296">
        <v>89.597741501995358</v>
      </c>
    </row>
    <row r="1274" spans="2:3" x14ac:dyDescent="0.25">
      <c r="B1274" s="295">
        <v>1209</v>
      </c>
      <c r="C1274" s="296">
        <v>102.60796267400572</v>
      </c>
    </row>
    <row r="1275" spans="2:3" x14ac:dyDescent="0.25">
      <c r="B1275" s="295">
        <v>1210</v>
      </c>
      <c r="C1275" s="296">
        <v>153.09555774556267</v>
      </c>
    </row>
    <row r="1276" spans="2:3" x14ac:dyDescent="0.25">
      <c r="B1276" s="295">
        <v>1211</v>
      </c>
      <c r="C1276" s="296">
        <v>152.81215977263128</v>
      </c>
    </row>
    <row r="1277" spans="2:3" x14ac:dyDescent="0.25">
      <c r="B1277" s="295">
        <v>1212</v>
      </c>
      <c r="C1277" s="296">
        <v>145.8627396539847</v>
      </c>
    </row>
    <row r="1278" spans="2:3" x14ac:dyDescent="0.25">
      <c r="B1278" s="295">
        <v>1213</v>
      </c>
      <c r="C1278" s="296">
        <v>79.80013657493167</v>
      </c>
    </row>
    <row r="1279" spans="2:3" x14ac:dyDescent="0.25">
      <c r="B1279" s="295">
        <v>1214</v>
      </c>
      <c r="C1279" s="296">
        <v>102.30014569709739</v>
      </c>
    </row>
    <row r="1280" spans="2:3" x14ac:dyDescent="0.25">
      <c r="B1280" s="295">
        <v>1215</v>
      </c>
      <c r="C1280" s="296">
        <v>83.391542095828839</v>
      </c>
    </row>
    <row r="1281" spans="2:3" x14ac:dyDescent="0.25">
      <c r="B1281" s="295">
        <v>1216</v>
      </c>
      <c r="C1281" s="296">
        <v>142.52108424084372</v>
      </c>
    </row>
    <row r="1282" spans="2:3" x14ac:dyDescent="0.25">
      <c r="B1282" s="295">
        <v>1217</v>
      </c>
      <c r="C1282" s="296">
        <v>110.33509435864926</v>
      </c>
    </row>
    <row r="1283" spans="2:3" x14ac:dyDescent="0.25">
      <c r="B1283" s="295">
        <v>1218</v>
      </c>
      <c r="C1283" s="296">
        <v>75.441890748130362</v>
      </c>
    </row>
    <row r="1284" spans="2:3" x14ac:dyDescent="0.25">
      <c r="B1284" s="295">
        <v>1219</v>
      </c>
      <c r="C1284" s="296">
        <v>73.913766037981446</v>
      </c>
    </row>
    <row r="1285" spans="2:3" x14ac:dyDescent="0.25">
      <c r="B1285" s="295">
        <v>1220</v>
      </c>
      <c r="C1285" s="296">
        <v>70.439463321881348</v>
      </c>
    </row>
    <row r="1286" spans="2:3" x14ac:dyDescent="0.25">
      <c r="B1286" s="295">
        <v>1221</v>
      </c>
      <c r="C1286" s="296">
        <v>150.05584510980478</v>
      </c>
    </row>
    <row r="1287" spans="2:3" x14ac:dyDescent="0.25">
      <c r="B1287" s="295">
        <v>1222</v>
      </c>
      <c r="C1287" s="296">
        <v>133.80448835510509</v>
      </c>
    </row>
    <row r="1288" spans="2:3" x14ac:dyDescent="0.25">
      <c r="B1288" s="295">
        <v>1223</v>
      </c>
      <c r="C1288" s="296">
        <v>185.10006609187403</v>
      </c>
    </row>
    <row r="1289" spans="2:3" x14ac:dyDescent="0.25">
      <c r="B1289" s="295">
        <v>1224</v>
      </c>
      <c r="C1289" s="296">
        <v>184.0250481645306</v>
      </c>
    </row>
    <row r="1290" spans="2:3" x14ac:dyDescent="0.25">
      <c r="B1290" s="295">
        <v>1225</v>
      </c>
      <c r="C1290" s="296">
        <v>84.905969560327421</v>
      </c>
    </row>
    <row r="1291" spans="2:3" x14ac:dyDescent="0.25">
      <c r="B1291" s="295">
        <v>1226</v>
      </c>
      <c r="C1291" s="296">
        <v>93.012301362915707</v>
      </c>
    </row>
    <row r="1292" spans="2:3" x14ac:dyDescent="0.25">
      <c r="B1292" s="295">
        <v>1227</v>
      </c>
      <c r="C1292" s="296">
        <v>82.971122592643354</v>
      </c>
    </row>
    <row r="1293" spans="2:3" x14ac:dyDescent="0.25">
      <c r="B1293" s="295">
        <v>1228</v>
      </c>
      <c r="C1293" s="296">
        <v>162.10120870025605</v>
      </c>
    </row>
    <row r="1294" spans="2:3" x14ac:dyDescent="0.25">
      <c r="B1294" s="295">
        <v>1229</v>
      </c>
      <c r="C1294" s="296">
        <v>162.49443547786171</v>
      </c>
    </row>
    <row r="1295" spans="2:3" x14ac:dyDescent="0.25">
      <c r="B1295" s="295">
        <v>1230</v>
      </c>
      <c r="C1295" s="296">
        <v>147.99680197081011</v>
      </c>
    </row>
    <row r="1296" spans="2:3" x14ac:dyDescent="0.25">
      <c r="B1296" s="295">
        <v>1231</v>
      </c>
      <c r="C1296" s="296">
        <v>137.16010602283592</v>
      </c>
    </row>
    <row r="1297" spans="2:3" x14ac:dyDescent="0.25">
      <c r="B1297" s="295">
        <v>1232</v>
      </c>
      <c r="C1297" s="296">
        <v>120.89843419761077</v>
      </c>
    </row>
    <row r="1298" spans="2:3" x14ac:dyDescent="0.25">
      <c r="B1298" s="295">
        <v>1233</v>
      </c>
      <c r="C1298" s="296">
        <v>129.8031537376404</v>
      </c>
    </row>
    <row r="1299" spans="2:3" x14ac:dyDescent="0.25">
      <c r="B1299" s="295">
        <v>1234</v>
      </c>
      <c r="C1299" s="296">
        <v>92.489553873874797</v>
      </c>
    </row>
    <row r="1300" spans="2:3" x14ac:dyDescent="0.25">
      <c r="B1300" s="295">
        <v>1235</v>
      </c>
      <c r="C1300" s="296">
        <v>144.72432198593845</v>
      </c>
    </row>
    <row r="1301" spans="2:3" x14ac:dyDescent="0.25">
      <c r="B1301" s="295">
        <v>1236</v>
      </c>
      <c r="C1301" s="296">
        <v>161.72005678581075</v>
      </c>
    </row>
    <row r="1302" spans="2:3" x14ac:dyDescent="0.25">
      <c r="B1302" s="295">
        <v>1237</v>
      </c>
      <c r="C1302" s="296">
        <v>114.43227552182813</v>
      </c>
    </row>
    <row r="1303" spans="2:3" x14ac:dyDescent="0.25">
      <c r="B1303" s="295">
        <v>1238</v>
      </c>
      <c r="C1303" s="296">
        <v>120.64958114641598</v>
      </c>
    </row>
    <row r="1304" spans="2:3" x14ac:dyDescent="0.25">
      <c r="B1304" s="295">
        <v>1239</v>
      </c>
      <c r="C1304" s="296">
        <v>109.13897077472758</v>
      </c>
    </row>
    <row r="1305" spans="2:3" x14ac:dyDescent="0.25">
      <c r="B1305" s="295">
        <v>1240</v>
      </c>
      <c r="C1305" s="296">
        <v>146.20675519026986</v>
      </c>
    </row>
    <row r="1306" spans="2:3" x14ac:dyDescent="0.25">
      <c r="B1306" s="295">
        <v>1241</v>
      </c>
      <c r="C1306" s="296">
        <v>110.53031968704803</v>
      </c>
    </row>
    <row r="1307" spans="2:3" x14ac:dyDescent="0.25">
      <c r="B1307" s="295">
        <v>1242</v>
      </c>
      <c r="C1307" s="296">
        <v>162.11467320055701</v>
      </c>
    </row>
    <row r="1308" spans="2:3" x14ac:dyDescent="0.25">
      <c r="B1308" s="295">
        <v>1243</v>
      </c>
      <c r="C1308" s="296">
        <v>143.38211765629896</v>
      </c>
    </row>
    <row r="1309" spans="2:3" x14ac:dyDescent="0.25">
      <c r="B1309" s="295">
        <v>1244</v>
      </c>
      <c r="C1309" s="296">
        <v>146.19822109876236</v>
      </c>
    </row>
    <row r="1310" spans="2:3" x14ac:dyDescent="0.25">
      <c r="B1310" s="295">
        <v>1245</v>
      </c>
      <c r="C1310" s="296">
        <v>144.11894821846499</v>
      </c>
    </row>
    <row r="1311" spans="2:3" x14ac:dyDescent="0.25">
      <c r="B1311" s="295">
        <v>1246</v>
      </c>
      <c r="C1311" s="296">
        <v>172.18296517703098</v>
      </c>
    </row>
    <row r="1312" spans="2:3" x14ac:dyDescent="0.25">
      <c r="B1312" s="295">
        <v>1247</v>
      </c>
      <c r="C1312" s="296">
        <v>141.49179070237068</v>
      </c>
    </row>
    <row r="1313" spans="2:3" x14ac:dyDescent="0.25">
      <c r="B1313" s="295">
        <v>1248</v>
      </c>
      <c r="C1313" s="296">
        <v>147.13285303470957</v>
      </c>
    </row>
    <row r="1314" spans="2:3" x14ac:dyDescent="0.25">
      <c r="B1314" s="295">
        <v>1249</v>
      </c>
      <c r="C1314" s="296">
        <v>117.43833421986282</v>
      </c>
    </row>
    <row r="1315" spans="2:3" x14ac:dyDescent="0.25">
      <c r="B1315" s="295">
        <v>1250</v>
      </c>
      <c r="C1315" s="296">
        <v>141.67814017641851</v>
      </c>
    </row>
    <row r="1316" spans="2:3" x14ac:dyDescent="0.25">
      <c r="B1316" s="295">
        <v>1251</v>
      </c>
      <c r="C1316" s="296">
        <v>176.34480550371245</v>
      </c>
    </row>
    <row r="1317" spans="2:3" x14ac:dyDescent="0.25">
      <c r="B1317" s="295">
        <v>1252</v>
      </c>
      <c r="C1317" s="296">
        <v>151.30953529868995</v>
      </c>
    </row>
    <row r="1318" spans="2:3" x14ac:dyDescent="0.25">
      <c r="B1318" s="295">
        <v>1253</v>
      </c>
      <c r="C1318" s="296">
        <v>112.00871600679808</v>
      </c>
    </row>
    <row r="1319" spans="2:3" x14ac:dyDescent="0.25">
      <c r="B1319" s="295">
        <v>1254</v>
      </c>
      <c r="C1319" s="296">
        <v>93.97697150756315</v>
      </c>
    </row>
    <row r="1320" spans="2:3" x14ac:dyDescent="0.25">
      <c r="B1320" s="295">
        <v>1255</v>
      </c>
      <c r="C1320" s="296">
        <v>177.0206535460336</v>
      </c>
    </row>
    <row r="1321" spans="2:3" x14ac:dyDescent="0.25">
      <c r="B1321" s="295">
        <v>1256</v>
      </c>
      <c r="C1321" s="296">
        <v>109.83249428129852</v>
      </c>
    </row>
    <row r="1322" spans="2:3" x14ac:dyDescent="0.25">
      <c r="B1322" s="295">
        <v>1257</v>
      </c>
      <c r="C1322" s="296">
        <v>101.7577922669517</v>
      </c>
    </row>
    <row r="1323" spans="2:3" x14ac:dyDescent="0.25">
      <c r="B1323" s="295">
        <v>1258</v>
      </c>
      <c r="C1323" s="296">
        <v>148.92273562475336</v>
      </c>
    </row>
    <row r="1324" spans="2:3" x14ac:dyDescent="0.25">
      <c r="B1324" s="295">
        <v>1259</v>
      </c>
      <c r="C1324" s="296">
        <v>133.09139193594024</v>
      </c>
    </row>
    <row r="1325" spans="2:3" x14ac:dyDescent="0.25">
      <c r="B1325" s="295">
        <v>1260</v>
      </c>
      <c r="C1325" s="296">
        <v>126.6517472001005</v>
      </c>
    </row>
    <row r="1326" spans="2:3" x14ac:dyDescent="0.25">
      <c r="B1326" s="295">
        <v>1261</v>
      </c>
      <c r="C1326" s="296">
        <v>107.91364018357854</v>
      </c>
    </row>
    <row r="1327" spans="2:3" x14ac:dyDescent="0.25">
      <c r="B1327" s="295">
        <v>1262</v>
      </c>
      <c r="C1327" s="296">
        <v>71.139103009241211</v>
      </c>
    </row>
    <row r="1328" spans="2:3" x14ac:dyDescent="0.25">
      <c r="B1328" s="295">
        <v>1263</v>
      </c>
      <c r="C1328" s="296">
        <v>80.268139936247707</v>
      </c>
    </row>
    <row r="1329" spans="2:3" x14ac:dyDescent="0.25">
      <c r="B1329" s="295">
        <v>1264</v>
      </c>
      <c r="C1329" s="296">
        <v>129.96764498309994</v>
      </c>
    </row>
    <row r="1330" spans="2:3" x14ac:dyDescent="0.25">
      <c r="B1330" s="295">
        <v>1265</v>
      </c>
      <c r="C1330" s="296">
        <v>125.88935756792338</v>
      </c>
    </row>
    <row r="1331" spans="2:3" x14ac:dyDescent="0.25">
      <c r="B1331" s="295">
        <v>1266</v>
      </c>
      <c r="C1331" s="296">
        <v>145.25825365131203</v>
      </c>
    </row>
    <row r="1332" spans="2:3" x14ac:dyDescent="0.25">
      <c r="B1332" s="295">
        <v>1267</v>
      </c>
      <c r="C1332" s="296">
        <v>127.39039295556624</v>
      </c>
    </row>
    <row r="1333" spans="2:3" x14ac:dyDescent="0.25">
      <c r="B1333" s="295">
        <v>1268</v>
      </c>
      <c r="C1333" s="296">
        <v>118.01166600290257</v>
      </c>
    </row>
    <row r="1334" spans="2:3" x14ac:dyDescent="0.25">
      <c r="B1334" s="295">
        <v>1269</v>
      </c>
      <c r="C1334" s="296">
        <v>116.77584650778024</v>
      </c>
    </row>
    <row r="1335" spans="2:3" x14ac:dyDescent="0.25">
      <c r="B1335" s="295">
        <v>1270</v>
      </c>
      <c r="C1335" s="296">
        <v>118.70537448595846</v>
      </c>
    </row>
    <row r="1336" spans="2:3" x14ac:dyDescent="0.25">
      <c r="B1336" s="295">
        <v>1271</v>
      </c>
      <c r="C1336" s="296">
        <v>95.209044492785011</v>
      </c>
    </row>
    <row r="1337" spans="2:3" x14ac:dyDescent="0.25">
      <c r="B1337" s="295">
        <v>1272</v>
      </c>
      <c r="C1337" s="296">
        <v>87.32416970454473</v>
      </c>
    </row>
    <row r="1338" spans="2:3" x14ac:dyDescent="0.25">
      <c r="B1338" s="295">
        <v>1273</v>
      </c>
      <c r="C1338" s="296">
        <v>128.22152023824674</v>
      </c>
    </row>
    <row r="1339" spans="2:3" x14ac:dyDescent="0.25">
      <c r="B1339" s="295">
        <v>1274</v>
      </c>
      <c r="C1339" s="296">
        <v>116.52334433517953</v>
      </c>
    </row>
    <row r="1340" spans="2:3" x14ac:dyDescent="0.25">
      <c r="B1340" s="295">
        <v>1275</v>
      </c>
      <c r="C1340" s="296">
        <v>104.37221213865064</v>
      </c>
    </row>
    <row r="1341" spans="2:3" x14ac:dyDescent="0.25">
      <c r="B1341" s="295">
        <v>1276</v>
      </c>
      <c r="C1341" s="296">
        <v>79.443700778779828</v>
      </c>
    </row>
    <row r="1342" spans="2:3" x14ac:dyDescent="0.25">
      <c r="B1342" s="295">
        <v>1277</v>
      </c>
      <c r="C1342" s="296">
        <v>159.47731322644967</v>
      </c>
    </row>
    <row r="1343" spans="2:3" x14ac:dyDescent="0.25">
      <c r="B1343" s="295">
        <v>1278</v>
      </c>
      <c r="C1343" s="296">
        <v>163.43592858316529</v>
      </c>
    </row>
    <row r="1344" spans="2:3" x14ac:dyDescent="0.25">
      <c r="B1344" s="295">
        <v>1279</v>
      </c>
      <c r="C1344" s="296">
        <v>191.63901469728609</v>
      </c>
    </row>
    <row r="1345" spans="2:3" x14ac:dyDescent="0.25">
      <c r="B1345" s="295">
        <v>1280</v>
      </c>
      <c r="C1345" s="296">
        <v>123.30847151984096</v>
      </c>
    </row>
    <row r="1346" spans="2:3" x14ac:dyDescent="0.25">
      <c r="B1346" s="295">
        <v>1281</v>
      </c>
      <c r="C1346" s="296">
        <v>138.40541338052154</v>
      </c>
    </row>
    <row r="1347" spans="2:3" x14ac:dyDescent="0.25">
      <c r="B1347" s="295">
        <v>1282</v>
      </c>
      <c r="C1347" s="296">
        <v>95.34166909827178</v>
      </c>
    </row>
    <row r="1348" spans="2:3" x14ac:dyDescent="0.25">
      <c r="B1348" s="295">
        <v>1283</v>
      </c>
      <c r="C1348" s="296">
        <v>93.162431270176768</v>
      </c>
    </row>
    <row r="1349" spans="2:3" x14ac:dyDescent="0.25">
      <c r="B1349" s="295">
        <v>1284</v>
      </c>
      <c r="C1349" s="296">
        <v>166.67197048325735</v>
      </c>
    </row>
    <row r="1350" spans="2:3" x14ac:dyDescent="0.25">
      <c r="B1350" s="295">
        <v>1285</v>
      </c>
      <c r="C1350" s="296">
        <v>151.84946285087304</v>
      </c>
    </row>
    <row r="1351" spans="2:3" x14ac:dyDescent="0.25">
      <c r="B1351" s="295">
        <v>1286</v>
      </c>
      <c r="C1351" s="296">
        <v>162.19133056461789</v>
      </c>
    </row>
    <row r="1352" spans="2:3" x14ac:dyDescent="0.25">
      <c r="B1352" s="295">
        <v>1287</v>
      </c>
      <c r="C1352" s="296">
        <v>203.5112761163432</v>
      </c>
    </row>
    <row r="1353" spans="2:3" x14ac:dyDescent="0.25">
      <c r="B1353" s="295">
        <v>1288</v>
      </c>
      <c r="C1353" s="296">
        <v>97.773097178332321</v>
      </c>
    </row>
    <row r="1354" spans="2:3" x14ac:dyDescent="0.25">
      <c r="B1354" s="295">
        <v>1289</v>
      </c>
      <c r="C1354" s="296">
        <v>205.47577831373258</v>
      </c>
    </row>
    <row r="1355" spans="2:3" x14ac:dyDescent="0.25">
      <c r="B1355" s="295">
        <v>1290</v>
      </c>
      <c r="C1355" s="296">
        <v>76.460446053481789</v>
      </c>
    </row>
    <row r="1356" spans="2:3" x14ac:dyDescent="0.25">
      <c r="B1356" s="295">
        <v>1291</v>
      </c>
      <c r="C1356" s="296">
        <v>108.49280963486916</v>
      </c>
    </row>
    <row r="1357" spans="2:3" x14ac:dyDescent="0.25">
      <c r="B1357" s="295">
        <v>1292</v>
      </c>
      <c r="C1357" s="296">
        <v>159.52736224071521</v>
      </c>
    </row>
    <row r="1358" spans="2:3" x14ac:dyDescent="0.25">
      <c r="B1358" s="295">
        <v>1293</v>
      </c>
      <c r="C1358" s="296">
        <v>85.367186906467992</v>
      </c>
    </row>
    <row r="1359" spans="2:3" x14ac:dyDescent="0.25">
      <c r="B1359" s="295">
        <v>1294</v>
      </c>
      <c r="C1359" s="296">
        <v>88.375406653649776</v>
      </c>
    </row>
    <row r="1360" spans="2:3" x14ac:dyDescent="0.25">
      <c r="B1360" s="295">
        <v>1295</v>
      </c>
      <c r="C1360" s="296">
        <v>136.36873001505222</v>
      </c>
    </row>
    <row r="1361" spans="2:3" x14ac:dyDescent="0.25">
      <c r="B1361" s="295">
        <v>1296</v>
      </c>
      <c r="C1361" s="296">
        <v>114.28185435789183</v>
      </c>
    </row>
    <row r="1362" spans="2:3" x14ac:dyDescent="0.25">
      <c r="B1362" s="295">
        <v>1297</v>
      </c>
      <c r="C1362" s="296">
        <v>142.87470132258906</v>
      </c>
    </row>
    <row r="1363" spans="2:3" x14ac:dyDescent="0.25">
      <c r="B1363" s="295">
        <v>1298</v>
      </c>
      <c r="C1363" s="296">
        <v>97.708102162312102</v>
      </c>
    </row>
    <row r="1364" spans="2:3" x14ac:dyDescent="0.25">
      <c r="B1364" s="295">
        <v>1299</v>
      </c>
      <c r="C1364" s="296">
        <v>132.26460392470122</v>
      </c>
    </row>
    <row r="1365" spans="2:3" x14ac:dyDescent="0.25">
      <c r="B1365" s="295">
        <v>1300</v>
      </c>
      <c r="C1365" s="296">
        <v>117.91025649626549</v>
      </c>
    </row>
    <row r="1366" spans="2:3" x14ac:dyDescent="0.25">
      <c r="B1366" s="295">
        <v>1301</v>
      </c>
      <c r="C1366" s="296">
        <v>94.801876789313241</v>
      </c>
    </row>
    <row r="1367" spans="2:3" x14ac:dyDescent="0.25">
      <c r="B1367" s="295">
        <v>1302</v>
      </c>
      <c r="C1367" s="296">
        <v>125.40028839847812</v>
      </c>
    </row>
    <row r="1368" spans="2:3" x14ac:dyDescent="0.25">
      <c r="B1368" s="295">
        <v>1303</v>
      </c>
      <c r="C1368" s="296">
        <v>94.208790274008393</v>
      </c>
    </row>
    <row r="1369" spans="2:3" x14ac:dyDescent="0.25">
      <c r="B1369" s="295">
        <v>1304</v>
      </c>
      <c r="C1369" s="296">
        <v>160.32908776044798</v>
      </c>
    </row>
    <row r="1370" spans="2:3" x14ac:dyDescent="0.25">
      <c r="B1370" s="295">
        <v>1305</v>
      </c>
      <c r="C1370" s="296">
        <v>114.49798676724643</v>
      </c>
    </row>
    <row r="1371" spans="2:3" x14ac:dyDescent="0.25">
      <c r="B1371" s="295">
        <v>1306</v>
      </c>
      <c r="C1371" s="296">
        <v>132.14075508188768</v>
      </c>
    </row>
    <row r="1372" spans="2:3" x14ac:dyDescent="0.25">
      <c r="B1372" s="295">
        <v>1307</v>
      </c>
      <c r="C1372" s="296">
        <v>120.91690425537082</v>
      </c>
    </row>
    <row r="1373" spans="2:3" x14ac:dyDescent="0.25">
      <c r="B1373" s="295">
        <v>1308</v>
      </c>
      <c r="C1373" s="296">
        <v>118.43386733234618</v>
      </c>
    </row>
    <row r="1374" spans="2:3" x14ac:dyDescent="0.25">
      <c r="B1374" s="295">
        <v>1309</v>
      </c>
      <c r="C1374" s="296">
        <v>76.474941402197885</v>
      </c>
    </row>
    <row r="1375" spans="2:3" x14ac:dyDescent="0.25">
      <c r="B1375" s="295">
        <v>1310</v>
      </c>
      <c r="C1375" s="296">
        <v>90.619366501138899</v>
      </c>
    </row>
    <row r="1376" spans="2:3" x14ac:dyDescent="0.25">
      <c r="B1376" s="295">
        <v>1311</v>
      </c>
      <c r="C1376" s="296">
        <v>67.198629116517196</v>
      </c>
    </row>
    <row r="1377" spans="2:3" x14ac:dyDescent="0.25">
      <c r="B1377" s="295">
        <v>1312</v>
      </c>
      <c r="C1377" s="296">
        <v>119.32333787287899</v>
      </c>
    </row>
    <row r="1378" spans="2:3" x14ac:dyDescent="0.25">
      <c r="B1378" s="295">
        <v>1313</v>
      </c>
      <c r="C1378" s="296">
        <v>123.61485858899442</v>
      </c>
    </row>
    <row r="1379" spans="2:3" x14ac:dyDescent="0.25">
      <c r="B1379" s="295">
        <v>1314</v>
      </c>
      <c r="C1379" s="296">
        <v>177.40176000990675</v>
      </c>
    </row>
    <row r="1380" spans="2:3" x14ac:dyDescent="0.25">
      <c r="B1380" s="295">
        <v>1315</v>
      </c>
      <c r="C1380" s="296">
        <v>114.40855567487986</v>
      </c>
    </row>
    <row r="1381" spans="2:3" x14ac:dyDescent="0.25">
      <c r="B1381" s="295">
        <v>1316</v>
      </c>
      <c r="C1381" s="296">
        <v>174.49403393818505</v>
      </c>
    </row>
    <row r="1382" spans="2:3" x14ac:dyDescent="0.25">
      <c r="B1382" s="295">
        <v>1317</v>
      </c>
      <c r="C1382" s="296">
        <v>85.934286780509495</v>
      </c>
    </row>
    <row r="1383" spans="2:3" x14ac:dyDescent="0.25">
      <c r="B1383" s="295">
        <v>1318</v>
      </c>
      <c r="C1383" s="296">
        <v>121.32295892102987</v>
      </c>
    </row>
    <row r="1384" spans="2:3" x14ac:dyDescent="0.25">
      <c r="B1384" s="295">
        <v>1319</v>
      </c>
      <c r="C1384" s="296">
        <v>178.70665883991654</v>
      </c>
    </row>
    <row r="1385" spans="2:3" x14ac:dyDescent="0.25">
      <c r="B1385" s="295">
        <v>1320</v>
      </c>
      <c r="C1385" s="296">
        <v>157.54361568210282</v>
      </c>
    </row>
    <row r="1386" spans="2:3" x14ac:dyDescent="0.25">
      <c r="B1386" s="295">
        <v>1321</v>
      </c>
      <c r="C1386" s="296">
        <v>108.60771149532937</v>
      </c>
    </row>
    <row r="1387" spans="2:3" x14ac:dyDescent="0.25">
      <c r="B1387" s="295">
        <v>1322</v>
      </c>
      <c r="C1387" s="296">
        <v>149.39050200787719</v>
      </c>
    </row>
    <row r="1388" spans="2:3" x14ac:dyDescent="0.25">
      <c r="B1388" s="295">
        <v>1323</v>
      </c>
      <c r="C1388" s="296">
        <v>121.12036499558295</v>
      </c>
    </row>
    <row r="1389" spans="2:3" x14ac:dyDescent="0.25">
      <c r="B1389" s="295">
        <v>1324</v>
      </c>
      <c r="C1389" s="296">
        <v>137.73557288538422</v>
      </c>
    </row>
    <row r="1390" spans="2:3" x14ac:dyDescent="0.25">
      <c r="B1390" s="295">
        <v>1325</v>
      </c>
      <c r="C1390" s="296">
        <v>95.611604016090538</v>
      </c>
    </row>
    <row r="1391" spans="2:3" x14ac:dyDescent="0.25">
      <c r="B1391" s="295">
        <v>1326</v>
      </c>
      <c r="C1391" s="296">
        <v>135.80746575555233</v>
      </c>
    </row>
    <row r="1392" spans="2:3" x14ac:dyDescent="0.25">
      <c r="B1392" s="295">
        <v>1327</v>
      </c>
      <c r="C1392" s="296">
        <v>91.295297846397716</v>
      </c>
    </row>
    <row r="1393" spans="2:3" x14ac:dyDescent="0.25">
      <c r="B1393" s="295">
        <v>1328</v>
      </c>
      <c r="C1393" s="296">
        <v>143.15953302641208</v>
      </c>
    </row>
    <row r="1394" spans="2:3" x14ac:dyDescent="0.25">
      <c r="B1394" s="295">
        <v>1329</v>
      </c>
      <c r="C1394" s="296">
        <v>106.29366964913436</v>
      </c>
    </row>
    <row r="1395" spans="2:3" x14ac:dyDescent="0.25">
      <c r="B1395" s="295">
        <v>1330</v>
      </c>
      <c r="C1395" s="296">
        <v>103.80612487170431</v>
      </c>
    </row>
    <row r="1396" spans="2:3" x14ac:dyDescent="0.25">
      <c r="B1396" s="295">
        <v>1331</v>
      </c>
      <c r="C1396" s="296">
        <v>119.3095773350538</v>
      </c>
    </row>
    <row r="1397" spans="2:3" x14ac:dyDescent="0.25">
      <c r="B1397" s="295">
        <v>1332</v>
      </c>
      <c r="C1397" s="296">
        <v>100.536269662275</v>
      </c>
    </row>
    <row r="1398" spans="2:3" x14ac:dyDescent="0.25">
      <c r="B1398" s="295">
        <v>1333</v>
      </c>
      <c r="C1398" s="296">
        <v>119.69045363133273</v>
      </c>
    </row>
    <row r="1399" spans="2:3" x14ac:dyDescent="0.25">
      <c r="B1399" s="295">
        <v>1334</v>
      </c>
      <c r="C1399" s="296">
        <v>101.67506124105526</v>
      </c>
    </row>
    <row r="1400" spans="2:3" x14ac:dyDescent="0.25">
      <c r="B1400" s="295">
        <v>1335</v>
      </c>
      <c r="C1400" s="296">
        <v>186.50329204411787</v>
      </c>
    </row>
    <row r="1401" spans="2:3" x14ac:dyDescent="0.25">
      <c r="B1401" s="295">
        <v>1336</v>
      </c>
      <c r="C1401" s="296">
        <v>117.61076241397208</v>
      </c>
    </row>
    <row r="1402" spans="2:3" x14ac:dyDescent="0.25">
      <c r="B1402" s="295">
        <v>1337</v>
      </c>
      <c r="C1402" s="296">
        <v>171.95270900362652</v>
      </c>
    </row>
    <row r="1403" spans="2:3" x14ac:dyDescent="0.25">
      <c r="B1403" s="295">
        <v>1338</v>
      </c>
      <c r="C1403" s="296">
        <v>122.98073705317576</v>
      </c>
    </row>
    <row r="1404" spans="2:3" x14ac:dyDescent="0.25">
      <c r="B1404" s="295">
        <v>1339</v>
      </c>
      <c r="C1404" s="296">
        <v>184.19975793004153</v>
      </c>
    </row>
    <row r="1405" spans="2:3" x14ac:dyDescent="0.25">
      <c r="B1405" s="295">
        <v>1340</v>
      </c>
      <c r="C1405" s="296">
        <v>141.93607776616196</v>
      </c>
    </row>
    <row r="1406" spans="2:3" x14ac:dyDescent="0.25">
      <c r="B1406" s="295">
        <v>1341</v>
      </c>
      <c r="C1406" s="296">
        <v>88.456452514226683</v>
      </c>
    </row>
    <row r="1407" spans="2:3" x14ac:dyDescent="0.25">
      <c r="B1407" s="295">
        <v>1342</v>
      </c>
      <c r="C1407" s="296">
        <v>156.10913430806093</v>
      </c>
    </row>
    <row r="1408" spans="2:3" x14ac:dyDescent="0.25">
      <c r="B1408" s="295">
        <v>1343</v>
      </c>
      <c r="C1408" s="296">
        <v>102.06310054648623</v>
      </c>
    </row>
    <row r="1409" spans="2:3" x14ac:dyDescent="0.25">
      <c r="B1409" s="295">
        <v>1344</v>
      </c>
      <c r="C1409" s="296">
        <v>121.56877828559841</v>
      </c>
    </row>
    <row r="1410" spans="2:3" x14ac:dyDescent="0.25">
      <c r="B1410" s="295">
        <v>1345</v>
      </c>
      <c r="C1410" s="296">
        <v>112.15979019682197</v>
      </c>
    </row>
    <row r="1411" spans="2:3" x14ac:dyDescent="0.25">
      <c r="B1411" s="295">
        <v>1346</v>
      </c>
      <c r="C1411" s="296">
        <v>112.39192332240489</v>
      </c>
    </row>
    <row r="1412" spans="2:3" x14ac:dyDescent="0.25">
      <c r="B1412" s="295">
        <v>1347</v>
      </c>
      <c r="C1412" s="296">
        <v>97.793108649870746</v>
      </c>
    </row>
    <row r="1413" spans="2:3" x14ac:dyDescent="0.25">
      <c r="B1413" s="295">
        <v>1348</v>
      </c>
      <c r="C1413" s="296">
        <v>149.11657919033894</v>
      </c>
    </row>
    <row r="1414" spans="2:3" x14ac:dyDescent="0.25">
      <c r="B1414" s="295">
        <v>1349</v>
      </c>
      <c r="C1414" s="296">
        <v>114.12828116957397</v>
      </c>
    </row>
    <row r="1415" spans="2:3" x14ac:dyDescent="0.25">
      <c r="B1415" s="295">
        <v>1350</v>
      </c>
      <c r="C1415" s="296">
        <v>164.9230970876516</v>
      </c>
    </row>
    <row r="1416" spans="2:3" x14ac:dyDescent="0.25">
      <c r="B1416" s="295">
        <v>1351</v>
      </c>
      <c r="C1416" s="296">
        <v>135.4869492753603</v>
      </c>
    </row>
    <row r="1417" spans="2:3" x14ac:dyDescent="0.25">
      <c r="B1417" s="295">
        <v>1352</v>
      </c>
      <c r="C1417" s="296">
        <v>98.882002663448304</v>
      </c>
    </row>
    <row r="1418" spans="2:3" x14ac:dyDescent="0.25">
      <c r="B1418" s="295">
        <v>1353</v>
      </c>
      <c r="C1418" s="296">
        <v>94.549338292445867</v>
      </c>
    </row>
    <row r="1419" spans="2:3" x14ac:dyDescent="0.25">
      <c r="B1419" s="295">
        <v>1354</v>
      </c>
      <c r="C1419" s="296">
        <v>144.61030184202428</v>
      </c>
    </row>
    <row r="1420" spans="2:3" x14ac:dyDescent="0.25">
      <c r="B1420" s="295">
        <v>1355</v>
      </c>
      <c r="C1420" s="296">
        <v>145.46623522096689</v>
      </c>
    </row>
    <row r="1421" spans="2:3" x14ac:dyDescent="0.25">
      <c r="B1421" s="295">
        <v>1356</v>
      </c>
      <c r="C1421" s="296">
        <v>133.91255142551768</v>
      </c>
    </row>
    <row r="1422" spans="2:3" x14ac:dyDescent="0.25">
      <c r="B1422" s="295">
        <v>1357</v>
      </c>
      <c r="C1422" s="296">
        <v>85.006690588764485</v>
      </c>
    </row>
    <row r="1423" spans="2:3" x14ac:dyDescent="0.25">
      <c r="B1423" s="295">
        <v>1358</v>
      </c>
      <c r="C1423" s="296">
        <v>117.68947020611661</v>
      </c>
    </row>
    <row r="1424" spans="2:3" x14ac:dyDescent="0.25">
      <c r="B1424" s="295">
        <v>1359</v>
      </c>
      <c r="C1424" s="296">
        <v>120.87861360882076</v>
      </c>
    </row>
    <row r="1425" spans="2:3" x14ac:dyDescent="0.25">
      <c r="B1425" s="295">
        <v>1360</v>
      </c>
      <c r="C1425" s="296">
        <v>98.749575647924701</v>
      </c>
    </row>
    <row r="1426" spans="2:3" x14ac:dyDescent="0.25">
      <c r="B1426" s="295">
        <v>1361</v>
      </c>
      <c r="C1426" s="296">
        <v>150.37486345821969</v>
      </c>
    </row>
    <row r="1427" spans="2:3" x14ac:dyDescent="0.25">
      <c r="B1427" s="295">
        <v>1362</v>
      </c>
      <c r="C1427" s="296">
        <v>183.70053093896797</v>
      </c>
    </row>
    <row r="1428" spans="2:3" x14ac:dyDescent="0.25">
      <c r="B1428" s="295">
        <v>1363</v>
      </c>
      <c r="C1428" s="296">
        <v>122.5110329826035</v>
      </c>
    </row>
    <row r="1429" spans="2:3" x14ac:dyDescent="0.25">
      <c r="B1429" s="295">
        <v>1364</v>
      </c>
      <c r="C1429" s="296">
        <v>81.698995565891494</v>
      </c>
    </row>
    <row r="1430" spans="2:3" x14ac:dyDescent="0.25">
      <c r="B1430" s="295">
        <v>1365</v>
      </c>
      <c r="C1430" s="296">
        <v>131.78488619412457</v>
      </c>
    </row>
    <row r="1431" spans="2:3" x14ac:dyDescent="0.25">
      <c r="B1431" s="295">
        <v>1366</v>
      </c>
      <c r="C1431" s="296">
        <v>121.42534728625932</v>
      </c>
    </row>
    <row r="1432" spans="2:3" x14ac:dyDescent="0.25">
      <c r="B1432" s="295">
        <v>1367</v>
      </c>
      <c r="C1432" s="296">
        <v>103.69894409628503</v>
      </c>
    </row>
    <row r="1433" spans="2:3" x14ac:dyDescent="0.25">
      <c r="B1433" s="295">
        <v>1368</v>
      </c>
      <c r="C1433" s="296">
        <v>106.43219686289615</v>
      </c>
    </row>
    <row r="1434" spans="2:3" x14ac:dyDescent="0.25">
      <c r="B1434" s="295">
        <v>1369</v>
      </c>
      <c r="C1434" s="296">
        <v>166.40675872368456</v>
      </c>
    </row>
    <row r="1435" spans="2:3" x14ac:dyDescent="0.25">
      <c r="B1435" s="295">
        <v>1370</v>
      </c>
      <c r="C1435" s="296">
        <v>148.01197600407372</v>
      </c>
    </row>
    <row r="1436" spans="2:3" x14ac:dyDescent="0.25">
      <c r="B1436" s="295">
        <v>1371</v>
      </c>
      <c r="C1436" s="296">
        <v>158.35143238975488</v>
      </c>
    </row>
    <row r="1437" spans="2:3" x14ac:dyDescent="0.25">
      <c r="B1437" s="295">
        <v>1372</v>
      </c>
      <c r="C1437" s="296">
        <v>132.51717450479441</v>
      </c>
    </row>
    <row r="1438" spans="2:3" x14ac:dyDescent="0.25">
      <c r="B1438" s="295">
        <v>1373</v>
      </c>
      <c r="C1438" s="296">
        <v>165.94366589728858</v>
      </c>
    </row>
    <row r="1439" spans="2:3" x14ac:dyDescent="0.25">
      <c r="B1439" s="295">
        <v>1374</v>
      </c>
      <c r="C1439" s="296">
        <v>88.690689198453995</v>
      </c>
    </row>
    <row r="1440" spans="2:3" x14ac:dyDescent="0.25">
      <c r="B1440" s="295">
        <v>1375</v>
      </c>
      <c r="C1440" s="296">
        <v>123.66160851381323</v>
      </c>
    </row>
    <row r="1441" spans="2:3" x14ac:dyDescent="0.25">
      <c r="B1441" s="295">
        <v>1376</v>
      </c>
      <c r="C1441" s="296">
        <v>123.65757895543612</v>
      </c>
    </row>
    <row r="1442" spans="2:3" x14ac:dyDescent="0.25">
      <c r="B1442" s="295">
        <v>1377</v>
      </c>
      <c r="C1442" s="296">
        <v>147.92693157858076</v>
      </c>
    </row>
    <row r="1443" spans="2:3" x14ac:dyDescent="0.25">
      <c r="B1443" s="295">
        <v>1378</v>
      </c>
      <c r="C1443" s="296">
        <v>100.76735394889111</v>
      </c>
    </row>
    <row r="1444" spans="2:3" x14ac:dyDescent="0.25">
      <c r="B1444" s="295">
        <v>1379</v>
      </c>
      <c r="C1444" s="296">
        <v>204.70074351401482</v>
      </c>
    </row>
    <row r="1445" spans="2:3" x14ac:dyDescent="0.25">
      <c r="B1445" s="295">
        <v>1380</v>
      </c>
      <c r="C1445" s="296">
        <v>94.019085937777788</v>
      </c>
    </row>
    <row r="1446" spans="2:3" x14ac:dyDescent="0.25">
      <c r="B1446" s="295">
        <v>1381</v>
      </c>
      <c r="C1446" s="296">
        <v>91.265132764220596</v>
      </c>
    </row>
    <row r="1447" spans="2:3" x14ac:dyDescent="0.25">
      <c r="B1447" s="295">
        <v>1382</v>
      </c>
      <c r="C1447" s="296">
        <v>84.960831569516799</v>
      </c>
    </row>
    <row r="1448" spans="2:3" x14ac:dyDescent="0.25">
      <c r="B1448" s="295">
        <v>1383</v>
      </c>
      <c r="C1448" s="296">
        <v>99.063023204739522</v>
      </c>
    </row>
    <row r="1449" spans="2:3" x14ac:dyDescent="0.25">
      <c r="B1449" s="295">
        <v>1384</v>
      </c>
      <c r="C1449" s="296">
        <v>145.48386872548662</v>
      </c>
    </row>
    <row r="1450" spans="2:3" x14ac:dyDescent="0.25">
      <c r="B1450" s="295">
        <v>1385</v>
      </c>
      <c r="C1450" s="296">
        <v>203.31698947134737</v>
      </c>
    </row>
    <row r="1451" spans="2:3" x14ac:dyDescent="0.25">
      <c r="B1451" s="295">
        <v>1386</v>
      </c>
      <c r="C1451" s="296">
        <v>135.5355831483518</v>
      </c>
    </row>
    <row r="1452" spans="2:3" x14ac:dyDescent="0.25">
      <c r="B1452" s="295">
        <v>1387</v>
      </c>
      <c r="C1452" s="296">
        <v>192.32866329942487</v>
      </c>
    </row>
    <row r="1453" spans="2:3" x14ac:dyDescent="0.25">
      <c r="B1453" s="295">
        <v>1388</v>
      </c>
      <c r="C1453" s="296">
        <v>89.844582121639419</v>
      </c>
    </row>
    <row r="1454" spans="2:3" x14ac:dyDescent="0.25">
      <c r="B1454" s="295">
        <v>1389</v>
      </c>
      <c r="C1454" s="296">
        <v>145.32010907668464</v>
      </c>
    </row>
    <row r="1455" spans="2:3" x14ac:dyDescent="0.25">
      <c r="B1455" s="295">
        <v>1390</v>
      </c>
      <c r="C1455" s="296">
        <v>128.90190526957139</v>
      </c>
    </row>
    <row r="1456" spans="2:3" x14ac:dyDescent="0.25">
      <c r="B1456" s="295">
        <v>1391</v>
      </c>
      <c r="C1456" s="296">
        <v>158.10558064890117</v>
      </c>
    </row>
    <row r="1457" spans="2:3" x14ac:dyDescent="0.25">
      <c r="B1457" s="295">
        <v>1392</v>
      </c>
      <c r="C1457" s="296">
        <v>138.3575850805048</v>
      </c>
    </row>
    <row r="1458" spans="2:3" x14ac:dyDescent="0.25">
      <c r="B1458" s="295">
        <v>1393</v>
      </c>
      <c r="C1458" s="296">
        <v>75.464639530644348</v>
      </c>
    </row>
    <row r="1459" spans="2:3" x14ac:dyDescent="0.25">
      <c r="B1459" s="295">
        <v>1394</v>
      </c>
      <c r="C1459" s="296">
        <v>93.714601088620725</v>
      </c>
    </row>
    <row r="1460" spans="2:3" x14ac:dyDescent="0.25">
      <c r="B1460" s="295">
        <v>1395</v>
      </c>
      <c r="C1460" s="296">
        <v>93.788229761506102</v>
      </c>
    </row>
    <row r="1461" spans="2:3" x14ac:dyDescent="0.25">
      <c r="B1461" s="295">
        <v>1396</v>
      </c>
      <c r="C1461" s="296">
        <v>173.63331729573756</v>
      </c>
    </row>
    <row r="1462" spans="2:3" x14ac:dyDescent="0.25">
      <c r="B1462" s="295">
        <v>1397</v>
      </c>
      <c r="C1462" s="296">
        <v>131.23923863054546</v>
      </c>
    </row>
    <row r="1463" spans="2:3" x14ac:dyDescent="0.25">
      <c r="B1463" s="295">
        <v>1398</v>
      </c>
      <c r="C1463" s="296">
        <v>96.540591215819802</v>
      </c>
    </row>
    <row r="1464" spans="2:3" x14ac:dyDescent="0.25">
      <c r="B1464" s="295">
        <v>1399</v>
      </c>
      <c r="C1464" s="296">
        <v>119.47282429073368</v>
      </c>
    </row>
    <row r="1465" spans="2:3" x14ac:dyDescent="0.25">
      <c r="B1465" s="295">
        <v>1400</v>
      </c>
      <c r="C1465" s="296">
        <v>130.83671884431351</v>
      </c>
    </row>
    <row r="1466" spans="2:3" x14ac:dyDescent="0.25">
      <c r="B1466" s="295">
        <v>1401</v>
      </c>
      <c r="C1466" s="296">
        <v>112.80396072082041</v>
      </c>
    </row>
    <row r="1467" spans="2:3" x14ac:dyDescent="0.25">
      <c r="B1467" s="295">
        <v>1402</v>
      </c>
      <c r="C1467" s="296">
        <v>102.68739341433101</v>
      </c>
    </row>
    <row r="1468" spans="2:3" x14ac:dyDescent="0.25">
      <c r="B1468" s="295">
        <v>1403</v>
      </c>
      <c r="C1468" s="296">
        <v>145.8194644767722</v>
      </c>
    </row>
    <row r="1469" spans="2:3" x14ac:dyDescent="0.25">
      <c r="B1469" s="295">
        <v>1404</v>
      </c>
      <c r="C1469" s="296">
        <v>175.42533923803572</v>
      </c>
    </row>
    <row r="1470" spans="2:3" x14ac:dyDescent="0.25">
      <c r="B1470" s="295">
        <v>1405</v>
      </c>
      <c r="C1470" s="296">
        <v>146.41170725644793</v>
      </c>
    </row>
    <row r="1471" spans="2:3" x14ac:dyDescent="0.25">
      <c r="B1471" s="295">
        <v>1406</v>
      </c>
      <c r="C1471" s="296">
        <v>139.58011103358149</v>
      </c>
    </row>
    <row r="1472" spans="2:3" x14ac:dyDescent="0.25">
      <c r="B1472" s="295">
        <v>1407</v>
      </c>
      <c r="C1472" s="296">
        <v>87.89626997181594</v>
      </c>
    </row>
    <row r="1473" spans="2:3" x14ac:dyDescent="0.25">
      <c r="B1473" s="295">
        <v>1408</v>
      </c>
      <c r="C1473" s="296">
        <v>149.65867323623723</v>
      </c>
    </row>
    <row r="1474" spans="2:3" x14ac:dyDescent="0.25">
      <c r="B1474" s="295">
        <v>1409</v>
      </c>
      <c r="C1474" s="296">
        <v>164.54059018028079</v>
      </c>
    </row>
    <row r="1475" spans="2:3" x14ac:dyDescent="0.25">
      <c r="B1475" s="295">
        <v>1410</v>
      </c>
      <c r="C1475" s="296">
        <v>157.51430746544295</v>
      </c>
    </row>
    <row r="1476" spans="2:3" x14ac:dyDescent="0.25">
      <c r="B1476" s="295">
        <v>1411</v>
      </c>
      <c r="C1476" s="296">
        <v>173.51127930682426</v>
      </c>
    </row>
    <row r="1477" spans="2:3" x14ac:dyDescent="0.25">
      <c r="B1477" s="295">
        <v>1412</v>
      </c>
      <c r="C1477" s="296">
        <v>140.53418542740297</v>
      </c>
    </row>
    <row r="1478" spans="2:3" x14ac:dyDescent="0.25">
      <c r="B1478" s="295">
        <v>1413</v>
      </c>
      <c r="C1478" s="296">
        <v>102.44167778575306</v>
      </c>
    </row>
    <row r="1479" spans="2:3" x14ac:dyDescent="0.25">
      <c r="B1479" s="295">
        <v>1414</v>
      </c>
      <c r="C1479" s="296">
        <v>94.081767621528854</v>
      </c>
    </row>
    <row r="1480" spans="2:3" x14ac:dyDescent="0.25">
      <c r="B1480" s="295">
        <v>1415</v>
      </c>
      <c r="C1480" s="296">
        <v>136.77106676114732</v>
      </c>
    </row>
    <row r="1481" spans="2:3" x14ac:dyDescent="0.25">
      <c r="B1481" s="295">
        <v>1416</v>
      </c>
      <c r="C1481" s="296">
        <v>111.63343281431307</v>
      </c>
    </row>
    <row r="1482" spans="2:3" x14ac:dyDescent="0.25">
      <c r="B1482" s="295">
        <v>1417</v>
      </c>
      <c r="C1482" s="296">
        <v>109.84002021908739</v>
      </c>
    </row>
    <row r="1483" spans="2:3" x14ac:dyDescent="0.25">
      <c r="B1483" s="295">
        <v>1418</v>
      </c>
      <c r="C1483" s="296">
        <v>122.70572553988062</v>
      </c>
    </row>
    <row r="1484" spans="2:3" x14ac:dyDescent="0.25">
      <c r="B1484" s="295">
        <v>1419</v>
      </c>
      <c r="C1484" s="296">
        <v>181.70068106710639</v>
      </c>
    </row>
    <row r="1485" spans="2:3" x14ac:dyDescent="0.25">
      <c r="B1485" s="295">
        <v>1420</v>
      </c>
      <c r="C1485" s="296">
        <v>95.901109124043757</v>
      </c>
    </row>
    <row r="1486" spans="2:3" x14ac:dyDescent="0.25">
      <c r="B1486" s="295">
        <v>1421</v>
      </c>
      <c r="C1486" s="296">
        <v>102.26909300313423</v>
      </c>
    </row>
    <row r="1487" spans="2:3" x14ac:dyDescent="0.25">
      <c r="B1487" s="295">
        <v>1422</v>
      </c>
      <c r="C1487" s="296">
        <v>105.5365701675415</v>
      </c>
    </row>
    <row r="1488" spans="2:3" x14ac:dyDescent="0.25">
      <c r="B1488" s="295">
        <v>1423</v>
      </c>
      <c r="C1488" s="296">
        <v>136.73645028120731</v>
      </c>
    </row>
    <row r="1489" spans="2:3" x14ac:dyDescent="0.25">
      <c r="B1489" s="295">
        <v>1424</v>
      </c>
      <c r="C1489" s="296">
        <v>145.87962230013576</v>
      </c>
    </row>
    <row r="1490" spans="2:3" x14ac:dyDescent="0.25">
      <c r="B1490" s="295">
        <v>1425</v>
      </c>
      <c r="C1490" s="296">
        <v>182.73061530023205</v>
      </c>
    </row>
    <row r="1491" spans="2:3" x14ac:dyDescent="0.25">
      <c r="B1491" s="295">
        <v>1426</v>
      </c>
      <c r="C1491" s="296">
        <v>165.68868655677238</v>
      </c>
    </row>
    <row r="1492" spans="2:3" x14ac:dyDescent="0.25">
      <c r="B1492" s="295">
        <v>1427</v>
      </c>
      <c r="C1492" s="296">
        <v>122.35208581044427</v>
      </c>
    </row>
    <row r="1493" spans="2:3" x14ac:dyDescent="0.25">
      <c r="B1493" s="295">
        <v>1428</v>
      </c>
      <c r="C1493" s="296">
        <v>179.88200807821045</v>
      </c>
    </row>
    <row r="1494" spans="2:3" x14ac:dyDescent="0.25">
      <c r="B1494" s="295">
        <v>1429</v>
      </c>
      <c r="C1494" s="296">
        <v>113.61437665444075</v>
      </c>
    </row>
    <row r="1495" spans="2:3" x14ac:dyDescent="0.25">
      <c r="B1495" s="295">
        <v>1430</v>
      </c>
      <c r="C1495" s="296">
        <v>115.64318875078153</v>
      </c>
    </row>
    <row r="1496" spans="2:3" x14ac:dyDescent="0.25">
      <c r="B1496" s="295">
        <v>1431</v>
      </c>
      <c r="C1496" s="296">
        <v>168.59119054789525</v>
      </c>
    </row>
    <row r="1497" spans="2:3" x14ac:dyDescent="0.25">
      <c r="B1497" s="295">
        <v>1432</v>
      </c>
      <c r="C1497" s="296">
        <v>178.71354688499855</v>
      </c>
    </row>
    <row r="1498" spans="2:3" x14ac:dyDescent="0.25">
      <c r="B1498" s="295">
        <v>1433</v>
      </c>
      <c r="C1498" s="296">
        <v>116.04675654742957</v>
      </c>
    </row>
    <row r="1499" spans="2:3" x14ac:dyDescent="0.25">
      <c r="B1499" s="295">
        <v>1434</v>
      </c>
      <c r="C1499" s="296">
        <v>141.24422865456978</v>
      </c>
    </row>
    <row r="1500" spans="2:3" x14ac:dyDescent="0.25">
      <c r="B1500" s="295">
        <v>1435</v>
      </c>
      <c r="C1500" s="296">
        <v>135.72766073438157</v>
      </c>
    </row>
    <row r="1501" spans="2:3" x14ac:dyDescent="0.25">
      <c r="B1501" s="295">
        <v>1436</v>
      </c>
      <c r="C1501" s="296">
        <v>136.71420695421577</v>
      </c>
    </row>
    <row r="1502" spans="2:3" x14ac:dyDescent="0.25">
      <c r="B1502" s="295">
        <v>1437</v>
      </c>
      <c r="C1502" s="296">
        <v>177.59823899750103</v>
      </c>
    </row>
    <row r="1503" spans="2:3" x14ac:dyDescent="0.25">
      <c r="B1503" s="295">
        <v>1438</v>
      </c>
      <c r="C1503" s="296">
        <v>83.112334276202105</v>
      </c>
    </row>
    <row r="1504" spans="2:3" x14ac:dyDescent="0.25">
      <c r="B1504" s="295">
        <v>1439</v>
      </c>
      <c r="C1504" s="296">
        <v>181.51630796180814</v>
      </c>
    </row>
    <row r="1505" spans="2:3" x14ac:dyDescent="0.25">
      <c r="B1505" s="295">
        <v>1440</v>
      </c>
      <c r="C1505" s="296">
        <v>115.02261828362629</v>
      </c>
    </row>
    <row r="1506" spans="2:3" x14ac:dyDescent="0.25">
      <c r="B1506" s="295">
        <v>1441</v>
      </c>
      <c r="C1506" s="296">
        <v>80.83152714483009</v>
      </c>
    </row>
    <row r="1507" spans="2:3" x14ac:dyDescent="0.25">
      <c r="B1507" s="295">
        <v>1442</v>
      </c>
      <c r="C1507" s="296">
        <v>141.8673588088343</v>
      </c>
    </row>
    <row r="1508" spans="2:3" x14ac:dyDescent="0.25">
      <c r="B1508" s="295">
        <v>1443</v>
      </c>
      <c r="C1508" s="296">
        <v>107.34759232620814</v>
      </c>
    </row>
    <row r="1509" spans="2:3" x14ac:dyDescent="0.25">
      <c r="B1509" s="295">
        <v>1444</v>
      </c>
      <c r="C1509" s="296">
        <v>153.34981015174196</v>
      </c>
    </row>
    <row r="1510" spans="2:3" x14ac:dyDescent="0.25">
      <c r="B1510" s="295">
        <v>1445</v>
      </c>
      <c r="C1510" s="296">
        <v>103.25048946644375</v>
      </c>
    </row>
    <row r="1511" spans="2:3" x14ac:dyDescent="0.25">
      <c r="B1511" s="295">
        <v>1446</v>
      </c>
      <c r="C1511" s="296">
        <v>131.75322722944043</v>
      </c>
    </row>
    <row r="1512" spans="2:3" x14ac:dyDescent="0.25">
      <c r="B1512" s="295">
        <v>1447</v>
      </c>
      <c r="C1512" s="296">
        <v>81.688086277256517</v>
      </c>
    </row>
    <row r="1513" spans="2:3" x14ac:dyDescent="0.25">
      <c r="B1513" s="295">
        <v>1448</v>
      </c>
      <c r="C1513" s="296">
        <v>98.350334087633456</v>
      </c>
    </row>
    <row r="1514" spans="2:3" x14ac:dyDescent="0.25">
      <c r="B1514" s="295">
        <v>1449</v>
      </c>
      <c r="C1514" s="296">
        <v>68.133037305331598</v>
      </c>
    </row>
    <row r="1515" spans="2:3" x14ac:dyDescent="0.25">
      <c r="B1515" s="295">
        <v>1450</v>
      </c>
      <c r="C1515" s="296">
        <v>96.07159573123198</v>
      </c>
    </row>
    <row r="1516" spans="2:3" x14ac:dyDescent="0.25">
      <c r="B1516" s="295">
        <v>1451</v>
      </c>
      <c r="C1516" s="296">
        <v>158.43854181253005</v>
      </c>
    </row>
    <row r="1517" spans="2:3" x14ac:dyDescent="0.25">
      <c r="B1517" s="295">
        <v>1452</v>
      </c>
      <c r="C1517" s="296">
        <v>148.61238992851153</v>
      </c>
    </row>
    <row r="1518" spans="2:3" x14ac:dyDescent="0.25">
      <c r="B1518" s="295">
        <v>1453</v>
      </c>
      <c r="C1518" s="296">
        <v>150.53768123922845</v>
      </c>
    </row>
    <row r="1519" spans="2:3" x14ac:dyDescent="0.25">
      <c r="B1519" s="295">
        <v>1454</v>
      </c>
      <c r="C1519" s="296">
        <v>189.8367944451216</v>
      </c>
    </row>
    <row r="1520" spans="2:3" x14ac:dyDescent="0.25">
      <c r="B1520" s="295">
        <v>1455</v>
      </c>
      <c r="C1520" s="296">
        <v>113.4123310220578</v>
      </c>
    </row>
    <row r="1521" spans="2:3" x14ac:dyDescent="0.25">
      <c r="B1521" s="295">
        <v>1456</v>
      </c>
      <c r="C1521" s="296">
        <v>130.8381658401417</v>
      </c>
    </row>
    <row r="1522" spans="2:3" x14ac:dyDescent="0.25">
      <c r="B1522" s="295">
        <v>1457</v>
      </c>
      <c r="C1522" s="296">
        <v>135.17594679853045</v>
      </c>
    </row>
    <row r="1523" spans="2:3" x14ac:dyDescent="0.25">
      <c r="B1523" s="295">
        <v>1458</v>
      </c>
      <c r="C1523" s="296">
        <v>154.20270639727335</v>
      </c>
    </row>
    <row r="1524" spans="2:3" x14ac:dyDescent="0.25">
      <c r="B1524" s="295">
        <v>1459</v>
      </c>
      <c r="C1524" s="296">
        <v>110.32011239543939</v>
      </c>
    </row>
    <row r="1525" spans="2:3" x14ac:dyDescent="0.25">
      <c r="B1525" s="295">
        <v>1460</v>
      </c>
      <c r="C1525" s="296">
        <v>174.05603694026428</v>
      </c>
    </row>
    <row r="1526" spans="2:3" x14ac:dyDescent="0.25">
      <c r="B1526" s="295">
        <v>1461</v>
      </c>
      <c r="C1526" s="296">
        <v>140.51315369405324</v>
      </c>
    </row>
    <row r="1527" spans="2:3" x14ac:dyDescent="0.25">
      <c r="B1527" s="295">
        <v>1462</v>
      </c>
      <c r="C1527" s="296">
        <v>112.54065222120951</v>
      </c>
    </row>
    <row r="1528" spans="2:3" x14ac:dyDescent="0.25">
      <c r="B1528" s="295">
        <v>1463</v>
      </c>
      <c r="C1528" s="296">
        <v>156.63409134140977</v>
      </c>
    </row>
    <row r="1529" spans="2:3" x14ac:dyDescent="0.25">
      <c r="B1529" s="295">
        <v>1464</v>
      </c>
      <c r="C1529" s="296">
        <v>143.20417767902021</v>
      </c>
    </row>
    <row r="1530" spans="2:3" x14ac:dyDescent="0.25">
      <c r="B1530" s="295">
        <v>1465</v>
      </c>
      <c r="C1530" s="296">
        <v>107.47030872420903</v>
      </c>
    </row>
    <row r="1531" spans="2:3" x14ac:dyDescent="0.25">
      <c r="B1531" s="295">
        <v>1466</v>
      </c>
      <c r="C1531" s="296">
        <v>150.0243854916649</v>
      </c>
    </row>
    <row r="1532" spans="2:3" x14ac:dyDescent="0.25">
      <c r="B1532" s="295">
        <v>1467</v>
      </c>
      <c r="C1532" s="296">
        <v>204.91647243459957</v>
      </c>
    </row>
    <row r="1533" spans="2:3" x14ac:dyDescent="0.25">
      <c r="B1533" s="295">
        <v>1468</v>
      </c>
      <c r="C1533" s="296">
        <v>90.802023844005788</v>
      </c>
    </row>
    <row r="1534" spans="2:3" x14ac:dyDescent="0.25">
      <c r="B1534" s="295">
        <v>1469</v>
      </c>
      <c r="C1534" s="296">
        <v>71.567381933362853</v>
      </c>
    </row>
    <row r="1535" spans="2:3" x14ac:dyDescent="0.25">
      <c r="B1535" s="295">
        <v>1470</v>
      </c>
      <c r="C1535" s="296">
        <v>96.242924656072745</v>
      </c>
    </row>
    <row r="1536" spans="2:3" x14ac:dyDescent="0.25">
      <c r="B1536" s="295">
        <v>1471</v>
      </c>
      <c r="C1536" s="296">
        <v>114.58715931068048</v>
      </c>
    </row>
    <row r="1537" spans="2:3" x14ac:dyDescent="0.25">
      <c r="B1537" s="295">
        <v>1472</v>
      </c>
      <c r="C1537" s="296">
        <v>105.96436130316354</v>
      </c>
    </row>
    <row r="1538" spans="2:3" x14ac:dyDescent="0.25">
      <c r="B1538" s="295">
        <v>1473</v>
      </c>
      <c r="C1538" s="296">
        <v>140.20007277509268</v>
      </c>
    </row>
    <row r="1539" spans="2:3" x14ac:dyDescent="0.25">
      <c r="B1539" s="295">
        <v>1474</v>
      </c>
      <c r="C1539" s="296">
        <v>152.72164244450732</v>
      </c>
    </row>
    <row r="1540" spans="2:3" x14ac:dyDescent="0.25">
      <c r="B1540" s="295">
        <v>1475</v>
      </c>
      <c r="C1540" s="296">
        <v>105.16351522093191</v>
      </c>
    </row>
    <row r="1541" spans="2:3" x14ac:dyDescent="0.25">
      <c r="B1541" s="295">
        <v>1476</v>
      </c>
      <c r="C1541" s="296">
        <v>131.17840442323472</v>
      </c>
    </row>
    <row r="1542" spans="2:3" x14ac:dyDescent="0.25">
      <c r="B1542" s="295">
        <v>1477</v>
      </c>
      <c r="C1542" s="296">
        <v>133.63246145341512</v>
      </c>
    </row>
    <row r="1543" spans="2:3" x14ac:dyDescent="0.25">
      <c r="B1543" s="295">
        <v>1478</v>
      </c>
      <c r="C1543" s="296">
        <v>144.37747584088069</v>
      </c>
    </row>
    <row r="1544" spans="2:3" x14ac:dyDescent="0.25">
      <c r="B1544" s="295">
        <v>1479</v>
      </c>
      <c r="C1544" s="296">
        <v>138.956536884907</v>
      </c>
    </row>
    <row r="1545" spans="2:3" x14ac:dyDescent="0.25">
      <c r="B1545" s="295">
        <v>1480</v>
      </c>
      <c r="C1545" s="296">
        <v>144.04392907347795</v>
      </c>
    </row>
    <row r="1546" spans="2:3" x14ac:dyDescent="0.25">
      <c r="B1546" s="295">
        <v>1481</v>
      </c>
      <c r="C1546" s="296">
        <v>75.061936987038862</v>
      </c>
    </row>
    <row r="1547" spans="2:3" x14ac:dyDescent="0.25">
      <c r="B1547" s="295">
        <v>1482</v>
      </c>
      <c r="C1547" s="296">
        <v>139.6932169997126</v>
      </c>
    </row>
    <row r="1548" spans="2:3" x14ac:dyDescent="0.25">
      <c r="B1548" s="295">
        <v>1483</v>
      </c>
      <c r="C1548" s="296">
        <v>162.57025299801509</v>
      </c>
    </row>
    <row r="1549" spans="2:3" x14ac:dyDescent="0.25">
      <c r="B1549" s="295">
        <v>1484</v>
      </c>
      <c r="C1549" s="296">
        <v>88.735427741068904</v>
      </c>
    </row>
    <row r="1550" spans="2:3" x14ac:dyDescent="0.25">
      <c r="B1550" s="295">
        <v>1485</v>
      </c>
      <c r="C1550" s="296">
        <v>124.70962254960693</v>
      </c>
    </row>
    <row r="1551" spans="2:3" x14ac:dyDescent="0.25">
      <c r="B1551" s="295">
        <v>1486</v>
      </c>
      <c r="C1551" s="296">
        <v>71.469971765928307</v>
      </c>
    </row>
    <row r="1552" spans="2:3" x14ac:dyDescent="0.25">
      <c r="B1552" s="295">
        <v>1487</v>
      </c>
      <c r="C1552" s="296">
        <v>101.16488859485409</v>
      </c>
    </row>
    <row r="1553" spans="2:3" x14ac:dyDescent="0.25">
      <c r="B1553" s="295">
        <v>1488</v>
      </c>
      <c r="C1553" s="296">
        <v>136.99764468509042</v>
      </c>
    </row>
    <row r="1554" spans="2:3" x14ac:dyDescent="0.25">
      <c r="B1554" s="295">
        <v>1489</v>
      </c>
      <c r="C1554" s="296">
        <v>85.030447289969786</v>
      </c>
    </row>
    <row r="1555" spans="2:3" x14ac:dyDescent="0.25">
      <c r="B1555" s="295">
        <v>1490</v>
      </c>
      <c r="C1555" s="296">
        <v>125.0870169960013</v>
      </c>
    </row>
    <row r="1556" spans="2:3" x14ac:dyDescent="0.25">
      <c r="B1556" s="295">
        <v>1491</v>
      </c>
      <c r="C1556" s="296">
        <v>114.63883472756712</v>
      </c>
    </row>
    <row r="1557" spans="2:3" x14ac:dyDescent="0.25">
      <c r="B1557" s="295">
        <v>1492</v>
      </c>
      <c r="C1557" s="296">
        <v>191.6570651203819</v>
      </c>
    </row>
    <row r="1558" spans="2:3" x14ac:dyDescent="0.25">
      <c r="B1558" s="295">
        <v>1493</v>
      </c>
      <c r="C1558" s="296">
        <v>135.12725501377096</v>
      </c>
    </row>
    <row r="1559" spans="2:3" x14ac:dyDescent="0.25">
      <c r="B1559" s="295">
        <v>1494</v>
      </c>
      <c r="C1559" s="296">
        <v>87.791999541894754</v>
      </c>
    </row>
    <row r="1560" spans="2:3" x14ac:dyDescent="0.25">
      <c r="B1560" s="295">
        <v>1495</v>
      </c>
      <c r="C1560" s="296">
        <v>211.96065365202909</v>
      </c>
    </row>
    <row r="1561" spans="2:3" x14ac:dyDescent="0.25">
      <c r="B1561" s="295">
        <v>1496</v>
      </c>
      <c r="C1561" s="296">
        <v>155.92430089062753</v>
      </c>
    </row>
    <row r="1562" spans="2:3" x14ac:dyDescent="0.25">
      <c r="B1562" s="295">
        <v>1497</v>
      </c>
      <c r="C1562" s="296">
        <v>108.78977911150098</v>
      </c>
    </row>
    <row r="1563" spans="2:3" x14ac:dyDescent="0.25">
      <c r="B1563" s="295">
        <v>1498</v>
      </c>
      <c r="C1563" s="296">
        <v>175.41635613461037</v>
      </c>
    </row>
    <row r="1564" spans="2:3" x14ac:dyDescent="0.25">
      <c r="B1564" s="295">
        <v>1499</v>
      </c>
      <c r="C1564" s="296">
        <v>158.57358388208803</v>
      </c>
    </row>
    <row r="1565" spans="2:3" x14ac:dyDescent="0.25">
      <c r="B1565" s="295">
        <v>1500</v>
      </c>
      <c r="C1565" s="296">
        <v>176.97346464665466</v>
      </c>
    </row>
    <row r="1566" spans="2:3" x14ac:dyDescent="0.25">
      <c r="B1566" s="295">
        <v>1501</v>
      </c>
      <c r="C1566" s="296">
        <v>151.66412954406283</v>
      </c>
    </row>
    <row r="1567" spans="2:3" x14ac:dyDescent="0.25">
      <c r="B1567" s="295">
        <v>1502</v>
      </c>
      <c r="C1567" s="296">
        <v>89.29460228118819</v>
      </c>
    </row>
    <row r="1568" spans="2:3" x14ac:dyDescent="0.25">
      <c r="B1568" s="295">
        <v>1503</v>
      </c>
      <c r="C1568" s="296">
        <v>145.69875161836785</v>
      </c>
    </row>
    <row r="1569" spans="2:3" x14ac:dyDescent="0.25">
      <c r="B1569" s="295">
        <v>1504</v>
      </c>
      <c r="C1569" s="296">
        <v>131.06686669493575</v>
      </c>
    </row>
    <row r="1570" spans="2:3" x14ac:dyDescent="0.25">
      <c r="B1570" s="295">
        <v>1505</v>
      </c>
      <c r="C1570" s="296">
        <v>131.38370626922111</v>
      </c>
    </row>
    <row r="1571" spans="2:3" x14ac:dyDescent="0.25">
      <c r="B1571" s="295">
        <v>1506</v>
      </c>
      <c r="C1571" s="296">
        <v>138.59959633598834</v>
      </c>
    </row>
    <row r="1572" spans="2:3" x14ac:dyDescent="0.25">
      <c r="B1572" s="295">
        <v>1507</v>
      </c>
      <c r="C1572" s="296">
        <v>114.61492429538434</v>
      </c>
    </row>
    <row r="1573" spans="2:3" x14ac:dyDescent="0.25">
      <c r="B1573" s="295">
        <v>1508</v>
      </c>
      <c r="C1573" s="296">
        <v>116.55972554640748</v>
      </c>
    </row>
    <row r="1574" spans="2:3" x14ac:dyDescent="0.25">
      <c r="B1574" s="295">
        <v>1509</v>
      </c>
      <c r="C1574" s="296">
        <v>140.82459341129996</v>
      </c>
    </row>
    <row r="1575" spans="2:3" x14ac:dyDescent="0.25">
      <c r="B1575" s="295">
        <v>1510</v>
      </c>
      <c r="C1575" s="296">
        <v>140.88305580609335</v>
      </c>
    </row>
    <row r="1576" spans="2:3" x14ac:dyDescent="0.25">
      <c r="B1576" s="295">
        <v>1511</v>
      </c>
      <c r="C1576" s="296">
        <v>157.85835115780856</v>
      </c>
    </row>
    <row r="1577" spans="2:3" x14ac:dyDescent="0.25">
      <c r="B1577" s="295">
        <v>1512</v>
      </c>
      <c r="C1577" s="296">
        <v>128.97271617917113</v>
      </c>
    </row>
    <row r="1578" spans="2:3" x14ac:dyDescent="0.25">
      <c r="B1578" s="295">
        <v>1513</v>
      </c>
      <c r="C1578" s="296">
        <v>181.84981221345399</v>
      </c>
    </row>
    <row r="1579" spans="2:3" x14ac:dyDescent="0.25">
      <c r="B1579" s="295">
        <v>1514</v>
      </c>
      <c r="C1579" s="296">
        <v>167.37771427966661</v>
      </c>
    </row>
    <row r="1580" spans="2:3" x14ac:dyDescent="0.25">
      <c r="B1580" s="295">
        <v>1515</v>
      </c>
      <c r="C1580" s="296">
        <v>101.44733536670557</v>
      </c>
    </row>
    <row r="1581" spans="2:3" x14ac:dyDescent="0.25">
      <c r="B1581" s="295">
        <v>1516</v>
      </c>
      <c r="C1581" s="296">
        <v>140.23671912302919</v>
      </c>
    </row>
    <row r="1582" spans="2:3" x14ac:dyDescent="0.25">
      <c r="B1582" s="295">
        <v>1517</v>
      </c>
      <c r="C1582" s="296">
        <v>193.91265250772537</v>
      </c>
    </row>
    <row r="1583" spans="2:3" x14ac:dyDescent="0.25">
      <c r="B1583" s="295">
        <v>1518</v>
      </c>
      <c r="C1583" s="296">
        <v>110.59363915302714</v>
      </c>
    </row>
    <row r="1584" spans="2:3" x14ac:dyDescent="0.25">
      <c r="B1584" s="295">
        <v>1519</v>
      </c>
      <c r="C1584" s="296">
        <v>107.85215798797827</v>
      </c>
    </row>
    <row r="1585" spans="2:3" x14ac:dyDescent="0.25">
      <c r="B1585" s="295">
        <v>1520</v>
      </c>
      <c r="C1585" s="296">
        <v>145.23490913460907</v>
      </c>
    </row>
    <row r="1586" spans="2:3" x14ac:dyDescent="0.25">
      <c r="B1586" s="295">
        <v>1521</v>
      </c>
      <c r="C1586" s="296">
        <v>95.192101044298823</v>
      </c>
    </row>
    <row r="1587" spans="2:3" x14ac:dyDescent="0.25">
      <c r="B1587" s="295">
        <v>1522</v>
      </c>
      <c r="C1587" s="296">
        <v>125.04708270408921</v>
      </c>
    </row>
    <row r="1588" spans="2:3" x14ac:dyDescent="0.25">
      <c r="B1588" s="295">
        <v>1523</v>
      </c>
      <c r="C1588" s="296">
        <v>109.84692949202844</v>
      </c>
    </row>
    <row r="1589" spans="2:3" x14ac:dyDescent="0.25">
      <c r="B1589" s="295">
        <v>1524</v>
      </c>
      <c r="C1589" s="296">
        <v>167.16200289334986</v>
      </c>
    </row>
    <row r="1590" spans="2:3" x14ac:dyDescent="0.25">
      <c r="B1590" s="295">
        <v>1525</v>
      </c>
      <c r="C1590" s="296">
        <v>142.54278683585892</v>
      </c>
    </row>
    <row r="1591" spans="2:3" x14ac:dyDescent="0.25">
      <c r="B1591" s="295">
        <v>1526</v>
      </c>
      <c r="C1591" s="296">
        <v>116.12398921781934</v>
      </c>
    </row>
    <row r="1592" spans="2:3" x14ac:dyDescent="0.25">
      <c r="B1592" s="295">
        <v>1527</v>
      </c>
      <c r="C1592" s="296">
        <v>148.66499878921582</v>
      </c>
    </row>
    <row r="1593" spans="2:3" x14ac:dyDescent="0.25">
      <c r="B1593" s="295">
        <v>1528</v>
      </c>
      <c r="C1593" s="296">
        <v>85.850769441852037</v>
      </c>
    </row>
    <row r="1594" spans="2:3" x14ac:dyDescent="0.25">
      <c r="B1594" s="295">
        <v>1529</v>
      </c>
      <c r="C1594" s="296">
        <v>115.1396959606425</v>
      </c>
    </row>
    <row r="1595" spans="2:3" x14ac:dyDescent="0.25">
      <c r="B1595" s="295">
        <v>1530</v>
      </c>
      <c r="C1595" s="296">
        <v>166.3470862792168</v>
      </c>
    </row>
    <row r="1596" spans="2:3" x14ac:dyDescent="0.25">
      <c r="B1596" s="295">
        <v>1531</v>
      </c>
      <c r="C1596" s="296">
        <v>78.63751464623256</v>
      </c>
    </row>
    <row r="1597" spans="2:3" x14ac:dyDescent="0.25">
      <c r="B1597" s="295">
        <v>1532</v>
      </c>
      <c r="C1597" s="296">
        <v>177.52162786991832</v>
      </c>
    </row>
    <row r="1598" spans="2:3" x14ac:dyDescent="0.25">
      <c r="B1598" s="295">
        <v>1533</v>
      </c>
      <c r="C1598" s="296">
        <v>130.59228109377278</v>
      </c>
    </row>
    <row r="1599" spans="2:3" x14ac:dyDescent="0.25">
      <c r="B1599" s="295">
        <v>1534</v>
      </c>
      <c r="C1599" s="296">
        <v>152.00233057965838</v>
      </c>
    </row>
    <row r="1600" spans="2:3" x14ac:dyDescent="0.25">
      <c r="B1600" s="295">
        <v>1535</v>
      </c>
      <c r="C1600" s="296">
        <v>127.65832276307619</v>
      </c>
    </row>
    <row r="1601" spans="2:3" x14ac:dyDescent="0.25">
      <c r="B1601" s="295">
        <v>1536</v>
      </c>
      <c r="C1601" s="296">
        <v>85.329419524543056</v>
      </c>
    </row>
    <row r="1602" spans="2:3" x14ac:dyDescent="0.25">
      <c r="B1602" s="295">
        <v>1537</v>
      </c>
      <c r="C1602" s="296">
        <v>113.78657296734519</v>
      </c>
    </row>
    <row r="1603" spans="2:3" x14ac:dyDescent="0.25">
      <c r="B1603" s="295">
        <v>1538</v>
      </c>
      <c r="C1603" s="296">
        <v>84.594484616261965</v>
      </c>
    </row>
    <row r="1604" spans="2:3" x14ac:dyDescent="0.25">
      <c r="B1604" s="295">
        <v>1539</v>
      </c>
      <c r="C1604" s="296">
        <v>139.29906597325441</v>
      </c>
    </row>
    <row r="1605" spans="2:3" x14ac:dyDescent="0.25">
      <c r="B1605" s="295">
        <v>1540</v>
      </c>
      <c r="C1605" s="296">
        <v>122.55908772300572</v>
      </c>
    </row>
    <row r="1606" spans="2:3" x14ac:dyDescent="0.25">
      <c r="B1606" s="295">
        <v>1541</v>
      </c>
      <c r="C1606" s="296">
        <v>133.55871804143771</v>
      </c>
    </row>
    <row r="1607" spans="2:3" x14ac:dyDescent="0.25">
      <c r="B1607" s="295">
        <v>1542</v>
      </c>
      <c r="C1607" s="296">
        <v>195.7844076374773</v>
      </c>
    </row>
    <row r="1608" spans="2:3" x14ac:dyDescent="0.25">
      <c r="B1608" s="295">
        <v>1543</v>
      </c>
      <c r="C1608" s="296">
        <v>138.25708814900557</v>
      </c>
    </row>
    <row r="1609" spans="2:3" x14ac:dyDescent="0.25">
      <c r="B1609" s="295">
        <v>1544</v>
      </c>
      <c r="C1609" s="296">
        <v>91.16147409763127</v>
      </c>
    </row>
    <row r="1610" spans="2:3" x14ac:dyDescent="0.25">
      <c r="B1610" s="295">
        <v>1545</v>
      </c>
      <c r="C1610" s="296">
        <v>93.203155760797387</v>
      </c>
    </row>
    <row r="1611" spans="2:3" x14ac:dyDescent="0.25">
      <c r="B1611" s="295">
        <v>1546</v>
      </c>
      <c r="C1611" s="296">
        <v>124.45448291778503</v>
      </c>
    </row>
    <row r="1612" spans="2:3" x14ac:dyDescent="0.25">
      <c r="B1612" s="295">
        <v>1547</v>
      </c>
      <c r="C1612" s="296">
        <v>127.74539296267726</v>
      </c>
    </row>
    <row r="1613" spans="2:3" x14ac:dyDescent="0.25">
      <c r="B1613" s="295">
        <v>1548</v>
      </c>
      <c r="C1613" s="296">
        <v>112.0143195539559</v>
      </c>
    </row>
    <row r="1614" spans="2:3" x14ac:dyDescent="0.25">
      <c r="B1614" s="295">
        <v>1549</v>
      </c>
      <c r="C1614" s="296">
        <v>169.54744435927762</v>
      </c>
    </row>
    <row r="1615" spans="2:3" x14ac:dyDescent="0.25">
      <c r="B1615" s="295">
        <v>1550</v>
      </c>
      <c r="C1615" s="296">
        <v>167.64688706586767</v>
      </c>
    </row>
    <row r="1616" spans="2:3" x14ac:dyDescent="0.25">
      <c r="B1616" s="295">
        <v>1551</v>
      </c>
      <c r="C1616" s="296">
        <v>165.36908647237806</v>
      </c>
    </row>
    <row r="1617" spans="2:3" x14ac:dyDescent="0.25">
      <c r="B1617" s="295">
        <v>1552</v>
      </c>
      <c r="C1617" s="296">
        <v>143.71133546047494</v>
      </c>
    </row>
    <row r="1618" spans="2:3" x14ac:dyDescent="0.25">
      <c r="B1618" s="295">
        <v>1553</v>
      </c>
      <c r="C1618" s="296">
        <v>91.507245739406017</v>
      </c>
    </row>
    <row r="1619" spans="2:3" x14ac:dyDescent="0.25">
      <c r="B1619" s="295">
        <v>1554</v>
      </c>
      <c r="C1619" s="296">
        <v>96.166416698267085</v>
      </c>
    </row>
    <row r="1620" spans="2:3" x14ac:dyDescent="0.25">
      <c r="B1620" s="295">
        <v>1555</v>
      </c>
      <c r="C1620" s="296">
        <v>115.31030305309554</v>
      </c>
    </row>
    <row r="1621" spans="2:3" x14ac:dyDescent="0.25">
      <c r="B1621" s="295">
        <v>1556</v>
      </c>
      <c r="C1621" s="296">
        <v>106.30970951978884</v>
      </c>
    </row>
    <row r="1622" spans="2:3" x14ac:dyDescent="0.25">
      <c r="B1622" s="295">
        <v>1557</v>
      </c>
      <c r="C1622" s="296">
        <v>149.48942742300409</v>
      </c>
    </row>
    <row r="1623" spans="2:3" x14ac:dyDescent="0.25">
      <c r="B1623" s="295">
        <v>1558</v>
      </c>
      <c r="C1623" s="296">
        <v>124.97341030054848</v>
      </c>
    </row>
    <row r="1624" spans="2:3" x14ac:dyDescent="0.25">
      <c r="B1624" s="295">
        <v>1559</v>
      </c>
      <c r="C1624" s="296">
        <v>79.789804836938544</v>
      </c>
    </row>
    <row r="1625" spans="2:3" x14ac:dyDescent="0.25">
      <c r="B1625" s="295">
        <v>1560</v>
      </c>
      <c r="C1625" s="296">
        <v>143.38062502669789</v>
      </c>
    </row>
    <row r="1626" spans="2:3" x14ac:dyDescent="0.25">
      <c r="B1626" s="295">
        <v>1561</v>
      </c>
      <c r="C1626" s="296">
        <v>183.44848997390861</v>
      </c>
    </row>
    <row r="1627" spans="2:3" x14ac:dyDescent="0.25">
      <c r="B1627" s="295">
        <v>1562</v>
      </c>
      <c r="C1627" s="296">
        <v>128.9332336067823</v>
      </c>
    </row>
    <row r="1628" spans="2:3" x14ac:dyDescent="0.25">
      <c r="B1628" s="295">
        <v>1563</v>
      </c>
      <c r="C1628" s="296">
        <v>169.43153586063315</v>
      </c>
    </row>
    <row r="1629" spans="2:3" x14ac:dyDescent="0.25">
      <c r="B1629" s="295">
        <v>1564</v>
      </c>
      <c r="C1629" s="296">
        <v>199.97306281927681</v>
      </c>
    </row>
    <row r="1630" spans="2:3" x14ac:dyDescent="0.25">
      <c r="B1630" s="295">
        <v>1565</v>
      </c>
      <c r="C1630" s="296">
        <v>119.75598778668679</v>
      </c>
    </row>
    <row r="1631" spans="2:3" x14ac:dyDescent="0.25">
      <c r="B1631" s="295">
        <v>1566</v>
      </c>
      <c r="C1631" s="296">
        <v>99.158190894870557</v>
      </c>
    </row>
    <row r="1632" spans="2:3" x14ac:dyDescent="0.25">
      <c r="B1632" s="295">
        <v>1567</v>
      </c>
      <c r="C1632" s="296">
        <v>94.697727886045527</v>
      </c>
    </row>
    <row r="1633" spans="2:3" x14ac:dyDescent="0.25">
      <c r="B1633" s="295">
        <v>1568</v>
      </c>
      <c r="C1633" s="296">
        <v>159.96882637970202</v>
      </c>
    </row>
    <row r="1634" spans="2:3" x14ac:dyDescent="0.25">
      <c r="B1634" s="295">
        <v>1569</v>
      </c>
      <c r="C1634" s="296">
        <v>150.97664530818605</v>
      </c>
    </row>
    <row r="1635" spans="2:3" x14ac:dyDescent="0.25">
      <c r="B1635" s="295">
        <v>1570</v>
      </c>
      <c r="C1635" s="296">
        <v>76.492594844512567</v>
      </c>
    </row>
    <row r="1636" spans="2:3" x14ac:dyDescent="0.25">
      <c r="B1636" s="295">
        <v>1571</v>
      </c>
      <c r="C1636" s="296">
        <v>108.67788464719486</v>
      </c>
    </row>
    <row r="1637" spans="2:3" x14ac:dyDescent="0.25">
      <c r="B1637" s="295">
        <v>1572</v>
      </c>
      <c r="C1637" s="296">
        <v>117.937414759543</v>
      </c>
    </row>
    <row r="1638" spans="2:3" x14ac:dyDescent="0.25">
      <c r="B1638" s="295">
        <v>1573</v>
      </c>
      <c r="C1638" s="296">
        <v>126.94680699991623</v>
      </c>
    </row>
    <row r="1639" spans="2:3" x14ac:dyDescent="0.25">
      <c r="B1639" s="295">
        <v>1574</v>
      </c>
      <c r="C1639" s="296">
        <v>118.92720902024556</v>
      </c>
    </row>
    <row r="1640" spans="2:3" x14ac:dyDescent="0.25">
      <c r="B1640" s="295">
        <v>1575</v>
      </c>
      <c r="C1640" s="296">
        <v>122.48839730783365</v>
      </c>
    </row>
    <row r="1641" spans="2:3" x14ac:dyDescent="0.25">
      <c r="B1641" s="295">
        <v>1576</v>
      </c>
      <c r="C1641" s="296">
        <v>108.09898795076565</v>
      </c>
    </row>
    <row r="1642" spans="2:3" x14ac:dyDescent="0.25">
      <c r="B1642" s="295">
        <v>1577</v>
      </c>
      <c r="C1642" s="296">
        <v>138.98758183595976</v>
      </c>
    </row>
    <row r="1643" spans="2:3" x14ac:dyDescent="0.25">
      <c r="B1643" s="295">
        <v>1578</v>
      </c>
      <c r="C1643" s="296">
        <v>100.70264864957028</v>
      </c>
    </row>
    <row r="1644" spans="2:3" x14ac:dyDescent="0.25">
      <c r="B1644" s="295">
        <v>1579</v>
      </c>
      <c r="C1644" s="296">
        <v>102.15838960206199</v>
      </c>
    </row>
    <row r="1645" spans="2:3" x14ac:dyDescent="0.25">
      <c r="B1645" s="295">
        <v>1580</v>
      </c>
      <c r="C1645" s="296">
        <v>180.9990261768385</v>
      </c>
    </row>
    <row r="1646" spans="2:3" x14ac:dyDescent="0.25">
      <c r="B1646" s="295">
        <v>1581</v>
      </c>
      <c r="C1646" s="296">
        <v>80.475611437200698</v>
      </c>
    </row>
    <row r="1647" spans="2:3" x14ac:dyDescent="0.25">
      <c r="B1647" s="295">
        <v>1582</v>
      </c>
      <c r="C1647" s="296">
        <v>96.619233765900546</v>
      </c>
    </row>
    <row r="1648" spans="2:3" x14ac:dyDescent="0.25">
      <c r="B1648" s="295">
        <v>1583</v>
      </c>
      <c r="C1648" s="296">
        <v>159.61593521182624</v>
      </c>
    </row>
    <row r="1649" spans="2:3" x14ac:dyDescent="0.25">
      <c r="B1649" s="295">
        <v>1584</v>
      </c>
      <c r="C1649" s="296">
        <v>83.755716851660452</v>
      </c>
    </row>
    <row r="1650" spans="2:3" x14ac:dyDescent="0.25">
      <c r="B1650" s="295">
        <v>1585</v>
      </c>
      <c r="C1650" s="296">
        <v>175.50802681283841</v>
      </c>
    </row>
    <row r="1651" spans="2:3" x14ac:dyDescent="0.25">
      <c r="B1651" s="295">
        <v>1586</v>
      </c>
      <c r="C1651" s="296">
        <v>99.195220222985341</v>
      </c>
    </row>
    <row r="1652" spans="2:3" x14ac:dyDescent="0.25">
      <c r="B1652" s="295">
        <v>1587</v>
      </c>
      <c r="C1652" s="296">
        <v>123.03525589991074</v>
      </c>
    </row>
    <row r="1653" spans="2:3" x14ac:dyDescent="0.25">
      <c r="B1653" s="295">
        <v>1588</v>
      </c>
      <c r="C1653" s="296">
        <v>126.37540587529178</v>
      </c>
    </row>
    <row r="1654" spans="2:3" x14ac:dyDescent="0.25">
      <c r="B1654" s="295">
        <v>1589</v>
      </c>
      <c r="C1654" s="296">
        <v>112.93654200248042</v>
      </c>
    </row>
    <row r="1655" spans="2:3" x14ac:dyDescent="0.25">
      <c r="B1655" s="295">
        <v>1590</v>
      </c>
      <c r="C1655" s="296">
        <v>126.61184762071673</v>
      </c>
    </row>
    <row r="1656" spans="2:3" x14ac:dyDescent="0.25">
      <c r="B1656" s="295">
        <v>1591</v>
      </c>
      <c r="C1656" s="296">
        <v>119.87454390106717</v>
      </c>
    </row>
    <row r="1657" spans="2:3" x14ac:dyDescent="0.25">
      <c r="B1657" s="295">
        <v>1592</v>
      </c>
      <c r="C1657" s="296">
        <v>158.9622034263981</v>
      </c>
    </row>
    <row r="1658" spans="2:3" x14ac:dyDescent="0.25">
      <c r="B1658" s="295">
        <v>1593</v>
      </c>
      <c r="C1658" s="296">
        <v>83.7236183758327</v>
      </c>
    </row>
    <row r="1659" spans="2:3" x14ac:dyDescent="0.25">
      <c r="B1659" s="295">
        <v>1594</v>
      </c>
      <c r="C1659" s="296">
        <v>111.57825839532885</v>
      </c>
    </row>
    <row r="1660" spans="2:3" x14ac:dyDescent="0.25">
      <c r="B1660" s="295">
        <v>1595</v>
      </c>
      <c r="C1660" s="296">
        <v>101.31597014779165</v>
      </c>
    </row>
    <row r="1661" spans="2:3" x14ac:dyDescent="0.25">
      <c r="B1661" s="295">
        <v>1596</v>
      </c>
      <c r="C1661" s="296">
        <v>132.87042206859763</v>
      </c>
    </row>
    <row r="1662" spans="2:3" x14ac:dyDescent="0.25">
      <c r="B1662" s="295">
        <v>1597</v>
      </c>
      <c r="C1662" s="296">
        <v>76.999111363243173</v>
      </c>
    </row>
    <row r="1663" spans="2:3" x14ac:dyDescent="0.25">
      <c r="B1663" s="295">
        <v>1598</v>
      </c>
      <c r="C1663" s="296">
        <v>133.57606180658092</v>
      </c>
    </row>
    <row r="1664" spans="2:3" x14ac:dyDescent="0.25">
      <c r="B1664" s="295">
        <v>1599</v>
      </c>
      <c r="C1664" s="296">
        <v>127.40847721165075</v>
      </c>
    </row>
    <row r="1665" spans="2:3" x14ac:dyDescent="0.25">
      <c r="B1665" s="295">
        <v>1600</v>
      </c>
      <c r="C1665" s="296">
        <v>116.25470828011819</v>
      </c>
    </row>
    <row r="1666" spans="2:3" x14ac:dyDescent="0.25">
      <c r="B1666" s="295">
        <v>1601</v>
      </c>
      <c r="C1666" s="296">
        <v>153.70864869688597</v>
      </c>
    </row>
    <row r="1667" spans="2:3" x14ac:dyDescent="0.25">
      <c r="B1667" s="295">
        <v>1602</v>
      </c>
      <c r="C1667" s="296">
        <v>170.93709910767279</v>
      </c>
    </row>
    <row r="1668" spans="2:3" x14ac:dyDescent="0.25">
      <c r="B1668" s="295">
        <v>1603</v>
      </c>
      <c r="C1668" s="296">
        <v>184.09188575076075</v>
      </c>
    </row>
    <row r="1669" spans="2:3" x14ac:dyDescent="0.25">
      <c r="B1669" s="295">
        <v>1604</v>
      </c>
      <c r="C1669" s="296">
        <v>138.31872674503347</v>
      </c>
    </row>
    <row r="1670" spans="2:3" x14ac:dyDescent="0.25">
      <c r="B1670" s="295">
        <v>1605</v>
      </c>
      <c r="C1670" s="296">
        <v>123.85166323777278</v>
      </c>
    </row>
    <row r="1671" spans="2:3" x14ac:dyDescent="0.25">
      <c r="B1671" s="295">
        <v>1606</v>
      </c>
      <c r="C1671" s="296">
        <v>139.30500416587478</v>
      </c>
    </row>
    <row r="1672" spans="2:3" x14ac:dyDescent="0.25">
      <c r="B1672" s="295">
        <v>1607</v>
      </c>
      <c r="C1672" s="296">
        <v>183.51276791618952</v>
      </c>
    </row>
    <row r="1673" spans="2:3" x14ac:dyDescent="0.25">
      <c r="B1673" s="295">
        <v>1608</v>
      </c>
      <c r="C1673" s="296">
        <v>119.10677084338303</v>
      </c>
    </row>
    <row r="1674" spans="2:3" x14ac:dyDescent="0.25">
      <c r="B1674" s="295">
        <v>1609</v>
      </c>
      <c r="C1674" s="296">
        <v>132.4266259547129</v>
      </c>
    </row>
    <row r="1675" spans="2:3" x14ac:dyDescent="0.25">
      <c r="B1675" s="295">
        <v>1610</v>
      </c>
      <c r="C1675" s="296">
        <v>141.11496073236702</v>
      </c>
    </row>
    <row r="1676" spans="2:3" x14ac:dyDescent="0.25">
      <c r="B1676" s="295">
        <v>1611</v>
      </c>
      <c r="C1676" s="296">
        <v>115.37174040584227</v>
      </c>
    </row>
    <row r="1677" spans="2:3" x14ac:dyDescent="0.25">
      <c r="B1677" s="295">
        <v>1612</v>
      </c>
      <c r="C1677" s="296">
        <v>164.1073966711289</v>
      </c>
    </row>
    <row r="1678" spans="2:3" x14ac:dyDescent="0.25">
      <c r="B1678" s="295">
        <v>1613</v>
      </c>
      <c r="C1678" s="296">
        <v>99.711543035780636</v>
      </c>
    </row>
    <row r="1679" spans="2:3" x14ac:dyDescent="0.25">
      <c r="B1679" s="295">
        <v>1614</v>
      </c>
      <c r="C1679" s="296">
        <v>98.460813429663048</v>
      </c>
    </row>
    <row r="1680" spans="2:3" x14ac:dyDescent="0.25">
      <c r="B1680" s="295">
        <v>1615</v>
      </c>
      <c r="C1680" s="296">
        <v>166.00823121984462</v>
      </c>
    </row>
    <row r="1681" spans="2:3" x14ac:dyDescent="0.25">
      <c r="B1681" s="295">
        <v>1616</v>
      </c>
      <c r="C1681" s="296">
        <v>155.49287692606697</v>
      </c>
    </row>
    <row r="1682" spans="2:3" x14ac:dyDescent="0.25">
      <c r="B1682" s="295">
        <v>1617</v>
      </c>
      <c r="C1682" s="296">
        <v>134.13973614926596</v>
      </c>
    </row>
    <row r="1683" spans="2:3" x14ac:dyDescent="0.25">
      <c r="B1683" s="295">
        <v>1618</v>
      </c>
      <c r="C1683" s="296">
        <v>180.09365025929134</v>
      </c>
    </row>
    <row r="1684" spans="2:3" x14ac:dyDescent="0.25">
      <c r="B1684" s="295">
        <v>1619</v>
      </c>
      <c r="C1684" s="296">
        <v>99.842606034183163</v>
      </c>
    </row>
    <row r="1685" spans="2:3" x14ac:dyDescent="0.25">
      <c r="B1685" s="295">
        <v>1620</v>
      </c>
      <c r="C1685" s="296">
        <v>176.36385045845225</v>
      </c>
    </row>
    <row r="1686" spans="2:3" x14ac:dyDescent="0.25">
      <c r="B1686" s="295">
        <v>1621</v>
      </c>
      <c r="C1686" s="296">
        <v>116.31472382457807</v>
      </c>
    </row>
    <row r="1687" spans="2:3" x14ac:dyDescent="0.25">
      <c r="B1687" s="295">
        <v>1622</v>
      </c>
      <c r="C1687" s="296">
        <v>111.42486669861481</v>
      </c>
    </row>
    <row r="1688" spans="2:3" x14ac:dyDescent="0.25">
      <c r="B1688" s="295">
        <v>1623</v>
      </c>
      <c r="C1688" s="296">
        <v>120.65765718700644</v>
      </c>
    </row>
    <row r="1689" spans="2:3" x14ac:dyDescent="0.25">
      <c r="B1689" s="295">
        <v>1624</v>
      </c>
      <c r="C1689" s="296">
        <v>86.891936974582904</v>
      </c>
    </row>
    <row r="1690" spans="2:3" x14ac:dyDescent="0.25">
      <c r="B1690" s="295">
        <v>1625</v>
      </c>
      <c r="C1690" s="296">
        <v>173.35855794289591</v>
      </c>
    </row>
    <row r="1691" spans="2:3" x14ac:dyDescent="0.25">
      <c r="B1691" s="295">
        <v>1626</v>
      </c>
      <c r="C1691" s="296">
        <v>103.44742625235759</v>
      </c>
    </row>
    <row r="1692" spans="2:3" x14ac:dyDescent="0.25">
      <c r="B1692" s="295">
        <v>1627</v>
      </c>
      <c r="C1692" s="296">
        <v>121.60617833248678</v>
      </c>
    </row>
    <row r="1693" spans="2:3" x14ac:dyDescent="0.25">
      <c r="B1693" s="295">
        <v>1628</v>
      </c>
      <c r="C1693" s="296">
        <v>72.690202990865515</v>
      </c>
    </row>
    <row r="1694" spans="2:3" x14ac:dyDescent="0.25">
      <c r="B1694" s="295">
        <v>1629</v>
      </c>
      <c r="C1694" s="296">
        <v>117.20310220702689</v>
      </c>
    </row>
    <row r="1695" spans="2:3" x14ac:dyDescent="0.25">
      <c r="B1695" s="295">
        <v>1630</v>
      </c>
      <c r="C1695" s="296">
        <v>89.469186277467458</v>
      </c>
    </row>
    <row r="1696" spans="2:3" x14ac:dyDescent="0.25">
      <c r="B1696" s="295">
        <v>1631</v>
      </c>
      <c r="C1696" s="296">
        <v>118.98636572903855</v>
      </c>
    </row>
    <row r="1697" spans="2:3" x14ac:dyDescent="0.25">
      <c r="B1697" s="295">
        <v>1632</v>
      </c>
      <c r="C1697" s="296">
        <v>186.3024262184064</v>
      </c>
    </row>
    <row r="1698" spans="2:3" x14ac:dyDescent="0.25">
      <c r="B1698" s="295">
        <v>1633</v>
      </c>
      <c r="C1698" s="296">
        <v>155.06560106281142</v>
      </c>
    </row>
    <row r="1699" spans="2:3" x14ac:dyDescent="0.25">
      <c r="B1699" s="295">
        <v>1634</v>
      </c>
      <c r="C1699" s="296">
        <v>133.03567436189087</v>
      </c>
    </row>
    <row r="1700" spans="2:3" x14ac:dyDescent="0.25">
      <c r="B1700" s="295">
        <v>1635</v>
      </c>
      <c r="C1700" s="296">
        <v>170.85295796126536</v>
      </c>
    </row>
    <row r="1701" spans="2:3" x14ac:dyDescent="0.25">
      <c r="B1701" s="295">
        <v>1636</v>
      </c>
      <c r="C1701" s="296">
        <v>161.21010473582453</v>
      </c>
    </row>
    <row r="1702" spans="2:3" x14ac:dyDescent="0.25">
      <c r="B1702" s="295">
        <v>1637</v>
      </c>
      <c r="C1702" s="296">
        <v>128.3507395890741</v>
      </c>
    </row>
    <row r="1703" spans="2:3" x14ac:dyDescent="0.25">
      <c r="B1703" s="295">
        <v>1638</v>
      </c>
      <c r="C1703" s="296">
        <v>129.32568271633517</v>
      </c>
    </row>
    <row r="1704" spans="2:3" x14ac:dyDescent="0.25">
      <c r="B1704" s="295">
        <v>1639</v>
      </c>
      <c r="C1704" s="296">
        <v>106.20396071575477</v>
      </c>
    </row>
    <row r="1705" spans="2:3" x14ac:dyDescent="0.25">
      <c r="B1705" s="295">
        <v>1640</v>
      </c>
      <c r="C1705" s="296">
        <v>138.3978671782144</v>
      </c>
    </row>
    <row r="1706" spans="2:3" x14ac:dyDescent="0.25">
      <c r="B1706" s="295">
        <v>1641</v>
      </c>
      <c r="C1706" s="296">
        <v>122.56457577548065</v>
      </c>
    </row>
    <row r="1707" spans="2:3" x14ac:dyDescent="0.25">
      <c r="B1707" s="295">
        <v>1642</v>
      </c>
      <c r="C1707" s="296">
        <v>165.0302506227784</v>
      </c>
    </row>
    <row r="1708" spans="2:3" x14ac:dyDescent="0.25">
      <c r="B1708" s="295">
        <v>1643</v>
      </c>
      <c r="C1708" s="296">
        <v>87.072614024752966</v>
      </c>
    </row>
    <row r="1709" spans="2:3" x14ac:dyDescent="0.25">
      <c r="B1709" s="295">
        <v>1644</v>
      </c>
      <c r="C1709" s="296">
        <v>97.758385701786352</v>
      </c>
    </row>
    <row r="1710" spans="2:3" x14ac:dyDescent="0.25">
      <c r="B1710" s="295">
        <v>1645</v>
      </c>
      <c r="C1710" s="296">
        <v>146.00698251615191</v>
      </c>
    </row>
    <row r="1711" spans="2:3" x14ac:dyDescent="0.25">
      <c r="B1711" s="295">
        <v>1646</v>
      </c>
      <c r="C1711" s="296">
        <v>135.42292343752115</v>
      </c>
    </row>
    <row r="1712" spans="2:3" x14ac:dyDescent="0.25">
      <c r="B1712" s="295">
        <v>1647</v>
      </c>
      <c r="C1712" s="296">
        <v>74.895726266275361</v>
      </c>
    </row>
    <row r="1713" spans="2:3" x14ac:dyDescent="0.25">
      <c r="B1713" s="295">
        <v>1648</v>
      </c>
      <c r="C1713" s="296">
        <v>131.56939766837473</v>
      </c>
    </row>
    <row r="1714" spans="2:3" x14ac:dyDescent="0.25">
      <c r="B1714" s="295">
        <v>1649</v>
      </c>
      <c r="C1714" s="296">
        <v>153.07623374165675</v>
      </c>
    </row>
    <row r="1715" spans="2:3" x14ac:dyDescent="0.25">
      <c r="B1715" s="295">
        <v>1650</v>
      </c>
      <c r="C1715" s="296">
        <v>161.27949713212044</v>
      </c>
    </row>
    <row r="1716" spans="2:3" x14ac:dyDescent="0.25">
      <c r="B1716" s="295">
        <v>1651</v>
      </c>
      <c r="C1716" s="296">
        <v>158.39814049279298</v>
      </c>
    </row>
    <row r="1717" spans="2:3" x14ac:dyDescent="0.25">
      <c r="B1717" s="295">
        <v>1652</v>
      </c>
      <c r="C1717" s="296">
        <v>130.6837939148576</v>
      </c>
    </row>
    <row r="1718" spans="2:3" x14ac:dyDescent="0.25">
      <c r="B1718" s="295">
        <v>1653</v>
      </c>
      <c r="C1718" s="296">
        <v>134.04267235278786</v>
      </c>
    </row>
    <row r="1719" spans="2:3" x14ac:dyDescent="0.25">
      <c r="B1719" s="295">
        <v>1654</v>
      </c>
      <c r="C1719" s="296">
        <v>134.02214746179683</v>
      </c>
    </row>
    <row r="1720" spans="2:3" x14ac:dyDescent="0.25">
      <c r="B1720" s="295">
        <v>1655</v>
      </c>
      <c r="C1720" s="296">
        <v>117.43350288682124</v>
      </c>
    </row>
    <row r="1721" spans="2:3" x14ac:dyDescent="0.25">
      <c r="B1721" s="295">
        <v>1656</v>
      </c>
      <c r="C1721" s="296">
        <v>128.87107819001204</v>
      </c>
    </row>
    <row r="1722" spans="2:3" x14ac:dyDescent="0.25">
      <c r="B1722" s="295">
        <v>1657</v>
      </c>
      <c r="C1722" s="296">
        <v>131.02603977226244</v>
      </c>
    </row>
    <row r="1723" spans="2:3" x14ac:dyDescent="0.25">
      <c r="B1723" s="295">
        <v>1658</v>
      </c>
      <c r="C1723" s="296">
        <v>82.597688396081509</v>
      </c>
    </row>
    <row r="1724" spans="2:3" x14ac:dyDescent="0.25">
      <c r="B1724" s="295">
        <v>1659</v>
      </c>
      <c r="C1724" s="296">
        <v>135.21647131189886</v>
      </c>
    </row>
    <row r="1725" spans="2:3" x14ac:dyDescent="0.25">
      <c r="B1725" s="295">
        <v>1660</v>
      </c>
      <c r="C1725" s="296">
        <v>110.09269931120247</v>
      </c>
    </row>
    <row r="1726" spans="2:3" x14ac:dyDescent="0.25">
      <c r="B1726" s="295">
        <v>1661</v>
      </c>
      <c r="C1726" s="296">
        <v>126.05478582914506</v>
      </c>
    </row>
    <row r="1727" spans="2:3" x14ac:dyDescent="0.25">
      <c r="B1727" s="295">
        <v>1662</v>
      </c>
      <c r="C1727" s="296">
        <v>120.28267355449759</v>
      </c>
    </row>
    <row r="1728" spans="2:3" x14ac:dyDescent="0.25">
      <c r="B1728" s="295">
        <v>1663</v>
      </c>
      <c r="C1728" s="296">
        <v>107.24634973976254</v>
      </c>
    </row>
    <row r="1729" spans="2:3" x14ac:dyDescent="0.25">
      <c r="B1729" s="295">
        <v>1664</v>
      </c>
      <c r="C1729" s="296">
        <v>81.737742425541313</v>
      </c>
    </row>
    <row r="1730" spans="2:3" x14ac:dyDescent="0.25">
      <c r="B1730" s="295">
        <v>1665</v>
      </c>
      <c r="C1730" s="296">
        <v>151.0368695570688</v>
      </c>
    </row>
    <row r="1731" spans="2:3" x14ac:dyDescent="0.25">
      <c r="B1731" s="295">
        <v>1666</v>
      </c>
      <c r="C1731" s="296">
        <v>133.75734679391371</v>
      </c>
    </row>
    <row r="1732" spans="2:3" x14ac:dyDescent="0.25">
      <c r="B1732" s="295">
        <v>1667</v>
      </c>
      <c r="C1732" s="296">
        <v>129.17064665471429</v>
      </c>
    </row>
    <row r="1733" spans="2:3" x14ac:dyDescent="0.25">
      <c r="B1733" s="295">
        <v>1668</v>
      </c>
      <c r="C1733" s="296">
        <v>105.22656489333707</v>
      </c>
    </row>
    <row r="1734" spans="2:3" x14ac:dyDescent="0.25">
      <c r="B1734" s="295">
        <v>1669</v>
      </c>
      <c r="C1734" s="296">
        <v>130.22286627152027</v>
      </c>
    </row>
    <row r="1735" spans="2:3" x14ac:dyDescent="0.25">
      <c r="B1735" s="295">
        <v>1670</v>
      </c>
      <c r="C1735" s="296">
        <v>90.32106252594572</v>
      </c>
    </row>
    <row r="1736" spans="2:3" x14ac:dyDescent="0.25">
      <c r="B1736" s="295">
        <v>1671</v>
      </c>
      <c r="C1736" s="296">
        <v>136.93042302498415</v>
      </c>
    </row>
    <row r="1737" spans="2:3" x14ac:dyDescent="0.25">
      <c r="B1737" s="295">
        <v>1672</v>
      </c>
      <c r="C1737" s="296">
        <v>95.725984739128464</v>
      </c>
    </row>
    <row r="1738" spans="2:3" x14ac:dyDescent="0.25">
      <c r="B1738" s="295">
        <v>1673</v>
      </c>
      <c r="C1738" s="296">
        <v>127.1158794531793</v>
      </c>
    </row>
    <row r="1739" spans="2:3" x14ac:dyDescent="0.25">
      <c r="B1739" s="295">
        <v>1674</v>
      </c>
      <c r="C1739" s="296">
        <v>76.847676638883158</v>
      </c>
    </row>
    <row r="1740" spans="2:3" x14ac:dyDescent="0.25">
      <c r="B1740" s="295">
        <v>1675</v>
      </c>
      <c r="C1740" s="296">
        <v>161.29199678715136</v>
      </c>
    </row>
    <row r="1741" spans="2:3" x14ac:dyDescent="0.25">
      <c r="B1741" s="295">
        <v>1676</v>
      </c>
      <c r="C1741" s="296">
        <v>100.76004118521455</v>
      </c>
    </row>
    <row r="1742" spans="2:3" x14ac:dyDescent="0.25">
      <c r="B1742" s="295">
        <v>1677</v>
      </c>
      <c r="C1742" s="296">
        <v>146.27217995056924</v>
      </c>
    </row>
    <row r="1743" spans="2:3" x14ac:dyDescent="0.25">
      <c r="B1743" s="295">
        <v>1678</v>
      </c>
      <c r="C1743" s="296">
        <v>170.20608657848004</v>
      </c>
    </row>
    <row r="1744" spans="2:3" x14ac:dyDescent="0.25">
      <c r="B1744" s="295">
        <v>1679</v>
      </c>
      <c r="C1744" s="296">
        <v>82.566104866571777</v>
      </c>
    </row>
    <row r="1745" spans="2:3" x14ac:dyDescent="0.25">
      <c r="B1745" s="295">
        <v>1680</v>
      </c>
      <c r="C1745" s="296">
        <v>107.1787512416943</v>
      </c>
    </row>
    <row r="1746" spans="2:3" x14ac:dyDescent="0.25">
      <c r="B1746" s="295">
        <v>1681</v>
      </c>
      <c r="C1746" s="296">
        <v>189.95336664704627</v>
      </c>
    </row>
    <row r="1747" spans="2:3" x14ac:dyDescent="0.25">
      <c r="B1747" s="295">
        <v>1682</v>
      </c>
      <c r="C1747" s="296">
        <v>173.34527469770256</v>
      </c>
    </row>
    <row r="1748" spans="2:3" x14ac:dyDescent="0.25">
      <c r="B1748" s="295">
        <v>1683</v>
      </c>
      <c r="C1748" s="296">
        <v>122.77241027464677</v>
      </c>
    </row>
    <row r="1749" spans="2:3" x14ac:dyDescent="0.25">
      <c r="B1749" s="295">
        <v>1684</v>
      </c>
      <c r="C1749" s="296">
        <v>86.540080296956859</v>
      </c>
    </row>
    <row r="1750" spans="2:3" x14ac:dyDescent="0.25">
      <c r="B1750" s="295">
        <v>1685</v>
      </c>
      <c r="C1750" s="296">
        <v>108.44910317932178</v>
      </c>
    </row>
    <row r="1751" spans="2:3" x14ac:dyDescent="0.25">
      <c r="B1751" s="295">
        <v>1686</v>
      </c>
      <c r="C1751" s="296">
        <v>144.11362677681981</v>
      </c>
    </row>
    <row r="1752" spans="2:3" x14ac:dyDescent="0.25">
      <c r="B1752" s="295">
        <v>1687</v>
      </c>
      <c r="C1752" s="296">
        <v>68.486143155981168</v>
      </c>
    </row>
    <row r="1753" spans="2:3" x14ac:dyDescent="0.25">
      <c r="B1753" s="295">
        <v>1688</v>
      </c>
      <c r="C1753" s="296">
        <v>112.4554028202767</v>
      </c>
    </row>
    <row r="1754" spans="2:3" x14ac:dyDescent="0.25">
      <c r="B1754" s="295">
        <v>1689</v>
      </c>
      <c r="C1754" s="296">
        <v>113.58082799309878</v>
      </c>
    </row>
    <row r="1755" spans="2:3" x14ac:dyDescent="0.25">
      <c r="B1755" s="295">
        <v>1690</v>
      </c>
      <c r="C1755" s="296">
        <v>162.24496788970862</v>
      </c>
    </row>
    <row r="1756" spans="2:3" x14ac:dyDescent="0.25">
      <c r="B1756" s="295">
        <v>1691</v>
      </c>
      <c r="C1756" s="296">
        <v>105.49029085674829</v>
      </c>
    </row>
    <row r="1757" spans="2:3" x14ac:dyDescent="0.25">
      <c r="B1757" s="295">
        <v>1692</v>
      </c>
      <c r="C1757" s="296">
        <v>174.48424784945854</v>
      </c>
    </row>
    <row r="1758" spans="2:3" x14ac:dyDescent="0.25">
      <c r="B1758" s="295">
        <v>1693</v>
      </c>
      <c r="C1758" s="296">
        <v>101.01903325158716</v>
      </c>
    </row>
    <row r="1759" spans="2:3" x14ac:dyDescent="0.25">
      <c r="B1759" s="295">
        <v>1694</v>
      </c>
      <c r="C1759" s="296">
        <v>158.57891615655524</v>
      </c>
    </row>
    <row r="1760" spans="2:3" x14ac:dyDescent="0.25">
      <c r="B1760" s="295">
        <v>1695</v>
      </c>
      <c r="C1760" s="296">
        <v>85.892766759217437</v>
      </c>
    </row>
    <row r="1761" spans="2:3" x14ac:dyDescent="0.25">
      <c r="B1761" s="295">
        <v>1696</v>
      </c>
      <c r="C1761" s="296">
        <v>86.524465066816745</v>
      </c>
    </row>
    <row r="1762" spans="2:3" x14ac:dyDescent="0.25">
      <c r="B1762" s="295">
        <v>1697</v>
      </c>
      <c r="C1762" s="296">
        <v>162.67612826818504</v>
      </c>
    </row>
    <row r="1763" spans="2:3" x14ac:dyDescent="0.25">
      <c r="B1763" s="295">
        <v>1698</v>
      </c>
      <c r="C1763" s="296">
        <v>134.67493653862851</v>
      </c>
    </row>
    <row r="1764" spans="2:3" x14ac:dyDescent="0.25">
      <c r="B1764" s="295">
        <v>1699</v>
      </c>
      <c r="C1764" s="296">
        <v>117.60945679135645</v>
      </c>
    </row>
    <row r="1765" spans="2:3" x14ac:dyDescent="0.25">
      <c r="B1765" s="295">
        <v>1700</v>
      </c>
      <c r="C1765" s="296">
        <v>82.560423841031593</v>
      </c>
    </row>
    <row r="1766" spans="2:3" x14ac:dyDescent="0.25">
      <c r="B1766" s="295">
        <v>1701</v>
      </c>
      <c r="C1766" s="296">
        <v>123.5678352379106</v>
      </c>
    </row>
    <row r="1767" spans="2:3" x14ac:dyDescent="0.25">
      <c r="B1767" s="295">
        <v>1702</v>
      </c>
      <c r="C1767" s="296">
        <v>84.030556553604541</v>
      </c>
    </row>
    <row r="1768" spans="2:3" x14ac:dyDescent="0.25">
      <c r="B1768" s="295">
        <v>1703</v>
      </c>
      <c r="C1768" s="296">
        <v>83.309496726149604</v>
      </c>
    </row>
    <row r="1769" spans="2:3" x14ac:dyDescent="0.25">
      <c r="B1769" s="295">
        <v>1704</v>
      </c>
      <c r="C1769" s="296">
        <v>129.45853552044846</v>
      </c>
    </row>
    <row r="1770" spans="2:3" x14ac:dyDescent="0.25">
      <c r="B1770" s="295">
        <v>1705</v>
      </c>
      <c r="C1770" s="296">
        <v>93.029222185687871</v>
      </c>
    </row>
    <row r="1771" spans="2:3" x14ac:dyDescent="0.25">
      <c r="B1771" s="295">
        <v>1706</v>
      </c>
      <c r="C1771" s="296">
        <v>109.07102448911212</v>
      </c>
    </row>
    <row r="1772" spans="2:3" x14ac:dyDescent="0.25">
      <c r="B1772" s="295">
        <v>1707</v>
      </c>
      <c r="C1772" s="296">
        <v>96.167275315042815</v>
      </c>
    </row>
    <row r="1773" spans="2:3" x14ac:dyDescent="0.25">
      <c r="B1773" s="295">
        <v>1708</v>
      </c>
      <c r="C1773" s="296">
        <v>128.35428635910125</v>
      </c>
    </row>
    <row r="1774" spans="2:3" x14ac:dyDescent="0.25">
      <c r="B1774" s="295">
        <v>1709</v>
      </c>
      <c r="C1774" s="296">
        <v>119.26931173532033</v>
      </c>
    </row>
    <row r="1775" spans="2:3" x14ac:dyDescent="0.25">
      <c r="B1775" s="295">
        <v>1710</v>
      </c>
      <c r="C1775" s="296">
        <v>172.09579388537281</v>
      </c>
    </row>
    <row r="1776" spans="2:3" x14ac:dyDescent="0.25">
      <c r="B1776" s="295">
        <v>1711</v>
      </c>
      <c r="C1776" s="296">
        <v>164.93623483850249</v>
      </c>
    </row>
    <row r="1777" spans="2:3" x14ac:dyDescent="0.25">
      <c r="B1777" s="295">
        <v>1712</v>
      </c>
      <c r="C1777" s="296">
        <v>151.66326103737725</v>
      </c>
    </row>
    <row r="1778" spans="2:3" x14ac:dyDescent="0.25">
      <c r="B1778" s="295">
        <v>1713</v>
      </c>
      <c r="C1778" s="296">
        <v>179.52292810561119</v>
      </c>
    </row>
    <row r="1779" spans="2:3" x14ac:dyDescent="0.25">
      <c r="B1779" s="295">
        <v>1714</v>
      </c>
      <c r="C1779" s="296">
        <v>128.55627247209861</v>
      </c>
    </row>
    <row r="1780" spans="2:3" x14ac:dyDescent="0.25">
      <c r="B1780" s="295">
        <v>1715</v>
      </c>
      <c r="C1780" s="296">
        <v>145.08328285327269</v>
      </c>
    </row>
    <row r="1781" spans="2:3" x14ac:dyDescent="0.25">
      <c r="B1781" s="295">
        <v>1716</v>
      </c>
      <c r="C1781" s="296">
        <v>92.793007196517692</v>
      </c>
    </row>
    <row r="1782" spans="2:3" x14ac:dyDescent="0.25">
      <c r="B1782" s="295">
        <v>1717</v>
      </c>
      <c r="C1782" s="296">
        <v>123.90164943423036</v>
      </c>
    </row>
    <row r="1783" spans="2:3" x14ac:dyDescent="0.25">
      <c r="B1783" s="295">
        <v>1718</v>
      </c>
      <c r="C1783" s="296">
        <v>156.65962237213708</v>
      </c>
    </row>
    <row r="1784" spans="2:3" x14ac:dyDescent="0.25">
      <c r="B1784" s="295">
        <v>1719</v>
      </c>
      <c r="C1784" s="296">
        <v>77.528694247209486</v>
      </c>
    </row>
    <row r="1785" spans="2:3" x14ac:dyDescent="0.25">
      <c r="B1785" s="295">
        <v>1720</v>
      </c>
      <c r="C1785" s="296">
        <v>140.82269805711758</v>
      </c>
    </row>
    <row r="1786" spans="2:3" x14ac:dyDescent="0.25">
      <c r="B1786" s="295">
        <v>1721</v>
      </c>
      <c r="C1786" s="296">
        <v>117.06900077669121</v>
      </c>
    </row>
    <row r="1787" spans="2:3" x14ac:dyDescent="0.25">
      <c r="B1787" s="295">
        <v>1722</v>
      </c>
      <c r="C1787" s="296">
        <v>170.51788027429558</v>
      </c>
    </row>
    <row r="1788" spans="2:3" x14ac:dyDescent="0.25">
      <c r="B1788" s="295">
        <v>1723</v>
      </c>
      <c r="C1788" s="296">
        <v>96.286855131480962</v>
      </c>
    </row>
    <row r="1789" spans="2:3" x14ac:dyDescent="0.25">
      <c r="B1789" s="295">
        <v>1724</v>
      </c>
      <c r="C1789" s="296">
        <v>121.70341621189823</v>
      </c>
    </row>
    <row r="1790" spans="2:3" x14ac:dyDescent="0.25">
      <c r="B1790" s="295">
        <v>1725</v>
      </c>
      <c r="C1790" s="296">
        <v>106.72965193234172</v>
      </c>
    </row>
    <row r="1791" spans="2:3" x14ac:dyDescent="0.25">
      <c r="B1791" s="295">
        <v>1726</v>
      </c>
      <c r="C1791" s="296">
        <v>99.776930133998988</v>
      </c>
    </row>
    <row r="1792" spans="2:3" x14ac:dyDescent="0.25">
      <c r="B1792" s="295">
        <v>1727</v>
      </c>
      <c r="C1792" s="296">
        <v>84.456370260836962</v>
      </c>
    </row>
    <row r="1793" spans="2:3" x14ac:dyDescent="0.25">
      <c r="B1793" s="295">
        <v>1728</v>
      </c>
      <c r="C1793" s="296">
        <v>136.85775306157717</v>
      </c>
    </row>
    <row r="1794" spans="2:3" x14ac:dyDescent="0.25">
      <c r="B1794" s="295">
        <v>1729</v>
      </c>
      <c r="C1794" s="296">
        <v>76.220453392489333</v>
      </c>
    </row>
    <row r="1795" spans="2:3" x14ac:dyDescent="0.25">
      <c r="B1795" s="295">
        <v>1730</v>
      </c>
      <c r="C1795" s="296">
        <v>110.42559901182692</v>
      </c>
    </row>
    <row r="1796" spans="2:3" x14ac:dyDescent="0.25">
      <c r="B1796" s="295">
        <v>1731</v>
      </c>
      <c r="C1796" s="296">
        <v>160.84548863017807</v>
      </c>
    </row>
    <row r="1797" spans="2:3" x14ac:dyDescent="0.25">
      <c r="B1797" s="295">
        <v>1732</v>
      </c>
      <c r="C1797" s="296">
        <v>80.91078240135181</v>
      </c>
    </row>
    <row r="1798" spans="2:3" x14ac:dyDescent="0.25">
      <c r="B1798" s="295">
        <v>1733</v>
      </c>
      <c r="C1798" s="296">
        <v>99.083860077146838</v>
      </c>
    </row>
    <row r="1799" spans="2:3" x14ac:dyDescent="0.25">
      <c r="B1799" s="295">
        <v>1734</v>
      </c>
      <c r="C1799" s="296">
        <v>128.71125500243585</v>
      </c>
    </row>
    <row r="1800" spans="2:3" x14ac:dyDescent="0.25">
      <c r="B1800" s="295">
        <v>1735</v>
      </c>
      <c r="C1800" s="296">
        <v>106.98231269525883</v>
      </c>
    </row>
    <row r="1801" spans="2:3" x14ac:dyDescent="0.25">
      <c r="B1801" s="295">
        <v>1736</v>
      </c>
      <c r="C1801" s="296">
        <v>80.297795044279596</v>
      </c>
    </row>
    <row r="1802" spans="2:3" x14ac:dyDescent="0.25">
      <c r="B1802" s="295">
        <v>1737</v>
      </c>
      <c r="C1802" s="296">
        <v>104.01640479989769</v>
      </c>
    </row>
    <row r="1803" spans="2:3" x14ac:dyDescent="0.25">
      <c r="B1803" s="295">
        <v>1738</v>
      </c>
      <c r="C1803" s="296">
        <v>143.2614884901156</v>
      </c>
    </row>
    <row r="1804" spans="2:3" x14ac:dyDescent="0.25">
      <c r="B1804" s="295">
        <v>1739</v>
      </c>
      <c r="C1804" s="296">
        <v>86.186358536172506</v>
      </c>
    </row>
    <row r="1805" spans="2:3" x14ac:dyDescent="0.25">
      <c r="B1805" s="295">
        <v>1740</v>
      </c>
      <c r="C1805" s="296">
        <v>116.47710515334738</v>
      </c>
    </row>
    <row r="1806" spans="2:3" x14ac:dyDescent="0.25">
      <c r="B1806" s="295">
        <v>1741</v>
      </c>
      <c r="C1806" s="296">
        <v>89.778546706765383</v>
      </c>
    </row>
    <row r="1807" spans="2:3" x14ac:dyDescent="0.25">
      <c r="B1807" s="295">
        <v>1742</v>
      </c>
      <c r="C1807" s="296">
        <v>165.01749491591914</v>
      </c>
    </row>
    <row r="1808" spans="2:3" x14ac:dyDescent="0.25">
      <c r="B1808" s="295">
        <v>1743</v>
      </c>
      <c r="C1808" s="296">
        <v>137.40386372471869</v>
      </c>
    </row>
    <row r="1809" spans="2:3" x14ac:dyDescent="0.25">
      <c r="B1809" s="295">
        <v>1744</v>
      </c>
      <c r="C1809" s="296">
        <v>137.07473787688227</v>
      </c>
    </row>
    <row r="1810" spans="2:3" x14ac:dyDescent="0.25">
      <c r="B1810" s="295">
        <v>1745</v>
      </c>
      <c r="C1810" s="296">
        <v>166.64077790953019</v>
      </c>
    </row>
    <row r="1811" spans="2:3" x14ac:dyDescent="0.25">
      <c r="B1811" s="295">
        <v>1746</v>
      </c>
      <c r="C1811" s="296">
        <v>108.09259645974078</v>
      </c>
    </row>
    <row r="1812" spans="2:3" x14ac:dyDescent="0.25">
      <c r="B1812" s="295">
        <v>1747</v>
      </c>
      <c r="C1812" s="296">
        <v>194.22283076003143</v>
      </c>
    </row>
    <row r="1813" spans="2:3" x14ac:dyDescent="0.25">
      <c r="B1813" s="295">
        <v>1748</v>
      </c>
      <c r="C1813" s="296">
        <v>159.0153641266607</v>
      </c>
    </row>
    <row r="1814" spans="2:3" x14ac:dyDescent="0.25">
      <c r="B1814" s="295">
        <v>1749</v>
      </c>
      <c r="C1814" s="296">
        <v>136.90647494622598</v>
      </c>
    </row>
    <row r="1815" spans="2:3" x14ac:dyDescent="0.25">
      <c r="B1815" s="295">
        <v>1750</v>
      </c>
      <c r="C1815" s="296">
        <v>125.93812311952733</v>
      </c>
    </row>
    <row r="1816" spans="2:3" x14ac:dyDescent="0.25">
      <c r="B1816" s="295">
        <v>1751</v>
      </c>
      <c r="C1816" s="296">
        <v>80.520651761548834</v>
      </c>
    </row>
    <row r="1817" spans="2:3" x14ac:dyDescent="0.25">
      <c r="B1817" s="295">
        <v>1752</v>
      </c>
      <c r="C1817" s="296">
        <v>116.47260374830168</v>
      </c>
    </row>
    <row r="1818" spans="2:3" x14ac:dyDescent="0.25">
      <c r="B1818" s="295">
        <v>1753</v>
      </c>
      <c r="C1818" s="296">
        <v>115.98521342952253</v>
      </c>
    </row>
    <row r="1819" spans="2:3" x14ac:dyDescent="0.25">
      <c r="B1819" s="295">
        <v>1754</v>
      </c>
      <c r="C1819" s="296">
        <v>113.95195013056875</v>
      </c>
    </row>
    <row r="1820" spans="2:3" x14ac:dyDescent="0.25">
      <c r="B1820" s="295">
        <v>1755</v>
      </c>
      <c r="C1820" s="296">
        <v>100.02473282593037</v>
      </c>
    </row>
    <row r="1821" spans="2:3" x14ac:dyDescent="0.25">
      <c r="B1821" s="295">
        <v>1756</v>
      </c>
      <c r="C1821" s="296">
        <v>128.28676592119456</v>
      </c>
    </row>
    <row r="1822" spans="2:3" x14ac:dyDescent="0.25">
      <c r="B1822" s="295">
        <v>1757</v>
      </c>
      <c r="C1822" s="296">
        <v>138.73488056926161</v>
      </c>
    </row>
    <row r="1823" spans="2:3" x14ac:dyDescent="0.25">
      <c r="B1823" s="295">
        <v>1758</v>
      </c>
      <c r="C1823" s="296">
        <v>124.53228560020332</v>
      </c>
    </row>
    <row r="1824" spans="2:3" x14ac:dyDescent="0.25">
      <c r="B1824" s="295">
        <v>1759</v>
      </c>
      <c r="C1824" s="296">
        <v>75.676596830307091</v>
      </c>
    </row>
    <row r="1825" spans="2:3" x14ac:dyDescent="0.25">
      <c r="B1825" s="295">
        <v>1760</v>
      </c>
      <c r="C1825" s="296">
        <v>180.16949754122248</v>
      </c>
    </row>
    <row r="1826" spans="2:3" x14ac:dyDescent="0.25">
      <c r="B1826" s="295">
        <v>1761</v>
      </c>
      <c r="C1826" s="296">
        <v>165.67019289255336</v>
      </c>
    </row>
    <row r="1827" spans="2:3" x14ac:dyDescent="0.25">
      <c r="B1827" s="295">
        <v>1762</v>
      </c>
      <c r="C1827" s="296">
        <v>186.31149634188924</v>
      </c>
    </row>
    <row r="1828" spans="2:3" x14ac:dyDescent="0.25">
      <c r="B1828" s="295">
        <v>1763</v>
      </c>
      <c r="C1828" s="296">
        <v>154.25300528705498</v>
      </c>
    </row>
    <row r="1829" spans="2:3" x14ac:dyDescent="0.25">
      <c r="B1829" s="295">
        <v>1764</v>
      </c>
      <c r="C1829" s="296">
        <v>166.99642119284545</v>
      </c>
    </row>
    <row r="1830" spans="2:3" x14ac:dyDescent="0.25">
      <c r="B1830" s="295">
        <v>1765</v>
      </c>
      <c r="C1830" s="296">
        <v>104.75221901045603</v>
      </c>
    </row>
    <row r="1831" spans="2:3" x14ac:dyDescent="0.25">
      <c r="B1831" s="295">
        <v>1766</v>
      </c>
      <c r="C1831" s="296">
        <v>139.41298797555075</v>
      </c>
    </row>
    <row r="1832" spans="2:3" x14ac:dyDescent="0.25">
      <c r="B1832" s="295">
        <v>1767</v>
      </c>
      <c r="C1832" s="296">
        <v>74.146822481229663</v>
      </c>
    </row>
    <row r="1833" spans="2:3" x14ac:dyDescent="0.25">
      <c r="B1833" s="295">
        <v>1768</v>
      </c>
      <c r="C1833" s="296">
        <v>129.03758319325669</v>
      </c>
    </row>
    <row r="1834" spans="2:3" x14ac:dyDescent="0.25">
      <c r="B1834" s="295">
        <v>1769</v>
      </c>
      <c r="C1834" s="296">
        <v>189.95010244513276</v>
      </c>
    </row>
    <row r="1835" spans="2:3" x14ac:dyDescent="0.25">
      <c r="B1835" s="295">
        <v>1770</v>
      </c>
      <c r="C1835" s="296">
        <v>65.181118255176671</v>
      </c>
    </row>
    <row r="1836" spans="2:3" x14ac:dyDescent="0.25">
      <c r="B1836" s="295">
        <v>1771</v>
      </c>
      <c r="C1836" s="296">
        <v>119.31471527645857</v>
      </c>
    </row>
    <row r="1837" spans="2:3" x14ac:dyDescent="0.25">
      <c r="B1837" s="295">
        <v>1772</v>
      </c>
      <c r="C1837" s="296">
        <v>182.35066495867474</v>
      </c>
    </row>
    <row r="1838" spans="2:3" x14ac:dyDescent="0.25">
      <c r="B1838" s="295">
        <v>1773</v>
      </c>
      <c r="C1838" s="296">
        <v>124.34807016711703</v>
      </c>
    </row>
    <row r="1839" spans="2:3" x14ac:dyDescent="0.25">
      <c r="B1839" s="295">
        <v>1774</v>
      </c>
      <c r="C1839" s="296">
        <v>123.31483694195944</v>
      </c>
    </row>
    <row r="1840" spans="2:3" x14ac:dyDescent="0.25">
      <c r="B1840" s="295">
        <v>1775</v>
      </c>
      <c r="C1840" s="296">
        <v>89.564622970664033</v>
      </c>
    </row>
    <row r="1841" spans="2:3" x14ac:dyDescent="0.25">
      <c r="B1841" s="295">
        <v>1776</v>
      </c>
      <c r="C1841" s="296">
        <v>197.98151841109646</v>
      </c>
    </row>
    <row r="1842" spans="2:3" x14ac:dyDescent="0.25">
      <c r="B1842" s="295">
        <v>1777</v>
      </c>
      <c r="C1842" s="296">
        <v>126.15263181843525</v>
      </c>
    </row>
    <row r="1843" spans="2:3" x14ac:dyDescent="0.25">
      <c r="B1843" s="295">
        <v>1778</v>
      </c>
      <c r="C1843" s="296">
        <v>164.84446646260193</v>
      </c>
    </row>
    <row r="1844" spans="2:3" x14ac:dyDescent="0.25">
      <c r="B1844" s="295">
        <v>1779</v>
      </c>
      <c r="C1844" s="296">
        <v>141.30173989841239</v>
      </c>
    </row>
    <row r="1845" spans="2:3" x14ac:dyDescent="0.25">
      <c r="B1845" s="295">
        <v>1780</v>
      </c>
      <c r="C1845" s="296">
        <v>133.08388068691985</v>
      </c>
    </row>
    <row r="1846" spans="2:3" x14ac:dyDescent="0.25">
      <c r="B1846" s="295">
        <v>1781</v>
      </c>
      <c r="C1846" s="296">
        <v>153.84654925757991</v>
      </c>
    </row>
    <row r="1847" spans="2:3" x14ac:dyDescent="0.25">
      <c r="B1847" s="295">
        <v>1782</v>
      </c>
      <c r="C1847" s="296">
        <v>151.75226126466637</v>
      </c>
    </row>
    <row r="1848" spans="2:3" x14ac:dyDescent="0.25">
      <c r="B1848" s="295">
        <v>1783</v>
      </c>
      <c r="C1848" s="296">
        <v>130.82594966847387</v>
      </c>
    </row>
    <row r="1849" spans="2:3" x14ac:dyDescent="0.25">
      <c r="B1849" s="295">
        <v>1784</v>
      </c>
      <c r="C1849" s="296">
        <v>118.42397501660118</v>
      </c>
    </row>
    <row r="1850" spans="2:3" x14ac:dyDescent="0.25">
      <c r="B1850" s="295">
        <v>1785</v>
      </c>
      <c r="C1850" s="296">
        <v>121.89711075220879</v>
      </c>
    </row>
    <row r="1851" spans="2:3" x14ac:dyDescent="0.25">
      <c r="B1851" s="295">
        <v>1786</v>
      </c>
      <c r="C1851" s="296">
        <v>117.88261646067366</v>
      </c>
    </row>
    <row r="1852" spans="2:3" x14ac:dyDescent="0.25">
      <c r="B1852" s="295">
        <v>1787</v>
      </c>
      <c r="C1852" s="296">
        <v>90.429252717292343</v>
      </c>
    </row>
    <row r="1853" spans="2:3" x14ac:dyDescent="0.25">
      <c r="B1853" s="295">
        <v>1788</v>
      </c>
      <c r="C1853" s="296">
        <v>199.26523784230508</v>
      </c>
    </row>
    <row r="1854" spans="2:3" x14ac:dyDescent="0.25">
      <c r="B1854" s="295">
        <v>1789</v>
      </c>
      <c r="C1854" s="296">
        <v>115.0444909188858</v>
      </c>
    </row>
    <row r="1855" spans="2:3" x14ac:dyDescent="0.25">
      <c r="B1855" s="295">
        <v>1790</v>
      </c>
      <c r="C1855" s="296">
        <v>124.85535470790089</v>
      </c>
    </row>
    <row r="1856" spans="2:3" x14ac:dyDescent="0.25">
      <c r="B1856" s="295">
        <v>1791</v>
      </c>
      <c r="C1856" s="296">
        <v>166.19386058589208</v>
      </c>
    </row>
    <row r="1857" spans="2:3" x14ac:dyDescent="0.25">
      <c r="B1857" s="295">
        <v>1792</v>
      </c>
      <c r="C1857" s="296">
        <v>121.62559795421178</v>
      </c>
    </row>
    <row r="1858" spans="2:3" x14ac:dyDescent="0.25">
      <c r="B1858" s="295">
        <v>1793</v>
      </c>
      <c r="C1858" s="296">
        <v>91.951805788434655</v>
      </c>
    </row>
    <row r="1859" spans="2:3" x14ac:dyDescent="0.25">
      <c r="B1859" s="295">
        <v>1794</v>
      </c>
      <c r="C1859" s="296">
        <v>157.28206021985037</v>
      </c>
    </row>
    <row r="1860" spans="2:3" x14ac:dyDescent="0.25">
      <c r="B1860" s="295">
        <v>1795</v>
      </c>
      <c r="C1860" s="296">
        <v>179.58735140397866</v>
      </c>
    </row>
    <row r="1861" spans="2:3" x14ac:dyDescent="0.25">
      <c r="B1861" s="295">
        <v>1796</v>
      </c>
      <c r="C1861" s="296">
        <v>150.33279983959451</v>
      </c>
    </row>
    <row r="1862" spans="2:3" x14ac:dyDescent="0.25">
      <c r="B1862" s="295">
        <v>1797</v>
      </c>
      <c r="C1862" s="296">
        <v>102.93768149516819</v>
      </c>
    </row>
    <row r="1863" spans="2:3" x14ac:dyDescent="0.25">
      <c r="B1863" s="295">
        <v>1798</v>
      </c>
      <c r="C1863" s="296">
        <v>120.66889866626209</v>
      </c>
    </row>
    <row r="1864" spans="2:3" x14ac:dyDescent="0.25">
      <c r="B1864" s="295">
        <v>1799</v>
      </c>
      <c r="C1864" s="296">
        <v>137.64215688688208</v>
      </c>
    </row>
    <row r="1865" spans="2:3" x14ac:dyDescent="0.25">
      <c r="B1865" s="295">
        <v>1800</v>
      </c>
      <c r="C1865" s="296">
        <v>115.14305298368689</v>
      </c>
    </row>
    <row r="1866" spans="2:3" x14ac:dyDescent="0.25">
      <c r="B1866" s="295">
        <v>1801</v>
      </c>
      <c r="C1866" s="296">
        <v>192.385195997268</v>
      </c>
    </row>
    <row r="1867" spans="2:3" x14ac:dyDescent="0.25">
      <c r="B1867" s="295">
        <v>1802</v>
      </c>
      <c r="C1867" s="296">
        <v>93.93411831066453</v>
      </c>
    </row>
    <row r="1868" spans="2:3" x14ac:dyDescent="0.25">
      <c r="B1868" s="295">
        <v>1803</v>
      </c>
      <c r="C1868" s="296">
        <v>113.76207019839148</v>
      </c>
    </row>
    <row r="1869" spans="2:3" x14ac:dyDescent="0.25">
      <c r="B1869" s="295">
        <v>1804</v>
      </c>
      <c r="C1869" s="296">
        <v>90.487310056351632</v>
      </c>
    </row>
    <row r="1870" spans="2:3" x14ac:dyDescent="0.25">
      <c r="B1870" s="295">
        <v>1805</v>
      </c>
      <c r="C1870" s="296">
        <v>123.18467773388397</v>
      </c>
    </row>
    <row r="1871" spans="2:3" x14ac:dyDescent="0.25">
      <c r="B1871" s="295">
        <v>1806</v>
      </c>
      <c r="C1871" s="296">
        <v>102.74175990406475</v>
      </c>
    </row>
    <row r="1872" spans="2:3" x14ac:dyDescent="0.25">
      <c r="B1872" s="295">
        <v>1807</v>
      </c>
      <c r="C1872" s="296">
        <v>139.11710383220068</v>
      </c>
    </row>
    <row r="1873" spans="2:3" x14ac:dyDescent="0.25">
      <c r="B1873" s="295">
        <v>1808</v>
      </c>
      <c r="C1873" s="296">
        <v>129.09610971477437</v>
      </c>
    </row>
    <row r="1874" spans="2:3" x14ac:dyDescent="0.25">
      <c r="B1874" s="295">
        <v>1809</v>
      </c>
      <c r="C1874" s="296">
        <v>160.50952914481979</v>
      </c>
    </row>
    <row r="1875" spans="2:3" x14ac:dyDescent="0.25">
      <c r="B1875" s="295">
        <v>1810</v>
      </c>
      <c r="C1875" s="296">
        <v>121.97537640804912</v>
      </c>
    </row>
    <row r="1876" spans="2:3" x14ac:dyDescent="0.25">
      <c r="B1876" s="295">
        <v>1811</v>
      </c>
      <c r="C1876" s="296">
        <v>75.364027555266588</v>
      </c>
    </row>
    <row r="1877" spans="2:3" x14ac:dyDescent="0.25">
      <c r="B1877" s="295">
        <v>1812</v>
      </c>
      <c r="C1877" s="296">
        <v>151.46937676905804</v>
      </c>
    </row>
    <row r="1878" spans="2:3" x14ac:dyDescent="0.25">
      <c r="B1878" s="295">
        <v>1813</v>
      </c>
      <c r="C1878" s="296">
        <v>137.66411899197675</v>
      </c>
    </row>
    <row r="1879" spans="2:3" x14ac:dyDescent="0.25">
      <c r="B1879" s="295">
        <v>1814</v>
      </c>
      <c r="C1879" s="296">
        <v>140.99120653711651</v>
      </c>
    </row>
    <row r="1880" spans="2:3" x14ac:dyDescent="0.25">
      <c r="B1880" s="295">
        <v>1815</v>
      </c>
      <c r="C1880" s="296">
        <v>131.71584753251545</v>
      </c>
    </row>
    <row r="1881" spans="2:3" x14ac:dyDescent="0.25">
      <c r="B1881" s="295">
        <v>1816</v>
      </c>
      <c r="C1881" s="296">
        <v>146.22287309294794</v>
      </c>
    </row>
    <row r="1882" spans="2:3" x14ac:dyDescent="0.25">
      <c r="B1882" s="295">
        <v>1817</v>
      </c>
      <c r="C1882" s="296">
        <v>107.59970108977168</v>
      </c>
    </row>
    <row r="1883" spans="2:3" x14ac:dyDescent="0.25">
      <c r="B1883" s="295">
        <v>1818</v>
      </c>
      <c r="C1883" s="296">
        <v>147.11532248447585</v>
      </c>
    </row>
    <row r="1884" spans="2:3" x14ac:dyDescent="0.25">
      <c r="B1884" s="295">
        <v>1819</v>
      </c>
      <c r="C1884" s="296">
        <v>157.82855466174826</v>
      </c>
    </row>
    <row r="1885" spans="2:3" x14ac:dyDescent="0.25">
      <c r="B1885" s="295">
        <v>1820</v>
      </c>
      <c r="C1885" s="296">
        <v>141.18147122675703</v>
      </c>
    </row>
    <row r="1886" spans="2:3" x14ac:dyDescent="0.25">
      <c r="B1886" s="295">
        <v>1821</v>
      </c>
      <c r="C1886" s="296">
        <v>129.97188214919598</v>
      </c>
    </row>
    <row r="1887" spans="2:3" x14ac:dyDescent="0.25">
      <c r="B1887" s="295">
        <v>1822</v>
      </c>
      <c r="C1887" s="296">
        <v>154.4048079253534</v>
      </c>
    </row>
    <row r="1888" spans="2:3" x14ac:dyDescent="0.25">
      <c r="B1888" s="295">
        <v>1823</v>
      </c>
      <c r="C1888" s="296">
        <v>102.50062243871608</v>
      </c>
    </row>
    <row r="1889" spans="2:3" x14ac:dyDescent="0.25">
      <c r="B1889" s="295">
        <v>1824</v>
      </c>
      <c r="C1889" s="296">
        <v>121.79496028707764</v>
      </c>
    </row>
    <row r="1890" spans="2:3" x14ac:dyDescent="0.25">
      <c r="B1890" s="295">
        <v>1825</v>
      </c>
      <c r="C1890" s="296">
        <v>137.29102281202645</v>
      </c>
    </row>
    <row r="1891" spans="2:3" x14ac:dyDescent="0.25">
      <c r="B1891" s="295">
        <v>1826</v>
      </c>
      <c r="C1891" s="296">
        <v>127.5716975772314</v>
      </c>
    </row>
    <row r="1892" spans="2:3" x14ac:dyDescent="0.25">
      <c r="B1892" s="295">
        <v>1827</v>
      </c>
      <c r="C1892" s="296">
        <v>148.55474165965992</v>
      </c>
    </row>
    <row r="1893" spans="2:3" x14ac:dyDescent="0.25">
      <c r="B1893" s="295">
        <v>1828</v>
      </c>
      <c r="C1893" s="296">
        <v>128.57596147921649</v>
      </c>
    </row>
    <row r="1894" spans="2:3" x14ac:dyDescent="0.25">
      <c r="B1894" s="295">
        <v>1829</v>
      </c>
      <c r="C1894" s="296">
        <v>115.69954461896263</v>
      </c>
    </row>
    <row r="1895" spans="2:3" x14ac:dyDescent="0.25">
      <c r="B1895" s="295">
        <v>1830</v>
      </c>
      <c r="C1895" s="296">
        <v>113.77305762400124</v>
      </c>
    </row>
    <row r="1896" spans="2:3" x14ac:dyDescent="0.25">
      <c r="B1896" s="295">
        <v>1831</v>
      </c>
      <c r="C1896" s="296">
        <v>174.25158487669222</v>
      </c>
    </row>
    <row r="1897" spans="2:3" x14ac:dyDescent="0.25">
      <c r="B1897" s="295">
        <v>1832</v>
      </c>
      <c r="C1897" s="296">
        <v>176.89722586228748</v>
      </c>
    </row>
    <row r="1898" spans="2:3" x14ac:dyDescent="0.25">
      <c r="B1898" s="295">
        <v>1833</v>
      </c>
      <c r="C1898" s="296">
        <v>125.39891643964511</v>
      </c>
    </row>
    <row r="1899" spans="2:3" x14ac:dyDescent="0.25">
      <c r="B1899" s="295">
        <v>1834</v>
      </c>
      <c r="C1899" s="296">
        <v>72.836398637794559</v>
      </c>
    </row>
    <row r="1900" spans="2:3" x14ac:dyDescent="0.25">
      <c r="B1900" s="295">
        <v>1835</v>
      </c>
      <c r="C1900" s="296">
        <v>131.27563126973763</v>
      </c>
    </row>
    <row r="1901" spans="2:3" x14ac:dyDescent="0.25">
      <c r="B1901" s="295">
        <v>1836</v>
      </c>
      <c r="C1901" s="296">
        <v>109.03239494997136</v>
      </c>
    </row>
    <row r="1902" spans="2:3" x14ac:dyDescent="0.25">
      <c r="B1902" s="295">
        <v>1837</v>
      </c>
      <c r="C1902" s="296">
        <v>123.51342436873458</v>
      </c>
    </row>
    <row r="1903" spans="2:3" x14ac:dyDescent="0.25">
      <c r="B1903" s="295">
        <v>1838</v>
      </c>
      <c r="C1903" s="296">
        <v>80.804854076717064</v>
      </c>
    </row>
    <row r="1904" spans="2:3" x14ac:dyDescent="0.25">
      <c r="B1904" s="295">
        <v>1839</v>
      </c>
      <c r="C1904" s="296">
        <v>67.587277901084789</v>
      </c>
    </row>
    <row r="1905" spans="2:3" x14ac:dyDescent="0.25">
      <c r="B1905" s="295">
        <v>1840</v>
      </c>
      <c r="C1905" s="296">
        <v>87.653545724937359</v>
      </c>
    </row>
    <row r="1906" spans="2:3" x14ac:dyDescent="0.25">
      <c r="B1906" s="295">
        <v>1841</v>
      </c>
      <c r="C1906" s="296">
        <v>184.71725068630388</v>
      </c>
    </row>
    <row r="1907" spans="2:3" x14ac:dyDescent="0.25">
      <c r="B1907" s="295">
        <v>1842</v>
      </c>
      <c r="C1907" s="296">
        <v>130.90483757922266</v>
      </c>
    </row>
    <row r="1908" spans="2:3" x14ac:dyDescent="0.25">
      <c r="B1908" s="295">
        <v>1843</v>
      </c>
      <c r="C1908" s="296">
        <v>115.86493037623566</v>
      </c>
    </row>
    <row r="1909" spans="2:3" x14ac:dyDescent="0.25">
      <c r="B1909" s="295">
        <v>1844</v>
      </c>
      <c r="C1909" s="296">
        <v>87.341638020935989</v>
      </c>
    </row>
    <row r="1910" spans="2:3" x14ac:dyDescent="0.25">
      <c r="B1910" s="295">
        <v>1845</v>
      </c>
      <c r="C1910" s="296">
        <v>96.723623306496364</v>
      </c>
    </row>
    <row r="1911" spans="2:3" x14ac:dyDescent="0.25">
      <c r="B1911" s="295">
        <v>1846</v>
      </c>
      <c r="C1911" s="296">
        <v>189.4621714412329</v>
      </c>
    </row>
    <row r="1912" spans="2:3" x14ac:dyDescent="0.25">
      <c r="B1912" s="295">
        <v>1847</v>
      </c>
      <c r="C1912" s="296">
        <v>86.718251823502627</v>
      </c>
    </row>
    <row r="1913" spans="2:3" x14ac:dyDescent="0.25">
      <c r="B1913" s="295">
        <v>1848</v>
      </c>
      <c r="C1913" s="296">
        <v>169.62968345301618</v>
      </c>
    </row>
    <row r="1914" spans="2:3" x14ac:dyDescent="0.25">
      <c r="B1914" s="295">
        <v>1849</v>
      </c>
      <c r="C1914" s="296">
        <v>126.43328488087857</v>
      </c>
    </row>
    <row r="1915" spans="2:3" x14ac:dyDescent="0.25">
      <c r="B1915" s="295">
        <v>1850</v>
      </c>
      <c r="C1915" s="296">
        <v>165.83756983609447</v>
      </c>
    </row>
    <row r="1916" spans="2:3" x14ac:dyDescent="0.25">
      <c r="B1916" s="295">
        <v>1851</v>
      </c>
      <c r="C1916" s="296">
        <v>136.49734897763855</v>
      </c>
    </row>
    <row r="1917" spans="2:3" x14ac:dyDescent="0.25">
      <c r="B1917" s="295">
        <v>1852</v>
      </c>
      <c r="C1917" s="296">
        <v>147.44222935728575</v>
      </c>
    </row>
    <row r="1918" spans="2:3" x14ac:dyDescent="0.25">
      <c r="B1918" s="295">
        <v>1853</v>
      </c>
      <c r="C1918" s="296">
        <v>146.36944183051608</v>
      </c>
    </row>
    <row r="1919" spans="2:3" x14ac:dyDescent="0.25">
      <c r="B1919" s="295">
        <v>1854</v>
      </c>
      <c r="C1919" s="296">
        <v>130.30092053307931</v>
      </c>
    </row>
    <row r="1920" spans="2:3" x14ac:dyDescent="0.25">
      <c r="B1920" s="295">
        <v>1855</v>
      </c>
      <c r="C1920" s="296">
        <v>166.03690059205456</v>
      </c>
    </row>
    <row r="1921" spans="2:3" x14ac:dyDescent="0.25">
      <c r="B1921" s="295">
        <v>1856</v>
      </c>
      <c r="C1921" s="296">
        <v>109.32157799969674</v>
      </c>
    </row>
    <row r="1922" spans="2:3" x14ac:dyDescent="0.25">
      <c r="B1922" s="295">
        <v>1857</v>
      </c>
      <c r="C1922" s="296">
        <v>145.11227140764359</v>
      </c>
    </row>
    <row r="1923" spans="2:3" x14ac:dyDescent="0.25">
      <c r="B1923" s="295">
        <v>1858</v>
      </c>
      <c r="C1923" s="296">
        <v>107.06173761056863</v>
      </c>
    </row>
    <row r="1924" spans="2:3" x14ac:dyDescent="0.25">
      <c r="B1924" s="295">
        <v>1859</v>
      </c>
      <c r="C1924" s="296">
        <v>128.27558662848631</v>
      </c>
    </row>
    <row r="1925" spans="2:3" x14ac:dyDescent="0.25">
      <c r="B1925" s="295">
        <v>1860</v>
      </c>
      <c r="C1925" s="296">
        <v>158.48296845957151</v>
      </c>
    </row>
    <row r="1926" spans="2:3" x14ac:dyDescent="0.25">
      <c r="B1926" s="295">
        <v>1861</v>
      </c>
      <c r="C1926" s="296">
        <v>131.58587885608199</v>
      </c>
    </row>
    <row r="1927" spans="2:3" x14ac:dyDescent="0.25">
      <c r="B1927" s="295">
        <v>1862</v>
      </c>
      <c r="C1927" s="296">
        <v>99.539472878726414</v>
      </c>
    </row>
    <row r="1928" spans="2:3" x14ac:dyDescent="0.25">
      <c r="B1928" s="295">
        <v>1863</v>
      </c>
      <c r="C1928" s="296">
        <v>135.78513885523751</v>
      </c>
    </row>
    <row r="1929" spans="2:3" x14ac:dyDescent="0.25">
      <c r="B1929" s="295">
        <v>1864</v>
      </c>
      <c r="C1929" s="296">
        <v>150.84537125263648</v>
      </c>
    </row>
    <row r="1930" spans="2:3" x14ac:dyDescent="0.25">
      <c r="B1930" s="295">
        <v>1865</v>
      </c>
      <c r="C1930" s="296">
        <v>150.22646321985195</v>
      </c>
    </row>
    <row r="1931" spans="2:3" x14ac:dyDescent="0.25">
      <c r="B1931" s="295">
        <v>1866</v>
      </c>
      <c r="C1931" s="296">
        <v>94.485342117951603</v>
      </c>
    </row>
    <row r="1932" spans="2:3" x14ac:dyDescent="0.25">
      <c r="B1932" s="295">
        <v>1867</v>
      </c>
      <c r="C1932" s="296">
        <v>147.23771018465351</v>
      </c>
    </row>
    <row r="1933" spans="2:3" x14ac:dyDescent="0.25">
      <c r="B1933" s="295">
        <v>1868</v>
      </c>
      <c r="C1933" s="296">
        <v>101.20850682139042</v>
      </c>
    </row>
    <row r="1934" spans="2:3" x14ac:dyDescent="0.25">
      <c r="B1934" s="295">
        <v>1869</v>
      </c>
      <c r="C1934" s="296">
        <v>154.93629521133658</v>
      </c>
    </row>
    <row r="1935" spans="2:3" x14ac:dyDescent="0.25">
      <c r="B1935" s="295">
        <v>1870</v>
      </c>
      <c r="C1935" s="296">
        <v>152.74956023261592</v>
      </c>
    </row>
    <row r="1936" spans="2:3" x14ac:dyDescent="0.25">
      <c r="B1936" s="295">
        <v>1871</v>
      </c>
      <c r="C1936" s="296">
        <v>93.232419897427548</v>
      </c>
    </row>
    <row r="1937" spans="2:3" x14ac:dyDescent="0.25">
      <c r="B1937" s="295">
        <v>1872</v>
      </c>
      <c r="C1937" s="296">
        <v>101.96264511301209</v>
      </c>
    </row>
    <row r="1938" spans="2:3" x14ac:dyDescent="0.25">
      <c r="B1938" s="295">
        <v>1873</v>
      </c>
      <c r="C1938" s="296">
        <v>155.04842718748003</v>
      </c>
    </row>
    <row r="1939" spans="2:3" x14ac:dyDescent="0.25">
      <c r="B1939" s="295">
        <v>1874</v>
      </c>
      <c r="C1939" s="296">
        <v>147.40511869324899</v>
      </c>
    </row>
    <row r="1940" spans="2:3" x14ac:dyDescent="0.25">
      <c r="B1940" s="295">
        <v>1875</v>
      </c>
      <c r="C1940" s="296">
        <v>124.97688026055701</v>
      </c>
    </row>
    <row r="1941" spans="2:3" x14ac:dyDescent="0.25">
      <c r="B1941" s="295">
        <v>1876</v>
      </c>
      <c r="C1941" s="296">
        <v>128.33248887710289</v>
      </c>
    </row>
    <row r="1942" spans="2:3" x14ac:dyDescent="0.25">
      <c r="B1942" s="295">
        <v>1877</v>
      </c>
      <c r="C1942" s="296">
        <v>148.82416046819742</v>
      </c>
    </row>
    <row r="1943" spans="2:3" x14ac:dyDescent="0.25">
      <c r="B1943" s="295">
        <v>1878</v>
      </c>
      <c r="C1943" s="296">
        <v>109.37910458796824</v>
      </c>
    </row>
    <row r="1944" spans="2:3" x14ac:dyDescent="0.25">
      <c r="B1944" s="295">
        <v>1879</v>
      </c>
      <c r="C1944" s="296">
        <v>153.99809374835934</v>
      </c>
    </row>
    <row r="1945" spans="2:3" x14ac:dyDescent="0.25">
      <c r="B1945" s="295">
        <v>1880</v>
      </c>
      <c r="C1945" s="296">
        <v>104.25475018472804</v>
      </c>
    </row>
    <row r="1946" spans="2:3" x14ac:dyDescent="0.25">
      <c r="B1946" s="295">
        <v>1881</v>
      </c>
      <c r="C1946" s="296">
        <v>126.85463546717412</v>
      </c>
    </row>
    <row r="1947" spans="2:3" x14ac:dyDescent="0.25">
      <c r="B1947" s="295">
        <v>1882</v>
      </c>
      <c r="C1947" s="296">
        <v>159.59858214275621</v>
      </c>
    </row>
    <row r="1948" spans="2:3" x14ac:dyDescent="0.25">
      <c r="B1948" s="295">
        <v>1883</v>
      </c>
      <c r="C1948" s="296">
        <v>135.5061662726763</v>
      </c>
    </row>
    <row r="1949" spans="2:3" x14ac:dyDescent="0.25">
      <c r="B1949" s="295">
        <v>1884</v>
      </c>
      <c r="C1949" s="296">
        <v>157.21919413432357</v>
      </c>
    </row>
    <row r="1950" spans="2:3" x14ac:dyDescent="0.25">
      <c r="B1950" s="295">
        <v>1885</v>
      </c>
      <c r="C1950" s="296">
        <v>163.05603290475398</v>
      </c>
    </row>
    <row r="1951" spans="2:3" x14ac:dyDescent="0.25">
      <c r="B1951" s="295">
        <v>1886</v>
      </c>
      <c r="C1951" s="296">
        <v>172.69243670616191</v>
      </c>
    </row>
    <row r="1952" spans="2:3" x14ac:dyDescent="0.25">
      <c r="B1952" s="295">
        <v>1887</v>
      </c>
      <c r="C1952" s="296">
        <v>89.184303370559121</v>
      </c>
    </row>
    <row r="1953" spans="2:3" x14ac:dyDescent="0.25">
      <c r="B1953" s="295">
        <v>1888</v>
      </c>
      <c r="C1953" s="296">
        <v>204.59639239713343</v>
      </c>
    </row>
    <row r="1954" spans="2:3" x14ac:dyDescent="0.25">
      <c r="B1954" s="295">
        <v>1889</v>
      </c>
      <c r="C1954" s="296">
        <v>91.56140677392429</v>
      </c>
    </row>
    <row r="1955" spans="2:3" x14ac:dyDescent="0.25">
      <c r="B1955" s="295">
        <v>1890</v>
      </c>
      <c r="C1955" s="296">
        <v>140.05625210786127</v>
      </c>
    </row>
    <row r="1956" spans="2:3" x14ac:dyDescent="0.25">
      <c r="B1956" s="295">
        <v>1891</v>
      </c>
      <c r="C1956" s="296">
        <v>86.62535021177996</v>
      </c>
    </row>
    <row r="1957" spans="2:3" x14ac:dyDescent="0.25">
      <c r="B1957" s="295">
        <v>1892</v>
      </c>
      <c r="C1957" s="296">
        <v>122.08750731344288</v>
      </c>
    </row>
    <row r="1958" spans="2:3" x14ac:dyDescent="0.25">
      <c r="B1958" s="295">
        <v>1893</v>
      </c>
      <c r="C1958" s="296">
        <v>92.265856807168319</v>
      </c>
    </row>
    <row r="1959" spans="2:3" x14ac:dyDescent="0.25">
      <c r="B1959" s="295">
        <v>1894</v>
      </c>
      <c r="C1959" s="296">
        <v>170.21660789355096</v>
      </c>
    </row>
    <row r="1960" spans="2:3" x14ac:dyDescent="0.25">
      <c r="B1960" s="295">
        <v>1895</v>
      </c>
      <c r="C1960" s="296">
        <v>94.535576242961923</v>
      </c>
    </row>
    <row r="1961" spans="2:3" x14ac:dyDescent="0.25">
      <c r="B1961" s="295">
        <v>1896</v>
      </c>
      <c r="C1961" s="296">
        <v>139.62429603053153</v>
      </c>
    </row>
    <row r="1962" spans="2:3" x14ac:dyDescent="0.25">
      <c r="B1962" s="295">
        <v>1897</v>
      </c>
      <c r="C1962" s="296">
        <v>115.49506437717122</v>
      </c>
    </row>
    <row r="1963" spans="2:3" x14ac:dyDescent="0.25">
      <c r="B1963" s="295">
        <v>1898</v>
      </c>
      <c r="C1963" s="296">
        <v>101.87864544286037</v>
      </c>
    </row>
    <row r="1964" spans="2:3" x14ac:dyDescent="0.25">
      <c r="B1964" s="295">
        <v>1899</v>
      </c>
      <c r="C1964" s="296">
        <v>145.91822265870888</v>
      </c>
    </row>
    <row r="1965" spans="2:3" x14ac:dyDescent="0.25">
      <c r="B1965" s="295">
        <v>1900</v>
      </c>
      <c r="C1965" s="296">
        <v>173.59740099265457</v>
      </c>
    </row>
    <row r="1966" spans="2:3" x14ac:dyDescent="0.25">
      <c r="B1966" s="295">
        <v>1901</v>
      </c>
      <c r="C1966" s="296">
        <v>153.35231330251736</v>
      </c>
    </row>
    <row r="1967" spans="2:3" x14ac:dyDescent="0.25">
      <c r="B1967" s="295">
        <v>1902</v>
      </c>
      <c r="C1967" s="296">
        <v>174.36293973873018</v>
      </c>
    </row>
    <row r="1968" spans="2:3" x14ac:dyDescent="0.25">
      <c r="B1968" s="295">
        <v>1903</v>
      </c>
      <c r="C1968" s="296">
        <v>111.85308361337404</v>
      </c>
    </row>
    <row r="1969" spans="2:3" x14ac:dyDescent="0.25">
      <c r="B1969" s="295">
        <v>1904</v>
      </c>
      <c r="C1969" s="296">
        <v>109.8242292504963</v>
      </c>
    </row>
    <row r="1970" spans="2:3" x14ac:dyDescent="0.25">
      <c r="B1970" s="295">
        <v>1905</v>
      </c>
      <c r="C1970" s="296">
        <v>117.48793391821445</v>
      </c>
    </row>
    <row r="1971" spans="2:3" x14ac:dyDescent="0.25">
      <c r="B1971" s="295">
        <v>1906</v>
      </c>
      <c r="C1971" s="296">
        <v>118.98381473635139</v>
      </c>
    </row>
    <row r="1972" spans="2:3" x14ac:dyDescent="0.25">
      <c r="B1972" s="295">
        <v>1907</v>
      </c>
      <c r="C1972" s="296">
        <v>151.27573538157901</v>
      </c>
    </row>
    <row r="1973" spans="2:3" x14ac:dyDescent="0.25">
      <c r="B1973" s="295">
        <v>1908</v>
      </c>
      <c r="C1973" s="296">
        <v>94.619498045885706</v>
      </c>
    </row>
    <row r="1974" spans="2:3" x14ac:dyDescent="0.25">
      <c r="B1974" s="295">
        <v>1909</v>
      </c>
      <c r="C1974" s="296">
        <v>114.91378426932589</v>
      </c>
    </row>
    <row r="1975" spans="2:3" x14ac:dyDescent="0.25">
      <c r="B1975" s="295">
        <v>1910</v>
      </c>
      <c r="C1975" s="296">
        <v>165.97759228099159</v>
      </c>
    </row>
    <row r="1976" spans="2:3" x14ac:dyDescent="0.25">
      <c r="B1976" s="295">
        <v>1911</v>
      </c>
      <c r="C1976" s="296">
        <v>136.86309690994818</v>
      </c>
    </row>
    <row r="1977" spans="2:3" x14ac:dyDescent="0.25">
      <c r="B1977" s="295">
        <v>1912</v>
      </c>
      <c r="C1977" s="296">
        <v>99.263418379857185</v>
      </c>
    </row>
    <row r="1978" spans="2:3" x14ac:dyDescent="0.25">
      <c r="B1978" s="295">
        <v>1913</v>
      </c>
      <c r="C1978" s="296">
        <v>96.612563222082741</v>
      </c>
    </row>
    <row r="1979" spans="2:3" x14ac:dyDescent="0.25">
      <c r="B1979" s="295">
        <v>1914</v>
      </c>
      <c r="C1979" s="296">
        <v>95.110487083083356</v>
      </c>
    </row>
    <row r="1980" spans="2:3" x14ac:dyDescent="0.25">
      <c r="B1980" s="295">
        <v>1915</v>
      </c>
      <c r="C1980" s="296">
        <v>114.80006400928298</v>
      </c>
    </row>
    <row r="1981" spans="2:3" x14ac:dyDescent="0.25">
      <c r="B1981" s="295">
        <v>1916</v>
      </c>
      <c r="C1981" s="296">
        <v>97.429021086627841</v>
      </c>
    </row>
    <row r="1982" spans="2:3" x14ac:dyDescent="0.25">
      <c r="B1982" s="295">
        <v>1917</v>
      </c>
      <c r="C1982" s="296">
        <v>206.83477437162796</v>
      </c>
    </row>
    <row r="1983" spans="2:3" x14ac:dyDescent="0.25">
      <c r="B1983" s="295">
        <v>1918</v>
      </c>
      <c r="C1983" s="296">
        <v>144.9978223680626</v>
      </c>
    </row>
    <row r="1984" spans="2:3" x14ac:dyDescent="0.25">
      <c r="B1984" s="295">
        <v>1919</v>
      </c>
      <c r="C1984" s="296">
        <v>167.51589005220268</v>
      </c>
    </row>
    <row r="1985" spans="2:3" x14ac:dyDescent="0.25">
      <c r="B1985" s="295">
        <v>1920</v>
      </c>
      <c r="C1985" s="296">
        <v>131.77854209146255</v>
      </c>
    </row>
    <row r="1986" spans="2:3" x14ac:dyDescent="0.25">
      <c r="B1986" s="295">
        <v>1921</v>
      </c>
      <c r="C1986" s="296">
        <v>98.37277970134943</v>
      </c>
    </row>
    <row r="1987" spans="2:3" x14ac:dyDescent="0.25">
      <c r="B1987" s="295">
        <v>1922</v>
      </c>
      <c r="C1987" s="296">
        <v>146.79607960738304</v>
      </c>
    </row>
    <row r="1988" spans="2:3" x14ac:dyDescent="0.25">
      <c r="B1988" s="295">
        <v>1923</v>
      </c>
      <c r="C1988" s="296">
        <v>130.91775414534874</v>
      </c>
    </row>
    <row r="1989" spans="2:3" x14ac:dyDescent="0.25">
      <c r="B1989" s="295">
        <v>1924</v>
      </c>
      <c r="C1989" s="296">
        <v>160.63124577074404</v>
      </c>
    </row>
    <row r="1990" spans="2:3" x14ac:dyDescent="0.25">
      <c r="B1990" s="295">
        <v>1925</v>
      </c>
      <c r="C1990" s="296">
        <v>116.4326048640845</v>
      </c>
    </row>
    <row r="1991" spans="2:3" x14ac:dyDescent="0.25">
      <c r="B1991" s="295">
        <v>1926</v>
      </c>
      <c r="C1991" s="296">
        <v>186.18122668209014</v>
      </c>
    </row>
    <row r="1992" spans="2:3" x14ac:dyDescent="0.25">
      <c r="B1992" s="295">
        <v>1927</v>
      </c>
      <c r="C1992" s="296">
        <v>104.13118335451955</v>
      </c>
    </row>
    <row r="1993" spans="2:3" x14ac:dyDescent="0.25">
      <c r="B1993" s="295">
        <v>1928</v>
      </c>
      <c r="C1993" s="296">
        <v>214.95271145457244</v>
      </c>
    </row>
    <row r="1994" spans="2:3" x14ac:dyDescent="0.25">
      <c r="B1994" s="295">
        <v>1929</v>
      </c>
      <c r="C1994" s="296">
        <v>94.482670195351005</v>
      </c>
    </row>
    <row r="1995" spans="2:3" x14ac:dyDescent="0.25">
      <c r="B1995" s="295">
        <v>1930</v>
      </c>
      <c r="C1995" s="296">
        <v>163.78414109690158</v>
      </c>
    </row>
    <row r="1996" spans="2:3" x14ac:dyDescent="0.25">
      <c r="B1996" s="295">
        <v>1931</v>
      </c>
      <c r="C1996" s="296">
        <v>137.09040566804819</v>
      </c>
    </row>
    <row r="1997" spans="2:3" x14ac:dyDescent="0.25">
      <c r="B1997" s="295">
        <v>1932</v>
      </c>
      <c r="C1997" s="296">
        <v>164.76451569841112</v>
      </c>
    </row>
    <row r="1998" spans="2:3" x14ac:dyDescent="0.25">
      <c r="B1998" s="295">
        <v>1933</v>
      </c>
      <c r="C1998" s="296">
        <v>61.935078439418717</v>
      </c>
    </row>
    <row r="1999" spans="2:3" x14ac:dyDescent="0.25">
      <c r="B1999" s="295">
        <v>1934</v>
      </c>
      <c r="C1999" s="296">
        <v>163.29271947417317</v>
      </c>
    </row>
    <row r="2000" spans="2:3" x14ac:dyDescent="0.25">
      <c r="B2000" s="295">
        <v>1935</v>
      </c>
      <c r="C2000" s="296">
        <v>110.40456643054776</v>
      </c>
    </row>
    <row r="2001" spans="2:3" x14ac:dyDescent="0.25">
      <c r="B2001" s="295">
        <v>1936</v>
      </c>
      <c r="C2001" s="296">
        <v>127.57722852677151</v>
      </c>
    </row>
    <row r="2002" spans="2:3" x14ac:dyDescent="0.25">
      <c r="B2002" s="295">
        <v>1937</v>
      </c>
      <c r="C2002" s="296">
        <v>103.47140164592699</v>
      </c>
    </row>
    <row r="2003" spans="2:3" x14ac:dyDescent="0.25">
      <c r="B2003" s="295">
        <v>1938</v>
      </c>
      <c r="C2003" s="296">
        <v>93.596756660819409</v>
      </c>
    </row>
    <row r="2004" spans="2:3" x14ac:dyDescent="0.25">
      <c r="B2004" s="295">
        <v>1939</v>
      </c>
      <c r="C2004" s="296">
        <v>71.458906709760868</v>
      </c>
    </row>
    <row r="2005" spans="2:3" x14ac:dyDescent="0.25">
      <c r="B2005" s="295">
        <v>1940</v>
      </c>
      <c r="C2005" s="296">
        <v>97.492466957776529</v>
      </c>
    </row>
    <row r="2006" spans="2:3" x14ac:dyDescent="0.25">
      <c r="B2006" s="295">
        <v>1941</v>
      </c>
      <c r="C2006" s="296">
        <v>122.1008626559294</v>
      </c>
    </row>
    <row r="2007" spans="2:3" x14ac:dyDescent="0.25">
      <c r="B2007" s="295">
        <v>1942</v>
      </c>
      <c r="C2007" s="296">
        <v>107.04442397111363</v>
      </c>
    </row>
    <row r="2008" spans="2:3" x14ac:dyDescent="0.25">
      <c r="B2008" s="295">
        <v>1943</v>
      </c>
      <c r="C2008" s="296">
        <v>112.06292229378852</v>
      </c>
    </row>
    <row r="2009" spans="2:3" x14ac:dyDescent="0.25">
      <c r="B2009" s="295">
        <v>1944</v>
      </c>
      <c r="C2009" s="296">
        <v>125.02203099687959</v>
      </c>
    </row>
    <row r="2010" spans="2:3" x14ac:dyDescent="0.25">
      <c r="B2010" s="295">
        <v>1945</v>
      </c>
      <c r="C2010" s="296">
        <v>140.91980669726581</v>
      </c>
    </row>
    <row r="2011" spans="2:3" x14ac:dyDescent="0.25">
      <c r="B2011" s="295">
        <v>1946</v>
      </c>
      <c r="C2011" s="296">
        <v>158.97643431557199</v>
      </c>
    </row>
    <row r="2012" spans="2:3" x14ac:dyDescent="0.25">
      <c r="B2012" s="295">
        <v>1947</v>
      </c>
      <c r="C2012" s="296">
        <v>118.1650049642892</v>
      </c>
    </row>
    <row r="2013" spans="2:3" x14ac:dyDescent="0.25">
      <c r="B2013" s="295">
        <v>1948</v>
      </c>
      <c r="C2013" s="296">
        <v>121.42597661719617</v>
      </c>
    </row>
    <row r="2014" spans="2:3" x14ac:dyDescent="0.25">
      <c r="B2014" s="295">
        <v>1949</v>
      </c>
      <c r="C2014" s="296">
        <v>150.07718327113838</v>
      </c>
    </row>
    <row r="2015" spans="2:3" x14ac:dyDescent="0.25">
      <c r="B2015" s="295">
        <v>1950</v>
      </c>
      <c r="C2015" s="296">
        <v>124.55653853548795</v>
      </c>
    </row>
    <row r="2016" spans="2:3" x14ac:dyDescent="0.25">
      <c r="B2016" s="295">
        <v>1951</v>
      </c>
      <c r="C2016" s="296">
        <v>101.67481489436366</v>
      </c>
    </row>
    <row r="2017" spans="2:3" x14ac:dyDescent="0.25">
      <c r="B2017" s="295">
        <v>1952</v>
      </c>
      <c r="C2017" s="296">
        <v>151.07289602400786</v>
      </c>
    </row>
    <row r="2018" spans="2:3" x14ac:dyDescent="0.25">
      <c r="B2018" s="295">
        <v>1953</v>
      </c>
      <c r="C2018" s="296">
        <v>146.9871087454797</v>
      </c>
    </row>
    <row r="2019" spans="2:3" x14ac:dyDescent="0.25">
      <c r="B2019" s="295">
        <v>1954</v>
      </c>
      <c r="C2019" s="296">
        <v>74.984362103150687</v>
      </c>
    </row>
    <row r="2020" spans="2:3" x14ac:dyDescent="0.25">
      <c r="B2020" s="295">
        <v>1955</v>
      </c>
      <c r="C2020" s="296">
        <v>109.41890304312228</v>
      </c>
    </row>
    <row r="2021" spans="2:3" x14ac:dyDescent="0.25">
      <c r="B2021" s="295">
        <v>1956</v>
      </c>
      <c r="C2021" s="296">
        <v>171.7228214128325</v>
      </c>
    </row>
    <row r="2022" spans="2:3" x14ac:dyDescent="0.25">
      <c r="B2022" s="295">
        <v>1957</v>
      </c>
      <c r="C2022" s="296">
        <v>112.99384712046269</v>
      </c>
    </row>
    <row r="2023" spans="2:3" x14ac:dyDescent="0.25">
      <c r="B2023" s="295">
        <v>1958</v>
      </c>
      <c r="C2023" s="296">
        <v>109.72722504357306</v>
      </c>
    </row>
    <row r="2024" spans="2:3" x14ac:dyDescent="0.25">
      <c r="B2024" s="295">
        <v>1959</v>
      </c>
      <c r="C2024" s="296">
        <v>148.20863974123418</v>
      </c>
    </row>
    <row r="2025" spans="2:3" x14ac:dyDescent="0.25">
      <c r="B2025" s="295">
        <v>1960</v>
      </c>
      <c r="C2025" s="296">
        <v>127.39078422266275</v>
      </c>
    </row>
    <row r="2026" spans="2:3" x14ac:dyDescent="0.25">
      <c r="B2026" s="295">
        <v>1961</v>
      </c>
      <c r="C2026" s="296">
        <v>94.527748437628091</v>
      </c>
    </row>
    <row r="2027" spans="2:3" x14ac:dyDescent="0.25">
      <c r="B2027" s="295">
        <v>1962</v>
      </c>
      <c r="C2027" s="296">
        <v>147.49003955423376</v>
      </c>
    </row>
    <row r="2028" spans="2:3" x14ac:dyDescent="0.25">
      <c r="B2028" s="295">
        <v>1963</v>
      </c>
      <c r="C2028" s="296">
        <v>121.33565998375357</v>
      </c>
    </row>
    <row r="2029" spans="2:3" x14ac:dyDescent="0.25">
      <c r="B2029" s="295">
        <v>1964</v>
      </c>
      <c r="C2029" s="296">
        <v>108.50044374125876</v>
      </c>
    </row>
    <row r="2030" spans="2:3" x14ac:dyDescent="0.25">
      <c r="B2030" s="295">
        <v>1965</v>
      </c>
      <c r="C2030" s="296">
        <v>107.08582358920688</v>
      </c>
    </row>
    <row r="2031" spans="2:3" x14ac:dyDescent="0.25">
      <c r="B2031" s="295">
        <v>1966</v>
      </c>
      <c r="C2031" s="296">
        <v>166.75104480347966</v>
      </c>
    </row>
    <row r="2032" spans="2:3" x14ac:dyDescent="0.25">
      <c r="B2032" s="295">
        <v>1967</v>
      </c>
      <c r="C2032" s="296">
        <v>121.01014880493071</v>
      </c>
    </row>
    <row r="2033" spans="2:3" x14ac:dyDescent="0.25">
      <c r="B2033" s="295">
        <v>1968</v>
      </c>
      <c r="C2033" s="296">
        <v>98.369880826193736</v>
      </c>
    </row>
    <row r="2034" spans="2:3" x14ac:dyDescent="0.25">
      <c r="B2034" s="295">
        <v>1969</v>
      </c>
      <c r="C2034" s="296">
        <v>120.31720976396346</v>
      </c>
    </row>
    <row r="2035" spans="2:3" x14ac:dyDescent="0.25">
      <c r="B2035" s="295">
        <v>1970</v>
      </c>
      <c r="C2035" s="296">
        <v>172.44102960492876</v>
      </c>
    </row>
    <row r="2036" spans="2:3" x14ac:dyDescent="0.25">
      <c r="B2036" s="295">
        <v>1971</v>
      </c>
      <c r="C2036" s="296">
        <v>138.80005995891105</v>
      </c>
    </row>
    <row r="2037" spans="2:3" x14ac:dyDescent="0.25">
      <c r="B2037" s="295">
        <v>1972</v>
      </c>
      <c r="C2037" s="296">
        <v>176.06012200178316</v>
      </c>
    </row>
    <row r="2038" spans="2:3" x14ac:dyDescent="0.25">
      <c r="B2038" s="295">
        <v>1973</v>
      </c>
      <c r="C2038" s="296">
        <v>147.93390277016815</v>
      </c>
    </row>
    <row r="2039" spans="2:3" x14ac:dyDescent="0.25">
      <c r="B2039" s="295">
        <v>1974</v>
      </c>
      <c r="C2039" s="296">
        <v>123.83605008013453</v>
      </c>
    </row>
    <row r="2040" spans="2:3" x14ac:dyDescent="0.25">
      <c r="B2040" s="295">
        <v>1975</v>
      </c>
      <c r="C2040" s="296">
        <v>118.21492072997742</v>
      </c>
    </row>
    <row r="2041" spans="2:3" x14ac:dyDescent="0.25">
      <c r="B2041" s="295">
        <v>1976</v>
      </c>
      <c r="C2041" s="296">
        <v>172.33057839338215</v>
      </c>
    </row>
    <row r="2042" spans="2:3" x14ac:dyDescent="0.25">
      <c r="B2042" s="295">
        <v>1977</v>
      </c>
      <c r="C2042" s="296">
        <v>110.74693896206554</v>
      </c>
    </row>
    <row r="2043" spans="2:3" x14ac:dyDescent="0.25">
      <c r="B2043" s="295">
        <v>1978</v>
      </c>
      <c r="C2043" s="296">
        <v>193.73179035179734</v>
      </c>
    </row>
    <row r="2044" spans="2:3" x14ac:dyDescent="0.25">
      <c r="B2044" s="295">
        <v>1979</v>
      </c>
      <c r="C2044" s="296">
        <v>114.03941235075624</v>
      </c>
    </row>
    <row r="2045" spans="2:3" x14ac:dyDescent="0.25">
      <c r="B2045" s="295">
        <v>1980</v>
      </c>
      <c r="C2045" s="296">
        <v>163.7289262798588</v>
      </c>
    </row>
    <row r="2046" spans="2:3" x14ac:dyDescent="0.25">
      <c r="B2046" s="295">
        <v>1981</v>
      </c>
      <c r="C2046" s="296">
        <v>118.37013638146098</v>
      </c>
    </row>
    <row r="2047" spans="2:3" x14ac:dyDescent="0.25">
      <c r="B2047" s="295">
        <v>1982</v>
      </c>
      <c r="C2047" s="296">
        <v>154.00596431264609</v>
      </c>
    </row>
    <row r="2048" spans="2:3" x14ac:dyDescent="0.25">
      <c r="B2048" s="295">
        <v>1983</v>
      </c>
      <c r="C2048" s="296">
        <v>111.51399112974708</v>
      </c>
    </row>
    <row r="2049" spans="2:3" x14ac:dyDescent="0.25">
      <c r="B2049" s="295">
        <v>1984</v>
      </c>
      <c r="C2049" s="296">
        <v>115.3739017060367</v>
      </c>
    </row>
    <row r="2050" spans="2:3" x14ac:dyDescent="0.25">
      <c r="B2050" s="295">
        <v>1985</v>
      </c>
      <c r="C2050" s="296">
        <v>115.45229739565846</v>
      </c>
    </row>
    <row r="2051" spans="2:3" x14ac:dyDescent="0.25">
      <c r="B2051" s="295">
        <v>1986</v>
      </c>
      <c r="C2051" s="296">
        <v>74.455470732398425</v>
      </c>
    </row>
    <row r="2052" spans="2:3" x14ac:dyDescent="0.25">
      <c r="B2052" s="295">
        <v>1987</v>
      </c>
      <c r="C2052" s="296">
        <v>98.676465046004935</v>
      </c>
    </row>
    <row r="2053" spans="2:3" x14ac:dyDescent="0.25">
      <c r="B2053" s="295">
        <v>1988</v>
      </c>
      <c r="C2053" s="296">
        <v>128.63442084890687</v>
      </c>
    </row>
    <row r="2054" spans="2:3" x14ac:dyDescent="0.25">
      <c r="B2054" s="295">
        <v>1989</v>
      </c>
      <c r="C2054" s="296">
        <v>139.5879978765704</v>
      </c>
    </row>
    <row r="2055" spans="2:3" x14ac:dyDescent="0.25">
      <c r="B2055" s="295">
        <v>1990</v>
      </c>
      <c r="C2055" s="296">
        <v>105.24664020225819</v>
      </c>
    </row>
    <row r="2056" spans="2:3" x14ac:dyDescent="0.25">
      <c r="B2056" s="295">
        <v>1991</v>
      </c>
      <c r="C2056" s="296">
        <v>178.03332541898055</v>
      </c>
    </row>
    <row r="2057" spans="2:3" x14ac:dyDescent="0.25">
      <c r="B2057" s="295">
        <v>1992</v>
      </c>
      <c r="C2057" s="296">
        <v>96.877550091288015</v>
      </c>
    </row>
    <row r="2058" spans="2:3" x14ac:dyDescent="0.25">
      <c r="B2058" s="295">
        <v>1993</v>
      </c>
      <c r="C2058" s="296">
        <v>114.41020780969524</v>
      </c>
    </row>
    <row r="2059" spans="2:3" x14ac:dyDescent="0.25">
      <c r="B2059" s="295">
        <v>1994</v>
      </c>
      <c r="C2059" s="296">
        <v>90.176094082347902</v>
      </c>
    </row>
    <row r="2060" spans="2:3" x14ac:dyDescent="0.25">
      <c r="B2060" s="295">
        <v>1995</v>
      </c>
      <c r="C2060" s="296">
        <v>127.89771963699998</v>
      </c>
    </row>
    <row r="2061" spans="2:3" x14ac:dyDescent="0.25">
      <c r="B2061" s="295">
        <v>1996</v>
      </c>
      <c r="C2061" s="296">
        <v>90.325830690907054</v>
      </c>
    </row>
    <row r="2062" spans="2:3" x14ac:dyDescent="0.25">
      <c r="B2062" s="295">
        <v>1997</v>
      </c>
      <c r="C2062" s="296">
        <v>121.04329847904275</v>
      </c>
    </row>
    <row r="2063" spans="2:3" x14ac:dyDescent="0.25">
      <c r="B2063" s="295">
        <v>1998</v>
      </c>
      <c r="C2063" s="296">
        <v>95.837754457588844</v>
      </c>
    </row>
    <row r="2064" spans="2:3" x14ac:dyDescent="0.25">
      <c r="B2064" s="295">
        <v>1999</v>
      </c>
      <c r="C2064" s="296">
        <v>179.05921275121563</v>
      </c>
    </row>
    <row r="2065" spans="2:3" x14ac:dyDescent="0.25">
      <c r="B2065" s="295">
        <v>2000</v>
      </c>
      <c r="C2065" s="296">
        <v>96.733090332611255</v>
      </c>
    </row>
    <row r="2066" spans="2:3" x14ac:dyDescent="0.25">
      <c r="B2066" s="295">
        <v>2001</v>
      </c>
      <c r="C2066" s="296">
        <v>73.280265534737481</v>
      </c>
    </row>
    <row r="2067" spans="2:3" x14ac:dyDescent="0.25">
      <c r="B2067" s="295">
        <v>2002</v>
      </c>
      <c r="C2067" s="296">
        <v>163.0390443300906</v>
      </c>
    </row>
    <row r="2068" spans="2:3" x14ac:dyDescent="0.25">
      <c r="B2068" s="295">
        <v>2003</v>
      </c>
      <c r="C2068" s="296">
        <v>85.185175812522019</v>
      </c>
    </row>
    <row r="2069" spans="2:3" x14ac:dyDescent="0.25">
      <c r="B2069" s="295">
        <v>2004</v>
      </c>
      <c r="C2069" s="296">
        <v>192.91648484367749</v>
      </c>
    </row>
    <row r="2070" spans="2:3" x14ac:dyDescent="0.25">
      <c r="B2070" s="295">
        <v>2005</v>
      </c>
      <c r="C2070" s="296">
        <v>141.26071538135452</v>
      </c>
    </row>
    <row r="2071" spans="2:3" x14ac:dyDescent="0.25">
      <c r="B2071" s="295">
        <v>2006</v>
      </c>
      <c r="C2071" s="296">
        <v>94.03703827636285</v>
      </c>
    </row>
    <row r="2072" spans="2:3" x14ac:dyDescent="0.25">
      <c r="B2072" s="295">
        <v>2007</v>
      </c>
      <c r="C2072" s="296">
        <v>135.06275232719008</v>
      </c>
    </row>
    <row r="2073" spans="2:3" x14ac:dyDescent="0.25">
      <c r="B2073" s="295">
        <v>2008</v>
      </c>
      <c r="C2073" s="296">
        <v>83.098815309992133</v>
      </c>
    </row>
    <row r="2074" spans="2:3" x14ac:dyDescent="0.25">
      <c r="B2074" s="295">
        <v>2009</v>
      </c>
      <c r="C2074" s="296">
        <v>89.258942727433919</v>
      </c>
    </row>
    <row r="2075" spans="2:3" x14ac:dyDescent="0.25">
      <c r="B2075" s="295">
        <v>2010</v>
      </c>
      <c r="C2075" s="296">
        <v>172.57906206171776</v>
      </c>
    </row>
    <row r="2076" spans="2:3" x14ac:dyDescent="0.25">
      <c r="B2076" s="295">
        <v>2011</v>
      </c>
      <c r="C2076" s="296">
        <v>175.68389707491696</v>
      </c>
    </row>
    <row r="2077" spans="2:3" x14ac:dyDescent="0.25">
      <c r="B2077" s="295">
        <v>2012</v>
      </c>
      <c r="C2077" s="296">
        <v>173.15031843650007</v>
      </c>
    </row>
    <row r="2078" spans="2:3" x14ac:dyDescent="0.25">
      <c r="B2078" s="295">
        <v>2013</v>
      </c>
      <c r="C2078" s="296">
        <v>128.60836742413454</v>
      </c>
    </row>
    <row r="2079" spans="2:3" x14ac:dyDescent="0.25">
      <c r="B2079" s="295">
        <v>2014</v>
      </c>
      <c r="C2079" s="296">
        <v>142.92333924763676</v>
      </c>
    </row>
    <row r="2080" spans="2:3" x14ac:dyDescent="0.25">
      <c r="B2080" s="295">
        <v>2015</v>
      </c>
      <c r="C2080" s="296">
        <v>180.14422261429311</v>
      </c>
    </row>
    <row r="2081" spans="2:3" x14ac:dyDescent="0.25">
      <c r="B2081" s="295">
        <v>2016</v>
      </c>
      <c r="C2081" s="296">
        <v>143.96067989328844</v>
      </c>
    </row>
    <row r="2082" spans="2:3" x14ac:dyDescent="0.25">
      <c r="B2082" s="295">
        <v>2017</v>
      </c>
      <c r="C2082" s="296">
        <v>139.41867569219087</v>
      </c>
    </row>
    <row r="2083" spans="2:3" x14ac:dyDescent="0.25">
      <c r="B2083" s="295">
        <v>2018</v>
      </c>
      <c r="C2083" s="296">
        <v>95.414161036445279</v>
      </c>
    </row>
    <row r="2084" spans="2:3" x14ac:dyDescent="0.25">
      <c r="B2084" s="295">
        <v>2019</v>
      </c>
      <c r="C2084" s="296">
        <v>138.44972865495782</v>
      </c>
    </row>
    <row r="2085" spans="2:3" x14ac:dyDescent="0.25">
      <c r="B2085" s="295">
        <v>2020</v>
      </c>
      <c r="C2085" s="296">
        <v>118.15789708550687</v>
      </c>
    </row>
    <row r="2086" spans="2:3" x14ac:dyDescent="0.25">
      <c r="B2086" s="295">
        <v>2021</v>
      </c>
      <c r="C2086" s="296">
        <v>136.36094678720087</v>
      </c>
    </row>
    <row r="2087" spans="2:3" x14ac:dyDescent="0.25">
      <c r="B2087" s="295">
        <v>2022</v>
      </c>
      <c r="C2087" s="296">
        <v>127.2143459441906</v>
      </c>
    </row>
    <row r="2088" spans="2:3" x14ac:dyDescent="0.25">
      <c r="B2088" s="295">
        <v>2023</v>
      </c>
      <c r="C2088" s="296">
        <v>95.341302316163876</v>
      </c>
    </row>
    <row r="2089" spans="2:3" x14ac:dyDescent="0.25">
      <c r="B2089" s="295">
        <v>2024</v>
      </c>
      <c r="C2089" s="296">
        <v>110.03692440511125</v>
      </c>
    </row>
    <row r="2090" spans="2:3" x14ac:dyDescent="0.25">
      <c r="B2090" s="295">
        <v>2025</v>
      </c>
      <c r="C2090" s="296">
        <v>89.734522423484179</v>
      </c>
    </row>
    <row r="2091" spans="2:3" x14ac:dyDescent="0.25">
      <c r="B2091" s="295">
        <v>2026</v>
      </c>
      <c r="C2091" s="296">
        <v>128.91225349638671</v>
      </c>
    </row>
    <row r="2092" spans="2:3" x14ac:dyDescent="0.25">
      <c r="B2092" s="295">
        <v>2027</v>
      </c>
      <c r="C2092" s="296">
        <v>82.613212020554883</v>
      </c>
    </row>
    <row r="2093" spans="2:3" x14ac:dyDescent="0.25">
      <c r="B2093" s="295">
        <v>2028</v>
      </c>
      <c r="C2093" s="296">
        <v>77.757538831137467</v>
      </c>
    </row>
    <row r="2094" spans="2:3" x14ac:dyDescent="0.25">
      <c r="B2094" s="295">
        <v>2029</v>
      </c>
      <c r="C2094" s="296">
        <v>142.26256352729678</v>
      </c>
    </row>
    <row r="2095" spans="2:3" x14ac:dyDescent="0.25">
      <c r="B2095" s="295">
        <v>2030</v>
      </c>
      <c r="C2095" s="296">
        <v>143.56298063632715</v>
      </c>
    </row>
    <row r="2096" spans="2:3" x14ac:dyDescent="0.25">
      <c r="B2096" s="295">
        <v>2031</v>
      </c>
      <c r="C2096" s="296">
        <v>76.637723592583001</v>
      </c>
    </row>
    <row r="2097" spans="2:3" x14ac:dyDescent="0.25">
      <c r="B2097" s="295">
        <v>2032</v>
      </c>
      <c r="C2097" s="296">
        <v>84.616343502344648</v>
      </c>
    </row>
    <row r="2098" spans="2:3" x14ac:dyDescent="0.25">
      <c r="B2098" s="295">
        <v>2033</v>
      </c>
      <c r="C2098" s="296">
        <v>97.723380554885978</v>
      </c>
    </row>
    <row r="2099" spans="2:3" x14ac:dyDescent="0.25">
      <c r="B2099" s="295">
        <v>2034</v>
      </c>
      <c r="C2099" s="296">
        <v>135.03373023259292</v>
      </c>
    </row>
    <row r="2100" spans="2:3" x14ac:dyDescent="0.25">
      <c r="B2100" s="295">
        <v>2035</v>
      </c>
      <c r="C2100" s="296">
        <v>122.66634525152884</v>
      </c>
    </row>
    <row r="2101" spans="2:3" x14ac:dyDescent="0.25">
      <c r="B2101" s="295">
        <v>2036</v>
      </c>
      <c r="C2101" s="296">
        <v>90.968335107341488</v>
      </c>
    </row>
    <row r="2102" spans="2:3" x14ac:dyDescent="0.25">
      <c r="B2102" s="295">
        <v>2037</v>
      </c>
      <c r="C2102" s="296">
        <v>144.56396145695953</v>
      </c>
    </row>
    <row r="2103" spans="2:3" x14ac:dyDescent="0.25">
      <c r="B2103" s="295">
        <v>2038</v>
      </c>
      <c r="C2103" s="296">
        <v>174.72915543631453</v>
      </c>
    </row>
    <row r="2104" spans="2:3" x14ac:dyDescent="0.25">
      <c r="B2104" s="295">
        <v>2039</v>
      </c>
      <c r="C2104" s="296">
        <v>108.96294717405117</v>
      </c>
    </row>
    <row r="2105" spans="2:3" x14ac:dyDescent="0.25">
      <c r="B2105" s="295">
        <v>2040</v>
      </c>
      <c r="C2105" s="296">
        <v>163.67435844623162</v>
      </c>
    </row>
    <row r="2106" spans="2:3" x14ac:dyDescent="0.25">
      <c r="B2106" s="295">
        <v>2041</v>
      </c>
      <c r="C2106" s="296">
        <v>179.92208732202894</v>
      </c>
    </row>
    <row r="2107" spans="2:3" x14ac:dyDescent="0.25">
      <c r="B2107" s="295">
        <v>2042</v>
      </c>
      <c r="C2107" s="296">
        <v>79.316319540070921</v>
      </c>
    </row>
    <row r="2108" spans="2:3" x14ac:dyDescent="0.25">
      <c r="B2108" s="295">
        <v>2043</v>
      </c>
      <c r="C2108" s="296">
        <v>86.372197032944783</v>
      </c>
    </row>
    <row r="2109" spans="2:3" x14ac:dyDescent="0.25">
      <c r="B2109" s="295">
        <v>2044</v>
      </c>
      <c r="C2109" s="296">
        <v>135.96580757231993</v>
      </c>
    </row>
    <row r="2110" spans="2:3" x14ac:dyDescent="0.25">
      <c r="B2110" s="295">
        <v>2045</v>
      </c>
      <c r="C2110" s="296">
        <v>203.63044349542054</v>
      </c>
    </row>
    <row r="2111" spans="2:3" x14ac:dyDescent="0.25">
      <c r="B2111" s="295">
        <v>2046</v>
      </c>
      <c r="C2111" s="296">
        <v>95.250548285884264</v>
      </c>
    </row>
    <row r="2112" spans="2:3" x14ac:dyDescent="0.25">
      <c r="B2112" s="295">
        <v>2047</v>
      </c>
      <c r="C2112" s="296">
        <v>116.94065650209015</v>
      </c>
    </row>
    <row r="2113" spans="2:3" x14ac:dyDescent="0.25">
      <c r="B2113" s="295">
        <v>2048</v>
      </c>
      <c r="C2113" s="296">
        <v>107.06409388682437</v>
      </c>
    </row>
    <row r="2114" spans="2:3" x14ac:dyDescent="0.25">
      <c r="B2114" s="295">
        <v>2049</v>
      </c>
      <c r="C2114" s="296">
        <v>111.99054969466299</v>
      </c>
    </row>
    <row r="2115" spans="2:3" x14ac:dyDescent="0.25">
      <c r="B2115" s="295">
        <v>2050</v>
      </c>
      <c r="C2115" s="296">
        <v>97.240569532928646</v>
      </c>
    </row>
    <row r="2116" spans="2:3" x14ac:dyDescent="0.25">
      <c r="B2116" s="295">
        <v>2051</v>
      </c>
      <c r="C2116" s="296">
        <v>132.16172345198873</v>
      </c>
    </row>
    <row r="2117" spans="2:3" x14ac:dyDescent="0.25">
      <c r="B2117" s="295">
        <v>2052</v>
      </c>
      <c r="C2117" s="296">
        <v>205.48562851284137</v>
      </c>
    </row>
    <row r="2118" spans="2:3" x14ac:dyDescent="0.25">
      <c r="B2118" s="295">
        <v>2053</v>
      </c>
      <c r="C2118" s="296">
        <v>175.25054981671835</v>
      </c>
    </row>
    <row r="2119" spans="2:3" x14ac:dyDescent="0.25">
      <c r="B2119" s="295">
        <v>2054</v>
      </c>
      <c r="C2119" s="296">
        <v>159.19928511877572</v>
      </c>
    </row>
    <row r="2120" spans="2:3" x14ac:dyDescent="0.25">
      <c r="B2120" s="295">
        <v>2055</v>
      </c>
      <c r="C2120" s="296">
        <v>195.42541966298714</v>
      </c>
    </row>
    <row r="2121" spans="2:3" x14ac:dyDescent="0.25">
      <c r="B2121" s="295">
        <v>2056</v>
      </c>
      <c r="C2121" s="296">
        <v>151.49067554781072</v>
      </c>
    </row>
    <row r="2122" spans="2:3" x14ac:dyDescent="0.25">
      <c r="B2122" s="295">
        <v>2057</v>
      </c>
      <c r="C2122" s="296">
        <v>157.06413811065156</v>
      </c>
    </row>
    <row r="2123" spans="2:3" x14ac:dyDescent="0.25">
      <c r="B2123" s="295">
        <v>2058</v>
      </c>
      <c r="C2123" s="296">
        <v>145.75048167267164</v>
      </c>
    </row>
    <row r="2124" spans="2:3" x14ac:dyDescent="0.25">
      <c r="B2124" s="295">
        <v>2059</v>
      </c>
      <c r="C2124" s="296">
        <v>156.9180039007212</v>
      </c>
    </row>
    <row r="2125" spans="2:3" x14ac:dyDescent="0.25">
      <c r="B2125" s="295">
        <v>2060</v>
      </c>
      <c r="C2125" s="296">
        <v>171.54430688338954</v>
      </c>
    </row>
    <row r="2126" spans="2:3" x14ac:dyDescent="0.25">
      <c r="B2126" s="295">
        <v>2061</v>
      </c>
      <c r="C2126" s="296">
        <v>183.32866659838362</v>
      </c>
    </row>
    <row r="2127" spans="2:3" x14ac:dyDescent="0.25">
      <c r="B2127" s="295">
        <v>2062</v>
      </c>
      <c r="C2127" s="296">
        <v>71.59321814333893</v>
      </c>
    </row>
    <row r="2128" spans="2:3" x14ac:dyDescent="0.25">
      <c r="B2128" s="295">
        <v>2063</v>
      </c>
      <c r="C2128" s="296">
        <v>123.96507129296668</v>
      </c>
    </row>
    <row r="2129" spans="2:3" x14ac:dyDescent="0.25">
      <c r="B2129" s="295">
        <v>2064</v>
      </c>
      <c r="C2129" s="296">
        <v>149.73141637897743</v>
      </c>
    </row>
    <row r="2130" spans="2:3" x14ac:dyDescent="0.25">
      <c r="B2130" s="295">
        <v>2065</v>
      </c>
      <c r="C2130" s="296">
        <v>186.87314901192099</v>
      </c>
    </row>
    <row r="2131" spans="2:3" x14ac:dyDescent="0.25">
      <c r="B2131" s="295">
        <v>2066</v>
      </c>
      <c r="C2131" s="296">
        <v>156.59783472494428</v>
      </c>
    </row>
    <row r="2132" spans="2:3" x14ac:dyDescent="0.25">
      <c r="B2132" s="295">
        <v>2067</v>
      </c>
      <c r="C2132" s="296">
        <v>144.75785143427069</v>
      </c>
    </row>
    <row r="2133" spans="2:3" x14ac:dyDescent="0.25">
      <c r="B2133" s="295">
        <v>2068</v>
      </c>
      <c r="C2133" s="296">
        <v>117.71685046688194</v>
      </c>
    </row>
    <row r="2134" spans="2:3" x14ac:dyDescent="0.25">
      <c r="B2134" s="295">
        <v>2069</v>
      </c>
      <c r="C2134" s="296">
        <v>131.3861447500519</v>
      </c>
    </row>
    <row r="2135" spans="2:3" x14ac:dyDescent="0.25">
      <c r="B2135" s="295">
        <v>2070</v>
      </c>
      <c r="C2135" s="296">
        <v>135.03350160314582</v>
      </c>
    </row>
    <row r="2136" spans="2:3" x14ac:dyDescent="0.25">
      <c r="B2136" s="295">
        <v>2071</v>
      </c>
      <c r="C2136" s="296">
        <v>104.01622009845909</v>
      </c>
    </row>
    <row r="2137" spans="2:3" x14ac:dyDescent="0.25">
      <c r="B2137" s="295">
        <v>2072</v>
      </c>
      <c r="C2137" s="296">
        <v>133.56125256647181</v>
      </c>
    </row>
    <row r="2138" spans="2:3" x14ac:dyDescent="0.25">
      <c r="B2138" s="295">
        <v>2073</v>
      </c>
      <c r="C2138" s="296">
        <v>118.20885385048325</v>
      </c>
    </row>
    <row r="2139" spans="2:3" x14ac:dyDescent="0.25">
      <c r="B2139" s="295">
        <v>2074</v>
      </c>
      <c r="C2139" s="296">
        <v>107.73806039168662</v>
      </c>
    </row>
    <row r="2140" spans="2:3" x14ac:dyDescent="0.25">
      <c r="B2140" s="295">
        <v>2075</v>
      </c>
      <c r="C2140" s="296">
        <v>80.590775179664035</v>
      </c>
    </row>
    <row r="2141" spans="2:3" x14ac:dyDescent="0.25">
      <c r="B2141" s="295">
        <v>2076</v>
      </c>
      <c r="C2141" s="296">
        <v>187.93949395884476</v>
      </c>
    </row>
    <row r="2142" spans="2:3" x14ac:dyDescent="0.25">
      <c r="B2142" s="295">
        <v>2077</v>
      </c>
      <c r="C2142" s="296">
        <v>81.935755199069462</v>
      </c>
    </row>
    <row r="2143" spans="2:3" x14ac:dyDescent="0.25">
      <c r="B2143" s="295">
        <v>2078</v>
      </c>
      <c r="C2143" s="296">
        <v>154.01336841194023</v>
      </c>
    </row>
    <row r="2144" spans="2:3" x14ac:dyDescent="0.25">
      <c r="B2144" s="295">
        <v>2079</v>
      </c>
      <c r="C2144" s="296">
        <v>113.71480849433442</v>
      </c>
    </row>
    <row r="2145" spans="2:3" x14ac:dyDescent="0.25">
      <c r="B2145" s="295">
        <v>2080</v>
      </c>
      <c r="C2145" s="296">
        <v>129.44296359051162</v>
      </c>
    </row>
    <row r="2146" spans="2:3" x14ac:dyDescent="0.25">
      <c r="B2146" s="295">
        <v>2081</v>
      </c>
      <c r="C2146" s="296">
        <v>139.21363449042161</v>
      </c>
    </row>
    <row r="2147" spans="2:3" x14ac:dyDescent="0.25">
      <c r="B2147" s="295">
        <v>2082</v>
      </c>
      <c r="C2147" s="296">
        <v>118.70426371678903</v>
      </c>
    </row>
    <row r="2148" spans="2:3" x14ac:dyDescent="0.25">
      <c r="B2148" s="295">
        <v>2083</v>
      </c>
      <c r="C2148" s="296">
        <v>176.8840150968017</v>
      </c>
    </row>
    <row r="2149" spans="2:3" x14ac:dyDescent="0.25">
      <c r="B2149" s="295">
        <v>2084</v>
      </c>
      <c r="C2149" s="296">
        <v>170.3781278467946</v>
      </c>
    </row>
    <row r="2150" spans="2:3" x14ac:dyDescent="0.25">
      <c r="B2150" s="295">
        <v>2085</v>
      </c>
      <c r="C2150" s="296">
        <v>103.64786360765942</v>
      </c>
    </row>
    <row r="2151" spans="2:3" x14ac:dyDescent="0.25">
      <c r="B2151" s="295">
        <v>2086</v>
      </c>
      <c r="C2151" s="296">
        <v>130.86173922094332</v>
      </c>
    </row>
    <row r="2152" spans="2:3" x14ac:dyDescent="0.25">
      <c r="B2152" s="295">
        <v>2087</v>
      </c>
      <c r="C2152" s="296">
        <v>157.26043374913692</v>
      </c>
    </row>
    <row r="2153" spans="2:3" x14ac:dyDescent="0.25">
      <c r="B2153" s="295">
        <v>2088</v>
      </c>
      <c r="C2153" s="296">
        <v>127.27409160198232</v>
      </c>
    </row>
    <row r="2154" spans="2:3" x14ac:dyDescent="0.25">
      <c r="B2154" s="295">
        <v>2089</v>
      </c>
      <c r="C2154" s="296">
        <v>84.123583603944226</v>
      </c>
    </row>
    <row r="2155" spans="2:3" x14ac:dyDescent="0.25">
      <c r="B2155" s="295">
        <v>2090</v>
      </c>
      <c r="C2155" s="296">
        <v>116.27704309803863</v>
      </c>
    </row>
    <row r="2156" spans="2:3" x14ac:dyDescent="0.25">
      <c r="B2156" s="295">
        <v>2091</v>
      </c>
      <c r="C2156" s="296">
        <v>76.156788698685688</v>
      </c>
    </row>
    <row r="2157" spans="2:3" x14ac:dyDescent="0.25">
      <c r="B2157" s="295">
        <v>2092</v>
      </c>
      <c r="C2157" s="296">
        <v>101.43122196647553</v>
      </c>
    </row>
    <row r="2158" spans="2:3" x14ac:dyDescent="0.25">
      <c r="B2158" s="295">
        <v>2093</v>
      </c>
      <c r="C2158" s="296">
        <v>196.64137774153235</v>
      </c>
    </row>
    <row r="2159" spans="2:3" x14ac:dyDescent="0.25">
      <c r="B2159" s="295">
        <v>2094</v>
      </c>
      <c r="C2159" s="296">
        <v>147.11721480296669</v>
      </c>
    </row>
    <row r="2160" spans="2:3" x14ac:dyDescent="0.25">
      <c r="B2160" s="295">
        <v>2095</v>
      </c>
      <c r="C2160" s="296">
        <v>138.70662414942868</v>
      </c>
    </row>
    <row r="2161" spans="2:3" x14ac:dyDescent="0.25">
      <c r="B2161" s="295">
        <v>2096</v>
      </c>
      <c r="C2161" s="296">
        <v>164.13098894265607</v>
      </c>
    </row>
    <row r="2162" spans="2:3" x14ac:dyDescent="0.25">
      <c r="B2162" s="295">
        <v>2097</v>
      </c>
      <c r="C2162" s="296">
        <v>139.85322206386036</v>
      </c>
    </row>
    <row r="2163" spans="2:3" x14ac:dyDescent="0.25">
      <c r="B2163" s="295">
        <v>2098</v>
      </c>
      <c r="C2163" s="296">
        <v>154.86037202777334</v>
      </c>
    </row>
    <row r="2164" spans="2:3" x14ac:dyDescent="0.25">
      <c r="B2164" s="295">
        <v>2099</v>
      </c>
      <c r="C2164" s="296">
        <v>128.313470125268</v>
      </c>
    </row>
    <row r="2165" spans="2:3" x14ac:dyDescent="0.25">
      <c r="B2165" s="295">
        <v>2100</v>
      </c>
      <c r="C2165" s="296">
        <v>173.85176321500614</v>
      </c>
    </row>
    <row r="2166" spans="2:3" x14ac:dyDescent="0.25">
      <c r="B2166" s="295">
        <v>2101</v>
      </c>
      <c r="C2166" s="296">
        <v>162.6136578873658</v>
      </c>
    </row>
    <row r="2167" spans="2:3" x14ac:dyDescent="0.25">
      <c r="B2167" s="295">
        <v>2102</v>
      </c>
      <c r="C2167" s="296">
        <v>96.568357293365651</v>
      </c>
    </row>
    <row r="2168" spans="2:3" x14ac:dyDescent="0.25">
      <c r="B2168" s="295">
        <v>2103</v>
      </c>
      <c r="C2168" s="296">
        <v>80.217367226950415</v>
      </c>
    </row>
    <row r="2169" spans="2:3" x14ac:dyDescent="0.25">
      <c r="B2169" s="295">
        <v>2104</v>
      </c>
      <c r="C2169" s="296">
        <v>114.83755493329843</v>
      </c>
    </row>
    <row r="2170" spans="2:3" x14ac:dyDescent="0.25">
      <c r="B2170" s="295">
        <v>2105</v>
      </c>
      <c r="C2170" s="296">
        <v>165.6418365478473</v>
      </c>
    </row>
    <row r="2171" spans="2:3" x14ac:dyDescent="0.25">
      <c r="B2171" s="295">
        <v>2106</v>
      </c>
      <c r="C2171" s="296">
        <v>109.54217196998604</v>
      </c>
    </row>
    <row r="2172" spans="2:3" x14ac:dyDescent="0.25">
      <c r="B2172" s="295">
        <v>2107</v>
      </c>
      <c r="C2172" s="296">
        <v>146.8203060316423</v>
      </c>
    </row>
    <row r="2173" spans="2:3" x14ac:dyDescent="0.25">
      <c r="B2173" s="295">
        <v>2108</v>
      </c>
      <c r="C2173" s="296">
        <v>75.654395950537364</v>
      </c>
    </row>
    <row r="2174" spans="2:3" x14ac:dyDescent="0.25">
      <c r="B2174" s="295">
        <v>2109</v>
      </c>
      <c r="C2174" s="296">
        <v>102.15663987971379</v>
      </c>
    </row>
    <row r="2175" spans="2:3" x14ac:dyDescent="0.25">
      <c r="B2175" s="295">
        <v>2110</v>
      </c>
      <c r="C2175" s="296">
        <v>97.451027720918518</v>
      </c>
    </row>
    <row r="2176" spans="2:3" x14ac:dyDescent="0.25">
      <c r="B2176" s="295">
        <v>2111</v>
      </c>
      <c r="C2176" s="296">
        <v>128.57208541407118</v>
      </c>
    </row>
    <row r="2177" spans="2:3" x14ac:dyDescent="0.25">
      <c r="B2177" s="295">
        <v>2112</v>
      </c>
      <c r="C2177" s="296">
        <v>122.12658936951496</v>
      </c>
    </row>
    <row r="2178" spans="2:3" x14ac:dyDescent="0.25">
      <c r="B2178" s="295">
        <v>2113</v>
      </c>
      <c r="C2178" s="296">
        <v>85.9665509148994</v>
      </c>
    </row>
    <row r="2179" spans="2:3" x14ac:dyDescent="0.25">
      <c r="B2179" s="295">
        <v>2114</v>
      </c>
      <c r="C2179" s="296">
        <v>80.004420765464801</v>
      </c>
    </row>
    <row r="2180" spans="2:3" x14ac:dyDescent="0.25">
      <c r="B2180" s="295">
        <v>2115</v>
      </c>
      <c r="C2180" s="296">
        <v>85.892112284758667</v>
      </c>
    </row>
    <row r="2181" spans="2:3" x14ac:dyDescent="0.25">
      <c r="B2181" s="295">
        <v>2116</v>
      </c>
      <c r="C2181" s="296">
        <v>113.95050557028037</v>
      </c>
    </row>
    <row r="2182" spans="2:3" x14ac:dyDescent="0.25">
      <c r="B2182" s="295">
        <v>2117</v>
      </c>
      <c r="C2182" s="296">
        <v>94.332623720773256</v>
      </c>
    </row>
    <row r="2183" spans="2:3" x14ac:dyDescent="0.25">
      <c r="B2183" s="295">
        <v>2118</v>
      </c>
      <c r="C2183" s="296">
        <v>106.34015487235799</v>
      </c>
    </row>
    <row r="2184" spans="2:3" x14ac:dyDescent="0.25">
      <c r="B2184" s="295">
        <v>2119</v>
      </c>
      <c r="C2184" s="296">
        <v>128.27403480952304</v>
      </c>
    </row>
    <row r="2185" spans="2:3" x14ac:dyDescent="0.25">
      <c r="B2185" s="295">
        <v>2120</v>
      </c>
      <c r="C2185" s="296">
        <v>162.42193371441635</v>
      </c>
    </row>
    <row r="2186" spans="2:3" x14ac:dyDescent="0.25">
      <c r="B2186" s="295">
        <v>2121</v>
      </c>
      <c r="C2186" s="296">
        <v>105.01891814916013</v>
      </c>
    </row>
    <row r="2187" spans="2:3" x14ac:dyDescent="0.25">
      <c r="B2187" s="295">
        <v>2122</v>
      </c>
      <c r="C2187" s="296">
        <v>189.35594055144531</v>
      </c>
    </row>
    <row r="2188" spans="2:3" x14ac:dyDescent="0.25">
      <c r="B2188" s="295">
        <v>2123</v>
      </c>
      <c r="C2188" s="296">
        <v>131.13621494763447</v>
      </c>
    </row>
    <row r="2189" spans="2:3" x14ac:dyDescent="0.25">
      <c r="B2189" s="295">
        <v>2124</v>
      </c>
      <c r="C2189" s="296">
        <v>139.53820664322976</v>
      </c>
    </row>
    <row r="2190" spans="2:3" x14ac:dyDescent="0.25">
      <c r="B2190" s="295">
        <v>2125</v>
      </c>
      <c r="C2190" s="296">
        <v>156.44138629700049</v>
      </c>
    </row>
    <row r="2191" spans="2:3" x14ac:dyDescent="0.25">
      <c r="B2191" s="295">
        <v>2126</v>
      </c>
      <c r="C2191" s="296">
        <v>122.28789249419957</v>
      </c>
    </row>
    <row r="2192" spans="2:3" x14ac:dyDescent="0.25">
      <c r="B2192" s="295">
        <v>2127</v>
      </c>
      <c r="C2192" s="296">
        <v>66.991888576825701</v>
      </c>
    </row>
    <row r="2193" spans="2:3" x14ac:dyDescent="0.25">
      <c r="B2193" s="295">
        <v>2128</v>
      </c>
      <c r="C2193" s="296">
        <v>129.5249448114057</v>
      </c>
    </row>
    <row r="2194" spans="2:3" x14ac:dyDescent="0.25">
      <c r="B2194" s="295">
        <v>2129</v>
      </c>
      <c r="C2194" s="296">
        <v>96.0943336262538</v>
      </c>
    </row>
    <row r="2195" spans="2:3" x14ac:dyDescent="0.25">
      <c r="B2195" s="295">
        <v>2130</v>
      </c>
      <c r="C2195" s="296">
        <v>188.91213564618985</v>
      </c>
    </row>
    <row r="2196" spans="2:3" x14ac:dyDescent="0.25">
      <c r="B2196" s="295">
        <v>2131</v>
      </c>
      <c r="C2196" s="296">
        <v>148.34542955838282</v>
      </c>
    </row>
    <row r="2197" spans="2:3" x14ac:dyDescent="0.25">
      <c r="B2197" s="295">
        <v>2132</v>
      </c>
      <c r="C2197" s="296">
        <v>107.86718720573475</v>
      </c>
    </row>
    <row r="2198" spans="2:3" x14ac:dyDescent="0.25">
      <c r="B2198" s="295">
        <v>2133</v>
      </c>
      <c r="C2198" s="296">
        <v>133.65504979022415</v>
      </c>
    </row>
    <row r="2199" spans="2:3" x14ac:dyDescent="0.25">
      <c r="B2199" s="295">
        <v>2134</v>
      </c>
      <c r="C2199" s="296">
        <v>116.09580789061332</v>
      </c>
    </row>
    <row r="2200" spans="2:3" x14ac:dyDescent="0.25">
      <c r="B2200" s="295">
        <v>2135</v>
      </c>
      <c r="C2200" s="296">
        <v>157.06409535030224</v>
      </c>
    </row>
    <row r="2201" spans="2:3" x14ac:dyDescent="0.25">
      <c r="B2201" s="295">
        <v>2136</v>
      </c>
      <c r="C2201" s="296">
        <v>169.95754583347235</v>
      </c>
    </row>
    <row r="2202" spans="2:3" x14ac:dyDescent="0.25">
      <c r="B2202" s="295">
        <v>2137</v>
      </c>
      <c r="C2202" s="296">
        <v>178.66382523034019</v>
      </c>
    </row>
    <row r="2203" spans="2:3" x14ac:dyDescent="0.25">
      <c r="B2203" s="295">
        <v>2138</v>
      </c>
      <c r="C2203" s="296">
        <v>127.60574839864061</v>
      </c>
    </row>
    <row r="2204" spans="2:3" x14ac:dyDescent="0.25">
      <c r="B2204" s="295">
        <v>2139</v>
      </c>
      <c r="C2204" s="296">
        <v>148.78717345514264</v>
      </c>
    </row>
    <row r="2205" spans="2:3" x14ac:dyDescent="0.25">
      <c r="B2205" s="295">
        <v>2140</v>
      </c>
      <c r="C2205" s="296">
        <v>167.97539905909451</v>
      </c>
    </row>
    <row r="2206" spans="2:3" x14ac:dyDescent="0.25">
      <c r="B2206" s="295">
        <v>2141</v>
      </c>
      <c r="C2206" s="296">
        <v>127.34303923347636</v>
      </c>
    </row>
    <row r="2207" spans="2:3" x14ac:dyDescent="0.25">
      <c r="B2207" s="295">
        <v>2142</v>
      </c>
      <c r="C2207" s="296">
        <v>144.78430963543093</v>
      </c>
    </row>
    <row r="2208" spans="2:3" x14ac:dyDescent="0.25">
      <c r="B2208" s="295">
        <v>2143</v>
      </c>
      <c r="C2208" s="296">
        <v>133.53450918138287</v>
      </c>
    </row>
    <row r="2209" spans="2:3" x14ac:dyDescent="0.25">
      <c r="B2209" s="295">
        <v>2144</v>
      </c>
      <c r="C2209" s="296">
        <v>170.73826201789183</v>
      </c>
    </row>
    <row r="2210" spans="2:3" x14ac:dyDescent="0.25">
      <c r="B2210" s="295">
        <v>2145</v>
      </c>
      <c r="C2210" s="296">
        <v>172.08315322281518</v>
      </c>
    </row>
    <row r="2211" spans="2:3" x14ac:dyDescent="0.25">
      <c r="B2211" s="295">
        <v>2146</v>
      </c>
      <c r="C2211" s="296">
        <v>157.77395757347236</v>
      </c>
    </row>
    <row r="2212" spans="2:3" x14ac:dyDescent="0.25">
      <c r="B2212" s="295">
        <v>2147</v>
      </c>
      <c r="C2212" s="296">
        <v>107.10924090082646</v>
      </c>
    </row>
    <row r="2213" spans="2:3" x14ac:dyDescent="0.25">
      <c r="B2213" s="295">
        <v>2148</v>
      </c>
      <c r="C2213" s="296">
        <v>129.89932269986383</v>
      </c>
    </row>
    <row r="2214" spans="2:3" x14ac:dyDescent="0.25">
      <c r="B2214" s="295">
        <v>2149</v>
      </c>
      <c r="C2214" s="296">
        <v>102.71964263515787</v>
      </c>
    </row>
    <row r="2215" spans="2:3" x14ac:dyDescent="0.25">
      <c r="B2215" s="295">
        <v>2150</v>
      </c>
      <c r="C2215" s="296">
        <v>170.65381611986098</v>
      </c>
    </row>
    <row r="2216" spans="2:3" x14ac:dyDescent="0.25">
      <c r="B2216" s="295">
        <v>2151</v>
      </c>
      <c r="C2216" s="296">
        <v>111.45534224022057</v>
      </c>
    </row>
    <row r="2217" spans="2:3" x14ac:dyDescent="0.25">
      <c r="B2217" s="295">
        <v>2152</v>
      </c>
      <c r="C2217" s="296">
        <v>90.99183192064514</v>
      </c>
    </row>
    <row r="2218" spans="2:3" x14ac:dyDescent="0.25">
      <c r="B2218" s="295">
        <v>2153</v>
      </c>
      <c r="C2218" s="296">
        <v>186.74165132011791</v>
      </c>
    </row>
    <row r="2219" spans="2:3" x14ac:dyDescent="0.25">
      <c r="B2219" s="295">
        <v>2154</v>
      </c>
      <c r="C2219" s="296">
        <v>78.802810545783515</v>
      </c>
    </row>
    <row r="2220" spans="2:3" x14ac:dyDescent="0.25">
      <c r="B2220" s="295">
        <v>2155</v>
      </c>
      <c r="C2220" s="296">
        <v>125.40055412817344</v>
      </c>
    </row>
    <row r="2221" spans="2:3" x14ac:dyDescent="0.25">
      <c r="B2221" s="295">
        <v>2156</v>
      </c>
      <c r="C2221" s="296">
        <v>99.737746688984089</v>
      </c>
    </row>
    <row r="2222" spans="2:3" x14ac:dyDescent="0.25">
      <c r="B2222" s="295">
        <v>2157</v>
      </c>
      <c r="C2222" s="296">
        <v>174.87025202758008</v>
      </c>
    </row>
    <row r="2223" spans="2:3" x14ac:dyDescent="0.25">
      <c r="B2223" s="295">
        <v>2158</v>
      </c>
      <c r="C2223" s="296">
        <v>149.54884641008016</v>
      </c>
    </row>
    <row r="2224" spans="2:3" x14ac:dyDescent="0.25">
      <c r="B2224" s="295">
        <v>2159</v>
      </c>
      <c r="C2224" s="296">
        <v>158.46264478145028</v>
      </c>
    </row>
    <row r="2225" spans="2:3" x14ac:dyDescent="0.25">
      <c r="B2225" s="295">
        <v>2160</v>
      </c>
      <c r="C2225" s="296">
        <v>156.12976701756054</v>
      </c>
    </row>
    <row r="2226" spans="2:3" x14ac:dyDescent="0.25">
      <c r="B2226" s="295">
        <v>2161</v>
      </c>
      <c r="C2226" s="296">
        <v>125.03300694717802</v>
      </c>
    </row>
    <row r="2227" spans="2:3" x14ac:dyDescent="0.25">
      <c r="B2227" s="295">
        <v>2162</v>
      </c>
      <c r="C2227" s="296">
        <v>110.60139281977783</v>
      </c>
    </row>
    <row r="2228" spans="2:3" x14ac:dyDescent="0.25">
      <c r="B2228" s="295">
        <v>2163</v>
      </c>
      <c r="C2228" s="296">
        <v>140.61219914082602</v>
      </c>
    </row>
    <row r="2229" spans="2:3" x14ac:dyDescent="0.25">
      <c r="B2229" s="295">
        <v>2164</v>
      </c>
      <c r="C2229" s="296">
        <v>74.284883684333479</v>
      </c>
    </row>
    <row r="2230" spans="2:3" x14ac:dyDescent="0.25">
      <c r="B2230" s="295">
        <v>2165</v>
      </c>
      <c r="C2230" s="296">
        <v>162.14242642441849</v>
      </c>
    </row>
    <row r="2231" spans="2:3" x14ac:dyDescent="0.25">
      <c r="B2231" s="295">
        <v>2166</v>
      </c>
      <c r="C2231" s="296">
        <v>179.46673666399835</v>
      </c>
    </row>
    <row r="2232" spans="2:3" x14ac:dyDescent="0.25">
      <c r="B2232" s="295">
        <v>2167</v>
      </c>
      <c r="C2232" s="296">
        <v>122.16060727761794</v>
      </c>
    </row>
    <row r="2233" spans="2:3" x14ac:dyDescent="0.25">
      <c r="B2233" s="295">
        <v>2168</v>
      </c>
      <c r="C2233" s="296">
        <v>137.71191388621725</v>
      </c>
    </row>
    <row r="2234" spans="2:3" x14ac:dyDescent="0.25">
      <c r="B2234" s="295">
        <v>2169</v>
      </c>
      <c r="C2234" s="296">
        <v>121.51701563028924</v>
      </c>
    </row>
    <row r="2235" spans="2:3" x14ac:dyDescent="0.25">
      <c r="B2235" s="295">
        <v>2170</v>
      </c>
      <c r="C2235" s="296">
        <v>79.516941702574343</v>
      </c>
    </row>
    <row r="2236" spans="2:3" x14ac:dyDescent="0.25">
      <c r="B2236" s="295">
        <v>2171</v>
      </c>
      <c r="C2236" s="296">
        <v>96.636918454592305</v>
      </c>
    </row>
    <row r="2237" spans="2:3" x14ac:dyDescent="0.25">
      <c r="B2237" s="295">
        <v>2172</v>
      </c>
      <c r="C2237" s="296">
        <v>160.76637829171071</v>
      </c>
    </row>
    <row r="2238" spans="2:3" x14ac:dyDescent="0.25">
      <c r="B2238" s="295">
        <v>2173</v>
      </c>
      <c r="C2238" s="296">
        <v>116.57697767438081</v>
      </c>
    </row>
    <row r="2239" spans="2:3" x14ac:dyDescent="0.25">
      <c r="B2239" s="295">
        <v>2174</v>
      </c>
      <c r="C2239" s="296">
        <v>128.24380144807134</v>
      </c>
    </row>
    <row r="2240" spans="2:3" x14ac:dyDescent="0.25">
      <c r="B2240" s="295">
        <v>2175</v>
      </c>
      <c r="C2240" s="296">
        <v>158.63223583469684</v>
      </c>
    </row>
    <row r="2241" spans="2:3" x14ac:dyDescent="0.25">
      <c r="B2241" s="295">
        <v>2176</v>
      </c>
      <c r="C2241" s="296">
        <v>105.23718421168925</v>
      </c>
    </row>
    <row r="2242" spans="2:3" x14ac:dyDescent="0.25">
      <c r="B2242" s="295">
        <v>2177</v>
      </c>
      <c r="C2242" s="296">
        <v>117.74662281190427</v>
      </c>
    </row>
    <row r="2243" spans="2:3" x14ac:dyDescent="0.25">
      <c r="B2243" s="295">
        <v>2178</v>
      </c>
      <c r="C2243" s="296">
        <v>78.666593501457655</v>
      </c>
    </row>
    <row r="2244" spans="2:3" x14ac:dyDescent="0.25">
      <c r="B2244" s="295">
        <v>2179</v>
      </c>
      <c r="C2244" s="296">
        <v>123.31347488011774</v>
      </c>
    </row>
    <row r="2245" spans="2:3" x14ac:dyDescent="0.25">
      <c r="B2245" s="295">
        <v>2180</v>
      </c>
      <c r="C2245" s="296">
        <v>123.51512694140374</v>
      </c>
    </row>
    <row r="2246" spans="2:3" x14ac:dyDescent="0.25">
      <c r="B2246" s="295">
        <v>2181</v>
      </c>
      <c r="C2246" s="296">
        <v>78.515220339843879</v>
      </c>
    </row>
    <row r="2247" spans="2:3" x14ac:dyDescent="0.25">
      <c r="B2247" s="295">
        <v>2182</v>
      </c>
      <c r="C2247" s="296">
        <v>94.465318897976601</v>
      </c>
    </row>
    <row r="2248" spans="2:3" x14ac:dyDescent="0.25">
      <c r="B2248" s="295">
        <v>2183</v>
      </c>
      <c r="C2248" s="296">
        <v>152.34389888528585</v>
      </c>
    </row>
    <row r="2249" spans="2:3" x14ac:dyDescent="0.25">
      <c r="B2249" s="295">
        <v>2184</v>
      </c>
      <c r="C2249" s="296">
        <v>129.17932223503215</v>
      </c>
    </row>
    <row r="2250" spans="2:3" x14ac:dyDescent="0.25">
      <c r="B2250" s="295">
        <v>2185</v>
      </c>
      <c r="C2250" s="296">
        <v>161.83579948122571</v>
      </c>
    </row>
    <row r="2251" spans="2:3" x14ac:dyDescent="0.25">
      <c r="B2251" s="295">
        <v>2186</v>
      </c>
      <c r="C2251" s="296">
        <v>155.65245266375857</v>
      </c>
    </row>
    <row r="2252" spans="2:3" x14ac:dyDescent="0.25">
      <c r="B2252" s="295">
        <v>2187</v>
      </c>
      <c r="C2252" s="296">
        <v>161.67021841449986</v>
      </c>
    </row>
    <row r="2253" spans="2:3" x14ac:dyDescent="0.25">
      <c r="B2253" s="295">
        <v>2188</v>
      </c>
      <c r="C2253" s="296">
        <v>75.467727157253918</v>
      </c>
    </row>
    <row r="2254" spans="2:3" x14ac:dyDescent="0.25">
      <c r="B2254" s="295">
        <v>2189</v>
      </c>
      <c r="C2254" s="296">
        <v>186.99813062940532</v>
      </c>
    </row>
    <row r="2255" spans="2:3" x14ac:dyDescent="0.25">
      <c r="B2255" s="295">
        <v>2190</v>
      </c>
      <c r="C2255" s="296">
        <v>126.57417097678004</v>
      </c>
    </row>
    <row r="2256" spans="2:3" x14ac:dyDescent="0.25">
      <c r="B2256" s="295">
        <v>2191</v>
      </c>
      <c r="C2256" s="296">
        <v>92.494757218045606</v>
      </c>
    </row>
    <row r="2257" spans="2:3" x14ac:dyDescent="0.25">
      <c r="B2257" s="295">
        <v>2192</v>
      </c>
      <c r="C2257" s="296">
        <v>172.60656692512322</v>
      </c>
    </row>
    <row r="2258" spans="2:3" x14ac:dyDescent="0.25">
      <c r="B2258" s="295">
        <v>2193</v>
      </c>
      <c r="C2258" s="296">
        <v>111.33683908242452</v>
      </c>
    </row>
    <row r="2259" spans="2:3" x14ac:dyDescent="0.25">
      <c r="B2259" s="295">
        <v>2194</v>
      </c>
      <c r="C2259" s="296">
        <v>154.43834781440478</v>
      </c>
    </row>
    <row r="2260" spans="2:3" x14ac:dyDescent="0.25">
      <c r="B2260" s="295">
        <v>2195</v>
      </c>
      <c r="C2260" s="296">
        <v>95.606344388769358</v>
      </c>
    </row>
    <row r="2261" spans="2:3" x14ac:dyDescent="0.25">
      <c r="B2261" s="295">
        <v>2196</v>
      </c>
      <c r="C2261" s="296">
        <v>133.21075843077756</v>
      </c>
    </row>
    <row r="2262" spans="2:3" x14ac:dyDescent="0.25">
      <c r="B2262" s="295">
        <v>2197</v>
      </c>
      <c r="C2262" s="296">
        <v>109.61952267658666</v>
      </c>
    </row>
    <row r="2263" spans="2:3" x14ac:dyDescent="0.25">
      <c r="B2263" s="295">
        <v>2198</v>
      </c>
      <c r="C2263" s="296">
        <v>132.12609025854155</v>
      </c>
    </row>
    <row r="2264" spans="2:3" x14ac:dyDescent="0.25">
      <c r="B2264" s="295">
        <v>2199</v>
      </c>
      <c r="C2264" s="296">
        <v>100.6691612330084</v>
      </c>
    </row>
    <row r="2265" spans="2:3" x14ac:dyDescent="0.25">
      <c r="B2265" s="295">
        <v>2200</v>
      </c>
      <c r="C2265" s="296">
        <v>164.67317854216589</v>
      </c>
    </row>
    <row r="2266" spans="2:3" x14ac:dyDescent="0.25">
      <c r="B2266" s="295">
        <v>2201</v>
      </c>
      <c r="C2266" s="296">
        <v>80.575581717588989</v>
      </c>
    </row>
    <row r="2267" spans="2:3" x14ac:dyDescent="0.25">
      <c r="B2267" s="295">
        <v>2202</v>
      </c>
      <c r="C2267" s="296">
        <v>94.604507814271528</v>
      </c>
    </row>
    <row r="2268" spans="2:3" x14ac:dyDescent="0.25">
      <c r="B2268" s="295">
        <v>2203</v>
      </c>
      <c r="C2268" s="296">
        <v>76.353596353116814</v>
      </c>
    </row>
    <row r="2269" spans="2:3" x14ac:dyDescent="0.25">
      <c r="B2269" s="295">
        <v>2204</v>
      </c>
      <c r="C2269" s="296">
        <v>89.039875662351179</v>
      </c>
    </row>
    <row r="2270" spans="2:3" x14ac:dyDescent="0.25">
      <c r="B2270" s="295">
        <v>2205</v>
      </c>
      <c r="C2270" s="296">
        <v>139.20168414091052</v>
      </c>
    </row>
    <row r="2271" spans="2:3" x14ac:dyDescent="0.25">
      <c r="B2271" s="295">
        <v>2206</v>
      </c>
      <c r="C2271" s="296">
        <v>132.42922547267682</v>
      </c>
    </row>
    <row r="2272" spans="2:3" x14ac:dyDescent="0.25">
      <c r="B2272" s="295">
        <v>2207</v>
      </c>
      <c r="C2272" s="296">
        <v>79.885803728602099</v>
      </c>
    </row>
    <row r="2273" spans="2:3" x14ac:dyDescent="0.25">
      <c r="B2273" s="295">
        <v>2208</v>
      </c>
      <c r="C2273" s="296">
        <v>157.94318261368201</v>
      </c>
    </row>
    <row r="2274" spans="2:3" x14ac:dyDescent="0.25">
      <c r="B2274" s="295">
        <v>2209</v>
      </c>
      <c r="C2274" s="296">
        <v>127.60236476977583</v>
      </c>
    </row>
    <row r="2275" spans="2:3" x14ac:dyDescent="0.25">
      <c r="B2275" s="295">
        <v>2210</v>
      </c>
      <c r="C2275" s="296">
        <v>170.13691650352604</v>
      </c>
    </row>
    <row r="2276" spans="2:3" x14ac:dyDescent="0.25">
      <c r="B2276" s="295">
        <v>2211</v>
      </c>
      <c r="C2276" s="296">
        <v>105.355423098844</v>
      </c>
    </row>
    <row r="2277" spans="2:3" x14ac:dyDescent="0.25">
      <c r="B2277" s="295">
        <v>2212</v>
      </c>
      <c r="C2277" s="296">
        <v>154.53505346700288</v>
      </c>
    </row>
    <row r="2278" spans="2:3" x14ac:dyDescent="0.25">
      <c r="B2278" s="295">
        <v>2213</v>
      </c>
      <c r="C2278" s="296">
        <v>182.26138753387795</v>
      </c>
    </row>
    <row r="2279" spans="2:3" x14ac:dyDescent="0.25">
      <c r="B2279" s="295">
        <v>2214</v>
      </c>
      <c r="C2279" s="296">
        <v>126.63112775785984</v>
      </c>
    </row>
    <row r="2280" spans="2:3" x14ac:dyDescent="0.25">
      <c r="B2280" s="295">
        <v>2215</v>
      </c>
      <c r="C2280" s="296">
        <v>126.93750989373706</v>
      </c>
    </row>
    <row r="2281" spans="2:3" x14ac:dyDescent="0.25">
      <c r="B2281" s="295">
        <v>2216</v>
      </c>
      <c r="C2281" s="296">
        <v>85.770533938295415</v>
      </c>
    </row>
    <row r="2282" spans="2:3" x14ac:dyDescent="0.25">
      <c r="B2282" s="295">
        <v>2217</v>
      </c>
      <c r="C2282" s="296">
        <v>117.50763974479463</v>
      </c>
    </row>
    <row r="2283" spans="2:3" x14ac:dyDescent="0.25">
      <c r="B2283" s="295">
        <v>2218</v>
      </c>
      <c r="C2283" s="296">
        <v>89.018628764427888</v>
      </c>
    </row>
    <row r="2284" spans="2:3" x14ac:dyDescent="0.25">
      <c r="B2284" s="295">
        <v>2219</v>
      </c>
      <c r="C2284" s="296">
        <v>114.11584828237559</v>
      </c>
    </row>
    <row r="2285" spans="2:3" x14ac:dyDescent="0.25">
      <c r="B2285" s="295">
        <v>2220</v>
      </c>
      <c r="C2285" s="296">
        <v>89.060759271844859</v>
      </c>
    </row>
    <row r="2286" spans="2:3" x14ac:dyDescent="0.25">
      <c r="B2286" s="295">
        <v>2221</v>
      </c>
      <c r="C2286" s="296">
        <v>94.395712074955881</v>
      </c>
    </row>
    <row r="2287" spans="2:3" x14ac:dyDescent="0.25">
      <c r="B2287" s="295">
        <v>2222</v>
      </c>
      <c r="C2287" s="296">
        <v>149.13514637910123</v>
      </c>
    </row>
    <row r="2288" spans="2:3" x14ac:dyDescent="0.25">
      <c r="B2288" s="295">
        <v>2223</v>
      </c>
      <c r="C2288" s="296">
        <v>100.39392377450079</v>
      </c>
    </row>
    <row r="2289" spans="2:3" x14ac:dyDescent="0.25">
      <c r="B2289" s="295">
        <v>2224</v>
      </c>
      <c r="C2289" s="296">
        <v>157.69436406210193</v>
      </c>
    </row>
    <row r="2290" spans="2:3" x14ac:dyDescent="0.25">
      <c r="B2290" s="295">
        <v>2225</v>
      </c>
      <c r="C2290" s="296">
        <v>74.254993547294973</v>
      </c>
    </row>
    <row r="2291" spans="2:3" x14ac:dyDescent="0.25">
      <c r="B2291" s="295">
        <v>2226</v>
      </c>
      <c r="C2291" s="296">
        <v>113.190871103354</v>
      </c>
    </row>
    <row r="2292" spans="2:3" x14ac:dyDescent="0.25">
      <c r="B2292" s="295">
        <v>2227</v>
      </c>
      <c r="C2292" s="296">
        <v>175.61884198676896</v>
      </c>
    </row>
    <row r="2293" spans="2:3" x14ac:dyDescent="0.25">
      <c r="B2293" s="295">
        <v>2228</v>
      </c>
      <c r="C2293" s="296">
        <v>182.97401934850188</v>
      </c>
    </row>
    <row r="2294" spans="2:3" x14ac:dyDescent="0.25">
      <c r="B2294" s="295">
        <v>2229</v>
      </c>
      <c r="C2294" s="296">
        <v>132.65983988752492</v>
      </c>
    </row>
    <row r="2295" spans="2:3" x14ac:dyDescent="0.25">
      <c r="B2295" s="295">
        <v>2230</v>
      </c>
      <c r="C2295" s="296">
        <v>117.7189732268431</v>
      </c>
    </row>
    <row r="2296" spans="2:3" x14ac:dyDescent="0.25">
      <c r="B2296" s="295">
        <v>2231</v>
      </c>
      <c r="C2296" s="296">
        <v>111.91960352249905</v>
      </c>
    </row>
    <row r="2297" spans="2:3" x14ac:dyDescent="0.25">
      <c r="B2297" s="295">
        <v>2232</v>
      </c>
      <c r="C2297" s="296">
        <v>97.566153783561347</v>
      </c>
    </row>
    <row r="2298" spans="2:3" x14ac:dyDescent="0.25">
      <c r="B2298" s="295">
        <v>2233</v>
      </c>
      <c r="C2298" s="296">
        <v>108.86009440821158</v>
      </c>
    </row>
    <row r="2299" spans="2:3" x14ac:dyDescent="0.25">
      <c r="B2299" s="295">
        <v>2234</v>
      </c>
      <c r="C2299" s="296">
        <v>179.26004897461797</v>
      </c>
    </row>
    <row r="2300" spans="2:3" x14ac:dyDescent="0.25">
      <c r="B2300" s="295">
        <v>2235</v>
      </c>
      <c r="C2300" s="296">
        <v>116.43301792598112</v>
      </c>
    </row>
    <row r="2301" spans="2:3" x14ac:dyDescent="0.25">
      <c r="B2301" s="295">
        <v>2236</v>
      </c>
      <c r="C2301" s="296">
        <v>100.92260088433662</v>
      </c>
    </row>
    <row r="2302" spans="2:3" x14ac:dyDescent="0.25">
      <c r="B2302" s="295">
        <v>2237</v>
      </c>
      <c r="C2302" s="296">
        <v>141.81637337195684</v>
      </c>
    </row>
    <row r="2303" spans="2:3" x14ac:dyDescent="0.25">
      <c r="B2303" s="295">
        <v>2238</v>
      </c>
      <c r="C2303" s="296">
        <v>131.02128933176891</v>
      </c>
    </row>
    <row r="2304" spans="2:3" x14ac:dyDescent="0.25">
      <c r="B2304" s="295">
        <v>2239</v>
      </c>
      <c r="C2304" s="296">
        <v>111.40638073061287</v>
      </c>
    </row>
    <row r="2305" spans="2:3" x14ac:dyDescent="0.25">
      <c r="B2305" s="295">
        <v>2240</v>
      </c>
      <c r="C2305" s="296">
        <v>137.83870674291953</v>
      </c>
    </row>
    <row r="2306" spans="2:3" x14ac:dyDescent="0.25">
      <c r="B2306" s="295">
        <v>2241</v>
      </c>
      <c r="C2306" s="296">
        <v>165.03881892298654</v>
      </c>
    </row>
    <row r="2307" spans="2:3" x14ac:dyDescent="0.25">
      <c r="B2307" s="295">
        <v>2242</v>
      </c>
      <c r="C2307" s="296">
        <v>142.69551793239671</v>
      </c>
    </row>
    <row r="2308" spans="2:3" x14ac:dyDescent="0.25">
      <c r="B2308" s="295">
        <v>2243</v>
      </c>
      <c r="C2308" s="296">
        <v>98.473167330023102</v>
      </c>
    </row>
    <row r="2309" spans="2:3" x14ac:dyDescent="0.25">
      <c r="B2309" s="295">
        <v>2244</v>
      </c>
      <c r="C2309" s="296">
        <v>132.65742771157477</v>
      </c>
    </row>
    <row r="2310" spans="2:3" x14ac:dyDescent="0.25">
      <c r="B2310" s="295">
        <v>2245</v>
      </c>
      <c r="C2310" s="296">
        <v>182.56015399634646</v>
      </c>
    </row>
    <row r="2311" spans="2:3" x14ac:dyDescent="0.25">
      <c r="B2311" s="295">
        <v>2246</v>
      </c>
      <c r="C2311" s="296">
        <v>113.79810383460081</v>
      </c>
    </row>
    <row r="2312" spans="2:3" x14ac:dyDescent="0.25">
      <c r="B2312" s="295">
        <v>2247</v>
      </c>
      <c r="C2312" s="296">
        <v>177.00706063899059</v>
      </c>
    </row>
    <row r="2313" spans="2:3" x14ac:dyDescent="0.25">
      <c r="B2313" s="295">
        <v>2248</v>
      </c>
      <c r="C2313" s="296">
        <v>120.94425694424918</v>
      </c>
    </row>
    <row r="2314" spans="2:3" x14ac:dyDescent="0.25">
      <c r="B2314" s="295">
        <v>2249</v>
      </c>
      <c r="C2314" s="296">
        <v>168.44319762710768</v>
      </c>
    </row>
    <row r="2315" spans="2:3" x14ac:dyDescent="0.25">
      <c r="B2315" s="295">
        <v>2250</v>
      </c>
      <c r="C2315" s="296">
        <v>187.45520524066745</v>
      </c>
    </row>
    <row r="2316" spans="2:3" x14ac:dyDescent="0.25">
      <c r="B2316" s="295">
        <v>2251</v>
      </c>
      <c r="C2316" s="296">
        <v>138.81029779483396</v>
      </c>
    </row>
    <row r="2317" spans="2:3" x14ac:dyDescent="0.25">
      <c r="B2317" s="295">
        <v>2252</v>
      </c>
      <c r="C2317" s="296">
        <v>88.068398652793121</v>
      </c>
    </row>
    <row r="2318" spans="2:3" x14ac:dyDescent="0.25">
      <c r="B2318" s="295">
        <v>2253</v>
      </c>
      <c r="C2318" s="296">
        <v>125.06299133672249</v>
      </c>
    </row>
    <row r="2319" spans="2:3" x14ac:dyDescent="0.25">
      <c r="B2319" s="295">
        <v>2254</v>
      </c>
      <c r="C2319" s="296">
        <v>120.82482270931922</v>
      </c>
    </row>
    <row r="2320" spans="2:3" x14ac:dyDescent="0.25">
      <c r="B2320" s="295">
        <v>2255</v>
      </c>
      <c r="C2320" s="296">
        <v>159.31881315635508</v>
      </c>
    </row>
    <row r="2321" spans="2:3" x14ac:dyDescent="0.25">
      <c r="B2321" s="295">
        <v>2256</v>
      </c>
      <c r="C2321" s="296">
        <v>172.92470108584149</v>
      </c>
    </row>
    <row r="2322" spans="2:3" x14ac:dyDescent="0.25">
      <c r="B2322" s="295">
        <v>2257</v>
      </c>
      <c r="C2322" s="296">
        <v>82.026851165132499</v>
      </c>
    </row>
    <row r="2323" spans="2:3" x14ac:dyDescent="0.25">
      <c r="B2323" s="295">
        <v>2258</v>
      </c>
      <c r="C2323" s="296">
        <v>83.008696861897789</v>
      </c>
    </row>
    <row r="2324" spans="2:3" x14ac:dyDescent="0.25">
      <c r="B2324" s="295">
        <v>2259</v>
      </c>
      <c r="C2324" s="296">
        <v>198.07141147965308</v>
      </c>
    </row>
    <row r="2325" spans="2:3" x14ac:dyDescent="0.25">
      <c r="B2325" s="295">
        <v>2260</v>
      </c>
      <c r="C2325" s="296">
        <v>115.75545448563463</v>
      </c>
    </row>
    <row r="2326" spans="2:3" x14ac:dyDescent="0.25">
      <c r="B2326" s="295">
        <v>2261</v>
      </c>
      <c r="C2326" s="296">
        <v>203.0891640246154</v>
      </c>
    </row>
    <row r="2327" spans="2:3" x14ac:dyDescent="0.25">
      <c r="B2327" s="295">
        <v>2262</v>
      </c>
      <c r="C2327" s="296">
        <v>96.437275518430113</v>
      </c>
    </row>
    <row r="2328" spans="2:3" x14ac:dyDescent="0.25">
      <c r="B2328" s="295">
        <v>2263</v>
      </c>
      <c r="C2328" s="296">
        <v>108.22154763396264</v>
      </c>
    </row>
    <row r="2329" spans="2:3" x14ac:dyDescent="0.25">
      <c r="B2329" s="295">
        <v>2264</v>
      </c>
      <c r="C2329" s="296">
        <v>178.71262136630367</v>
      </c>
    </row>
    <row r="2330" spans="2:3" x14ac:dyDescent="0.25">
      <c r="B2330" s="295">
        <v>2265</v>
      </c>
      <c r="C2330" s="296">
        <v>202.09921822396589</v>
      </c>
    </row>
    <row r="2331" spans="2:3" x14ac:dyDescent="0.25">
      <c r="B2331" s="295">
        <v>2266</v>
      </c>
      <c r="C2331" s="296">
        <v>114.48850659814548</v>
      </c>
    </row>
    <row r="2332" spans="2:3" x14ac:dyDescent="0.25">
      <c r="B2332" s="295">
        <v>2267</v>
      </c>
      <c r="C2332" s="296">
        <v>126.53456562880082</v>
      </c>
    </row>
    <row r="2333" spans="2:3" x14ac:dyDescent="0.25">
      <c r="B2333" s="295">
        <v>2268</v>
      </c>
      <c r="C2333" s="296">
        <v>85.793886106666889</v>
      </c>
    </row>
    <row r="2334" spans="2:3" x14ac:dyDescent="0.25">
      <c r="B2334" s="295">
        <v>2269</v>
      </c>
      <c r="C2334" s="296">
        <v>96.707985891760913</v>
      </c>
    </row>
    <row r="2335" spans="2:3" x14ac:dyDescent="0.25">
      <c r="B2335" s="295">
        <v>2270</v>
      </c>
      <c r="C2335" s="296">
        <v>67.941782863689482</v>
      </c>
    </row>
    <row r="2336" spans="2:3" x14ac:dyDescent="0.25">
      <c r="B2336" s="295">
        <v>2271</v>
      </c>
      <c r="C2336" s="296">
        <v>93.29998693228147</v>
      </c>
    </row>
    <row r="2337" spans="2:3" x14ac:dyDescent="0.25">
      <c r="B2337" s="295">
        <v>2272</v>
      </c>
      <c r="C2337" s="296">
        <v>101.95724621724142</v>
      </c>
    </row>
    <row r="2338" spans="2:3" x14ac:dyDescent="0.25">
      <c r="B2338" s="295">
        <v>2273</v>
      </c>
      <c r="C2338" s="296">
        <v>139.37489523336757</v>
      </c>
    </row>
    <row r="2339" spans="2:3" x14ac:dyDescent="0.25">
      <c r="B2339" s="295">
        <v>2274</v>
      </c>
      <c r="C2339" s="296">
        <v>111.20525197803727</v>
      </c>
    </row>
    <row r="2340" spans="2:3" x14ac:dyDescent="0.25">
      <c r="B2340" s="295">
        <v>2275</v>
      </c>
      <c r="C2340" s="296">
        <v>168.79506364663388</v>
      </c>
    </row>
    <row r="2341" spans="2:3" x14ac:dyDescent="0.25">
      <c r="B2341" s="295">
        <v>2276</v>
      </c>
      <c r="C2341" s="296">
        <v>98.51927265852504</v>
      </c>
    </row>
    <row r="2342" spans="2:3" x14ac:dyDescent="0.25">
      <c r="B2342" s="295">
        <v>2277</v>
      </c>
      <c r="C2342" s="296">
        <v>117.78448981047825</v>
      </c>
    </row>
    <row r="2343" spans="2:3" x14ac:dyDescent="0.25">
      <c r="B2343" s="295">
        <v>2278</v>
      </c>
      <c r="C2343" s="296">
        <v>139.6480228270878</v>
      </c>
    </row>
    <row r="2344" spans="2:3" x14ac:dyDescent="0.25">
      <c r="B2344" s="295">
        <v>2279</v>
      </c>
      <c r="C2344" s="296">
        <v>116.66078417438742</v>
      </c>
    </row>
    <row r="2345" spans="2:3" x14ac:dyDescent="0.25">
      <c r="B2345" s="295">
        <v>2280</v>
      </c>
      <c r="C2345" s="296">
        <v>140.90667741215191</v>
      </c>
    </row>
    <row r="2346" spans="2:3" x14ac:dyDescent="0.25">
      <c r="B2346" s="295">
        <v>2281</v>
      </c>
      <c r="C2346" s="296">
        <v>135.95815634743775</v>
      </c>
    </row>
    <row r="2347" spans="2:3" x14ac:dyDescent="0.25">
      <c r="B2347" s="295">
        <v>2282</v>
      </c>
      <c r="C2347" s="296">
        <v>73.989739458241118</v>
      </c>
    </row>
    <row r="2348" spans="2:3" x14ac:dyDescent="0.25">
      <c r="B2348" s="295">
        <v>2283</v>
      </c>
      <c r="C2348" s="296">
        <v>104.04307869326188</v>
      </c>
    </row>
    <row r="2349" spans="2:3" x14ac:dyDescent="0.25">
      <c r="B2349" s="295">
        <v>2284</v>
      </c>
      <c r="C2349" s="296">
        <v>164.26219333420815</v>
      </c>
    </row>
    <row r="2350" spans="2:3" x14ac:dyDescent="0.25">
      <c r="B2350" s="295">
        <v>2285</v>
      </c>
      <c r="C2350" s="296">
        <v>154.43764163305377</v>
      </c>
    </row>
    <row r="2351" spans="2:3" x14ac:dyDescent="0.25">
      <c r="B2351" s="295">
        <v>2286</v>
      </c>
      <c r="C2351" s="296">
        <v>93.341857159918874</v>
      </c>
    </row>
    <row r="2352" spans="2:3" x14ac:dyDescent="0.25">
      <c r="B2352" s="295">
        <v>2287</v>
      </c>
      <c r="C2352" s="296">
        <v>155.64141967192228</v>
      </c>
    </row>
    <row r="2353" spans="2:3" x14ac:dyDescent="0.25">
      <c r="B2353" s="295">
        <v>2288</v>
      </c>
      <c r="C2353" s="296">
        <v>71.393665790478835</v>
      </c>
    </row>
    <row r="2354" spans="2:3" x14ac:dyDescent="0.25">
      <c r="B2354" s="295">
        <v>2289</v>
      </c>
      <c r="C2354" s="296">
        <v>143.76252980972544</v>
      </c>
    </row>
    <row r="2355" spans="2:3" x14ac:dyDescent="0.25">
      <c r="B2355" s="295">
        <v>2290</v>
      </c>
      <c r="C2355" s="296">
        <v>106.15908152817332</v>
      </c>
    </row>
    <row r="2356" spans="2:3" x14ac:dyDescent="0.25">
      <c r="B2356" s="295">
        <v>2291</v>
      </c>
      <c r="C2356" s="296">
        <v>74.207139770873297</v>
      </c>
    </row>
    <row r="2357" spans="2:3" x14ac:dyDescent="0.25">
      <c r="B2357" s="295">
        <v>2292</v>
      </c>
      <c r="C2357" s="296">
        <v>148.80310840024083</v>
      </c>
    </row>
    <row r="2358" spans="2:3" x14ac:dyDescent="0.25">
      <c r="B2358" s="295">
        <v>2293</v>
      </c>
      <c r="C2358" s="296">
        <v>124.85791374441909</v>
      </c>
    </row>
    <row r="2359" spans="2:3" x14ac:dyDescent="0.25">
      <c r="B2359" s="295">
        <v>2294</v>
      </c>
      <c r="C2359" s="296">
        <v>121.36626231786849</v>
      </c>
    </row>
    <row r="2360" spans="2:3" x14ac:dyDescent="0.25">
      <c r="B2360" s="295">
        <v>2295</v>
      </c>
      <c r="C2360" s="296">
        <v>92.958660813041504</v>
      </c>
    </row>
    <row r="2361" spans="2:3" x14ac:dyDescent="0.25">
      <c r="B2361" s="295">
        <v>2296</v>
      </c>
      <c r="C2361" s="296">
        <v>114.81000455874481</v>
      </c>
    </row>
    <row r="2362" spans="2:3" x14ac:dyDescent="0.25">
      <c r="B2362" s="295">
        <v>2297</v>
      </c>
      <c r="C2362" s="296">
        <v>130.96986586051145</v>
      </c>
    </row>
    <row r="2363" spans="2:3" x14ac:dyDescent="0.25">
      <c r="B2363" s="295">
        <v>2298</v>
      </c>
      <c r="C2363" s="296">
        <v>108.69778562115701</v>
      </c>
    </row>
    <row r="2364" spans="2:3" x14ac:dyDescent="0.25">
      <c r="B2364" s="295">
        <v>2299</v>
      </c>
      <c r="C2364" s="296">
        <v>147.63585611912998</v>
      </c>
    </row>
    <row r="2365" spans="2:3" x14ac:dyDescent="0.25">
      <c r="B2365" s="295">
        <v>2300</v>
      </c>
      <c r="C2365" s="296">
        <v>79.047221345214751</v>
      </c>
    </row>
    <row r="2366" spans="2:3" x14ac:dyDescent="0.25">
      <c r="B2366" s="295">
        <v>2301</v>
      </c>
      <c r="C2366" s="296">
        <v>149.07831313217065</v>
      </c>
    </row>
    <row r="2367" spans="2:3" x14ac:dyDescent="0.25">
      <c r="B2367" s="295">
        <v>2302</v>
      </c>
      <c r="C2367" s="296">
        <v>153.6644458033187</v>
      </c>
    </row>
    <row r="2368" spans="2:3" x14ac:dyDescent="0.25">
      <c r="B2368" s="295">
        <v>2303</v>
      </c>
      <c r="C2368" s="296">
        <v>88.386596012278943</v>
      </c>
    </row>
    <row r="2369" spans="2:3" x14ac:dyDescent="0.25">
      <c r="B2369" s="295">
        <v>2304</v>
      </c>
      <c r="C2369" s="296">
        <v>105.02042874470006</v>
      </c>
    </row>
    <row r="2370" spans="2:3" x14ac:dyDescent="0.25">
      <c r="B2370" s="295">
        <v>2305</v>
      </c>
      <c r="C2370" s="296">
        <v>129.34241474434782</v>
      </c>
    </row>
    <row r="2371" spans="2:3" x14ac:dyDescent="0.25">
      <c r="B2371" s="295">
        <v>2306</v>
      </c>
      <c r="C2371" s="296">
        <v>132.95033251273628</v>
      </c>
    </row>
    <row r="2372" spans="2:3" x14ac:dyDescent="0.25">
      <c r="B2372" s="295">
        <v>2307</v>
      </c>
      <c r="C2372" s="296">
        <v>150.40565698413388</v>
      </c>
    </row>
    <row r="2373" spans="2:3" x14ac:dyDescent="0.25">
      <c r="B2373" s="295">
        <v>2308</v>
      </c>
      <c r="C2373" s="296">
        <v>122.70334600593873</v>
      </c>
    </row>
    <row r="2374" spans="2:3" x14ac:dyDescent="0.25">
      <c r="B2374" s="295">
        <v>2309</v>
      </c>
      <c r="C2374" s="296">
        <v>116.69547602275951</v>
      </c>
    </row>
    <row r="2375" spans="2:3" x14ac:dyDescent="0.25">
      <c r="B2375" s="295">
        <v>2310</v>
      </c>
      <c r="C2375" s="296">
        <v>161.24474312525615</v>
      </c>
    </row>
    <row r="2376" spans="2:3" x14ac:dyDescent="0.25">
      <c r="B2376" s="295">
        <v>2311</v>
      </c>
      <c r="C2376" s="296">
        <v>128.97448342156807</v>
      </c>
    </row>
    <row r="2377" spans="2:3" x14ac:dyDescent="0.25">
      <c r="B2377" s="295">
        <v>2312</v>
      </c>
      <c r="C2377" s="296">
        <v>106.56488348989029</v>
      </c>
    </row>
    <row r="2378" spans="2:3" x14ac:dyDescent="0.25">
      <c r="B2378" s="295">
        <v>2313</v>
      </c>
      <c r="C2378" s="296">
        <v>137.0943414314529</v>
      </c>
    </row>
    <row r="2379" spans="2:3" x14ac:dyDescent="0.25">
      <c r="B2379" s="295">
        <v>2314</v>
      </c>
      <c r="C2379" s="296">
        <v>121.12190343043147</v>
      </c>
    </row>
    <row r="2380" spans="2:3" x14ac:dyDescent="0.25">
      <c r="B2380" s="295">
        <v>2315</v>
      </c>
      <c r="C2380" s="296">
        <v>89.716251912939171</v>
      </c>
    </row>
    <row r="2381" spans="2:3" x14ac:dyDescent="0.25">
      <c r="B2381" s="295">
        <v>2316</v>
      </c>
      <c r="C2381" s="296">
        <v>125.48434108162346</v>
      </c>
    </row>
    <row r="2382" spans="2:3" x14ac:dyDescent="0.25">
      <c r="B2382" s="295">
        <v>2317</v>
      </c>
      <c r="C2382" s="296">
        <v>106.19499778581314</v>
      </c>
    </row>
    <row r="2383" spans="2:3" x14ac:dyDescent="0.25">
      <c r="B2383" s="295">
        <v>2318</v>
      </c>
      <c r="C2383" s="296">
        <v>151.97362722130003</v>
      </c>
    </row>
    <row r="2384" spans="2:3" x14ac:dyDescent="0.25">
      <c r="B2384" s="295">
        <v>2319</v>
      </c>
      <c r="C2384" s="296">
        <v>71.254905745567584</v>
      </c>
    </row>
    <row r="2385" spans="2:3" x14ac:dyDescent="0.25">
      <c r="B2385" s="295">
        <v>2320</v>
      </c>
      <c r="C2385" s="296">
        <v>141.23996301831585</v>
      </c>
    </row>
    <row r="2386" spans="2:3" x14ac:dyDescent="0.25">
      <c r="B2386" s="295">
        <v>2321</v>
      </c>
      <c r="C2386" s="296">
        <v>130.30296234143043</v>
      </c>
    </row>
    <row r="2387" spans="2:3" x14ac:dyDescent="0.25">
      <c r="B2387" s="295">
        <v>2322</v>
      </c>
      <c r="C2387" s="296">
        <v>191.29878194343962</v>
      </c>
    </row>
    <row r="2388" spans="2:3" x14ac:dyDescent="0.25">
      <c r="B2388" s="295">
        <v>2323</v>
      </c>
      <c r="C2388" s="296">
        <v>96.948353124899086</v>
      </c>
    </row>
    <row r="2389" spans="2:3" x14ac:dyDescent="0.25">
      <c r="B2389" s="295">
        <v>2324</v>
      </c>
      <c r="C2389" s="296">
        <v>163.52276044252483</v>
      </c>
    </row>
    <row r="2390" spans="2:3" x14ac:dyDescent="0.25">
      <c r="B2390" s="295">
        <v>2325</v>
      </c>
      <c r="C2390" s="296">
        <v>126.00442193583289</v>
      </c>
    </row>
    <row r="2391" spans="2:3" x14ac:dyDescent="0.25">
      <c r="B2391" s="295">
        <v>2326</v>
      </c>
      <c r="C2391" s="296">
        <v>150.79964062129173</v>
      </c>
    </row>
    <row r="2392" spans="2:3" x14ac:dyDescent="0.25">
      <c r="B2392" s="295">
        <v>2327</v>
      </c>
      <c r="C2392" s="296">
        <v>78.152029086663248</v>
      </c>
    </row>
    <row r="2393" spans="2:3" x14ac:dyDescent="0.25">
      <c r="B2393" s="295">
        <v>2328</v>
      </c>
      <c r="C2393" s="296">
        <v>96.996067280510047</v>
      </c>
    </row>
    <row r="2394" spans="2:3" x14ac:dyDescent="0.25">
      <c r="B2394" s="295">
        <v>2329</v>
      </c>
      <c r="C2394" s="296">
        <v>129.12479049577834</v>
      </c>
    </row>
    <row r="2395" spans="2:3" x14ac:dyDescent="0.25">
      <c r="B2395" s="295">
        <v>2330</v>
      </c>
      <c r="C2395" s="296">
        <v>136.75107396545411</v>
      </c>
    </row>
    <row r="2396" spans="2:3" x14ac:dyDescent="0.25">
      <c r="B2396" s="295">
        <v>2331</v>
      </c>
      <c r="C2396" s="296">
        <v>109.99375922486831</v>
      </c>
    </row>
    <row r="2397" spans="2:3" x14ac:dyDescent="0.25">
      <c r="B2397" s="295">
        <v>2332</v>
      </c>
      <c r="C2397" s="296">
        <v>152.75663064480705</v>
      </c>
    </row>
    <row r="2398" spans="2:3" x14ac:dyDescent="0.25">
      <c r="B2398" s="295">
        <v>2333</v>
      </c>
      <c r="C2398" s="296">
        <v>163.83607206849416</v>
      </c>
    </row>
    <row r="2399" spans="2:3" x14ac:dyDescent="0.25">
      <c r="B2399" s="295">
        <v>2334</v>
      </c>
      <c r="C2399" s="296">
        <v>124.68059100618537</v>
      </c>
    </row>
    <row r="2400" spans="2:3" x14ac:dyDescent="0.25">
      <c r="B2400" s="295">
        <v>2335</v>
      </c>
      <c r="C2400" s="296">
        <v>131.03328439980538</v>
      </c>
    </row>
    <row r="2401" spans="2:3" x14ac:dyDescent="0.25">
      <c r="B2401" s="295">
        <v>2336</v>
      </c>
      <c r="C2401" s="296">
        <v>170.0547251860759</v>
      </c>
    </row>
    <row r="2402" spans="2:3" x14ac:dyDescent="0.25">
      <c r="B2402" s="295">
        <v>2337</v>
      </c>
      <c r="C2402" s="296">
        <v>125.01566114062028</v>
      </c>
    </row>
    <row r="2403" spans="2:3" x14ac:dyDescent="0.25">
      <c r="B2403" s="295">
        <v>2338</v>
      </c>
      <c r="C2403" s="296">
        <v>114.54122843373887</v>
      </c>
    </row>
    <row r="2404" spans="2:3" x14ac:dyDescent="0.25">
      <c r="B2404" s="295">
        <v>2339</v>
      </c>
      <c r="C2404" s="296">
        <v>137.55542806374359</v>
      </c>
    </row>
    <row r="2405" spans="2:3" x14ac:dyDescent="0.25">
      <c r="B2405" s="295">
        <v>2340</v>
      </c>
      <c r="C2405" s="296">
        <v>124.38604231363635</v>
      </c>
    </row>
    <row r="2406" spans="2:3" x14ac:dyDescent="0.25">
      <c r="B2406" s="295">
        <v>2341</v>
      </c>
      <c r="C2406" s="296">
        <v>119.20128791933217</v>
      </c>
    </row>
    <row r="2407" spans="2:3" x14ac:dyDescent="0.25">
      <c r="B2407" s="295">
        <v>2342</v>
      </c>
      <c r="C2407" s="296">
        <v>66.664541357496745</v>
      </c>
    </row>
    <row r="2408" spans="2:3" x14ac:dyDescent="0.25">
      <c r="B2408" s="295">
        <v>2343</v>
      </c>
      <c r="C2408" s="296">
        <v>113.89260404193958</v>
      </c>
    </row>
    <row r="2409" spans="2:3" x14ac:dyDescent="0.25">
      <c r="B2409" s="295">
        <v>2344</v>
      </c>
      <c r="C2409" s="296">
        <v>145.35704657185943</v>
      </c>
    </row>
    <row r="2410" spans="2:3" x14ac:dyDescent="0.25">
      <c r="B2410" s="295">
        <v>2345</v>
      </c>
      <c r="C2410" s="296">
        <v>82.320509366783483</v>
      </c>
    </row>
    <row r="2411" spans="2:3" x14ac:dyDescent="0.25">
      <c r="B2411" s="295">
        <v>2346</v>
      </c>
      <c r="C2411" s="296">
        <v>136.95295018628835</v>
      </c>
    </row>
    <row r="2412" spans="2:3" x14ac:dyDescent="0.25">
      <c r="B2412" s="295">
        <v>2347</v>
      </c>
      <c r="C2412" s="296">
        <v>147.58253807965028</v>
      </c>
    </row>
    <row r="2413" spans="2:3" x14ac:dyDescent="0.25">
      <c r="B2413" s="295">
        <v>2348</v>
      </c>
      <c r="C2413" s="296">
        <v>106.59738467485496</v>
      </c>
    </row>
    <row r="2414" spans="2:3" x14ac:dyDescent="0.25">
      <c r="B2414" s="295">
        <v>2349</v>
      </c>
      <c r="C2414" s="296">
        <v>199.0764978265619</v>
      </c>
    </row>
    <row r="2415" spans="2:3" x14ac:dyDescent="0.25">
      <c r="B2415" s="295">
        <v>2350</v>
      </c>
      <c r="C2415" s="296">
        <v>98.085455684316543</v>
      </c>
    </row>
    <row r="2416" spans="2:3" x14ac:dyDescent="0.25">
      <c r="B2416" s="295">
        <v>2351</v>
      </c>
      <c r="C2416" s="296">
        <v>121.99053626075811</v>
      </c>
    </row>
    <row r="2417" spans="2:3" x14ac:dyDescent="0.25">
      <c r="B2417" s="295">
        <v>2352</v>
      </c>
      <c r="C2417" s="296">
        <v>160.85802900205036</v>
      </c>
    </row>
    <row r="2418" spans="2:3" x14ac:dyDescent="0.25">
      <c r="B2418" s="295">
        <v>2353</v>
      </c>
      <c r="C2418" s="296">
        <v>117.88557402249661</v>
      </c>
    </row>
    <row r="2419" spans="2:3" x14ac:dyDescent="0.25">
      <c r="B2419" s="295">
        <v>2354</v>
      </c>
      <c r="C2419" s="296">
        <v>141.00869573306434</v>
      </c>
    </row>
    <row r="2420" spans="2:3" x14ac:dyDescent="0.25">
      <c r="B2420" s="295">
        <v>2355</v>
      </c>
      <c r="C2420" s="296">
        <v>110.19622446954361</v>
      </c>
    </row>
    <row r="2421" spans="2:3" x14ac:dyDescent="0.25">
      <c r="B2421" s="295">
        <v>2356</v>
      </c>
      <c r="C2421" s="296">
        <v>165.39805613058957</v>
      </c>
    </row>
    <row r="2422" spans="2:3" x14ac:dyDescent="0.25">
      <c r="B2422" s="295">
        <v>2357</v>
      </c>
      <c r="C2422" s="296">
        <v>116.16995475836671</v>
      </c>
    </row>
    <row r="2423" spans="2:3" x14ac:dyDescent="0.25">
      <c r="B2423" s="295">
        <v>2358</v>
      </c>
      <c r="C2423" s="296">
        <v>147.21514221427989</v>
      </c>
    </row>
    <row r="2424" spans="2:3" x14ac:dyDescent="0.25">
      <c r="B2424" s="295">
        <v>2359</v>
      </c>
      <c r="C2424" s="296">
        <v>136.02640546553255</v>
      </c>
    </row>
    <row r="2425" spans="2:3" x14ac:dyDescent="0.25">
      <c r="B2425" s="295">
        <v>2360</v>
      </c>
      <c r="C2425" s="296">
        <v>129.83378478274875</v>
      </c>
    </row>
    <row r="2426" spans="2:3" x14ac:dyDescent="0.25">
      <c r="B2426" s="295">
        <v>2361</v>
      </c>
      <c r="C2426" s="296">
        <v>114.83387880616701</v>
      </c>
    </row>
    <row r="2427" spans="2:3" x14ac:dyDescent="0.25">
      <c r="B2427" s="295">
        <v>2362</v>
      </c>
      <c r="C2427" s="296">
        <v>113.50003409350902</v>
      </c>
    </row>
    <row r="2428" spans="2:3" x14ac:dyDescent="0.25">
      <c r="B2428" s="295">
        <v>2363</v>
      </c>
      <c r="C2428" s="296">
        <v>83.025297731478616</v>
      </c>
    </row>
    <row r="2429" spans="2:3" x14ac:dyDescent="0.25">
      <c r="B2429" s="295">
        <v>2364</v>
      </c>
      <c r="C2429" s="296">
        <v>121.11755012915779</v>
      </c>
    </row>
    <row r="2430" spans="2:3" x14ac:dyDescent="0.25">
      <c r="B2430" s="295">
        <v>2365</v>
      </c>
      <c r="C2430" s="296">
        <v>180.00924949104967</v>
      </c>
    </row>
    <row r="2431" spans="2:3" x14ac:dyDescent="0.25">
      <c r="B2431" s="295">
        <v>2366</v>
      </c>
      <c r="C2431" s="296">
        <v>155.8795100145237</v>
      </c>
    </row>
    <row r="2432" spans="2:3" x14ac:dyDescent="0.25">
      <c r="B2432" s="295">
        <v>2367</v>
      </c>
      <c r="C2432" s="296">
        <v>133.3425845151057</v>
      </c>
    </row>
    <row r="2433" spans="2:3" x14ac:dyDescent="0.25">
      <c r="B2433" s="295">
        <v>2368</v>
      </c>
      <c r="C2433" s="296">
        <v>142.36203368735204</v>
      </c>
    </row>
    <row r="2434" spans="2:3" x14ac:dyDescent="0.25">
      <c r="B2434" s="295">
        <v>2369</v>
      </c>
      <c r="C2434" s="296">
        <v>95.516097824099461</v>
      </c>
    </row>
    <row r="2435" spans="2:3" x14ac:dyDescent="0.25">
      <c r="B2435" s="295">
        <v>2370</v>
      </c>
      <c r="C2435" s="296">
        <v>141.25394997525297</v>
      </c>
    </row>
    <row r="2436" spans="2:3" x14ac:dyDescent="0.25">
      <c r="B2436" s="295">
        <v>2371</v>
      </c>
      <c r="C2436" s="296">
        <v>161.91821004822776</v>
      </c>
    </row>
    <row r="2437" spans="2:3" x14ac:dyDescent="0.25">
      <c r="B2437" s="295">
        <v>2372</v>
      </c>
      <c r="C2437" s="296">
        <v>138.61119085234958</v>
      </c>
    </row>
    <row r="2438" spans="2:3" x14ac:dyDescent="0.25">
      <c r="B2438" s="295">
        <v>2373</v>
      </c>
      <c r="C2438" s="296">
        <v>75.442904904105845</v>
      </c>
    </row>
    <row r="2439" spans="2:3" x14ac:dyDescent="0.25">
      <c r="B2439" s="295">
        <v>2374</v>
      </c>
      <c r="C2439" s="296">
        <v>123.67941757504138</v>
      </c>
    </row>
    <row r="2440" spans="2:3" x14ac:dyDescent="0.25">
      <c r="B2440" s="295">
        <v>2375</v>
      </c>
      <c r="C2440" s="296">
        <v>118.27735710111965</v>
      </c>
    </row>
    <row r="2441" spans="2:3" x14ac:dyDescent="0.25">
      <c r="B2441" s="295">
        <v>2376</v>
      </c>
      <c r="C2441" s="296">
        <v>196.91019231737965</v>
      </c>
    </row>
    <row r="2442" spans="2:3" x14ac:dyDescent="0.25">
      <c r="B2442" s="295">
        <v>2377</v>
      </c>
      <c r="C2442" s="296">
        <v>125.6226558932986</v>
      </c>
    </row>
    <row r="2443" spans="2:3" x14ac:dyDescent="0.25">
      <c r="B2443" s="295">
        <v>2378</v>
      </c>
      <c r="C2443" s="296">
        <v>137.10135292707972</v>
      </c>
    </row>
    <row r="2444" spans="2:3" x14ac:dyDescent="0.25">
      <c r="B2444" s="295">
        <v>2379</v>
      </c>
      <c r="C2444" s="296">
        <v>172.75029989612818</v>
      </c>
    </row>
    <row r="2445" spans="2:3" x14ac:dyDescent="0.25">
      <c r="B2445" s="295">
        <v>2380</v>
      </c>
      <c r="C2445" s="296">
        <v>153.02214916979881</v>
      </c>
    </row>
    <row r="2446" spans="2:3" x14ac:dyDescent="0.25">
      <c r="B2446" s="295">
        <v>2381</v>
      </c>
      <c r="C2446" s="296">
        <v>69.33855373683221</v>
      </c>
    </row>
    <row r="2447" spans="2:3" x14ac:dyDescent="0.25">
      <c r="B2447" s="295">
        <v>2382</v>
      </c>
      <c r="C2447" s="296">
        <v>95.456844977492011</v>
      </c>
    </row>
    <row r="2448" spans="2:3" x14ac:dyDescent="0.25">
      <c r="B2448" s="295">
        <v>2383</v>
      </c>
      <c r="C2448" s="296">
        <v>121.32963123254314</v>
      </c>
    </row>
    <row r="2449" spans="2:3" x14ac:dyDescent="0.25">
      <c r="B2449" s="295">
        <v>2384</v>
      </c>
      <c r="C2449" s="296">
        <v>135.63749189216259</v>
      </c>
    </row>
    <row r="2450" spans="2:3" x14ac:dyDescent="0.25">
      <c r="B2450" s="295">
        <v>2385</v>
      </c>
      <c r="C2450" s="296">
        <v>135.06274675494149</v>
      </c>
    </row>
    <row r="2451" spans="2:3" x14ac:dyDescent="0.25">
      <c r="B2451" s="295">
        <v>2386</v>
      </c>
      <c r="C2451" s="296">
        <v>76.355946533962197</v>
      </c>
    </row>
    <row r="2452" spans="2:3" x14ac:dyDescent="0.25">
      <c r="B2452" s="295">
        <v>2387</v>
      </c>
      <c r="C2452" s="296">
        <v>83.219750657217588</v>
      </c>
    </row>
    <row r="2453" spans="2:3" x14ac:dyDescent="0.25">
      <c r="B2453" s="295">
        <v>2388</v>
      </c>
      <c r="C2453" s="296">
        <v>98.931273321073803</v>
      </c>
    </row>
    <row r="2454" spans="2:3" x14ac:dyDescent="0.25">
      <c r="B2454" s="295">
        <v>2389</v>
      </c>
      <c r="C2454" s="296">
        <v>94.096184296899239</v>
      </c>
    </row>
    <row r="2455" spans="2:3" x14ac:dyDescent="0.25">
      <c r="B2455" s="295">
        <v>2390</v>
      </c>
      <c r="C2455" s="296">
        <v>113.45096775496286</v>
      </c>
    </row>
    <row r="2456" spans="2:3" x14ac:dyDescent="0.25">
      <c r="B2456" s="295">
        <v>2391</v>
      </c>
      <c r="C2456" s="296">
        <v>102.5946008005433</v>
      </c>
    </row>
    <row r="2457" spans="2:3" x14ac:dyDescent="0.25">
      <c r="B2457" s="295">
        <v>2392</v>
      </c>
      <c r="C2457" s="296">
        <v>115.41227171169146</v>
      </c>
    </row>
    <row r="2458" spans="2:3" x14ac:dyDescent="0.25">
      <c r="B2458" s="295">
        <v>2393</v>
      </c>
      <c r="C2458" s="296">
        <v>212.31034054157331</v>
      </c>
    </row>
    <row r="2459" spans="2:3" x14ac:dyDescent="0.25">
      <c r="B2459" s="295">
        <v>2394</v>
      </c>
      <c r="C2459" s="296">
        <v>129.81728865382678</v>
      </c>
    </row>
    <row r="2460" spans="2:3" x14ac:dyDescent="0.25">
      <c r="B2460" s="295">
        <v>2395</v>
      </c>
      <c r="C2460" s="296">
        <v>118.55201696473219</v>
      </c>
    </row>
    <row r="2461" spans="2:3" x14ac:dyDescent="0.25">
      <c r="B2461" s="295">
        <v>2396</v>
      </c>
      <c r="C2461" s="296">
        <v>85.407475725018344</v>
      </c>
    </row>
    <row r="2462" spans="2:3" x14ac:dyDescent="0.25">
      <c r="B2462" s="295">
        <v>2397</v>
      </c>
      <c r="C2462" s="296">
        <v>168.36047943127122</v>
      </c>
    </row>
    <row r="2463" spans="2:3" x14ac:dyDescent="0.25">
      <c r="B2463" s="295">
        <v>2398</v>
      </c>
      <c r="C2463" s="296">
        <v>206.38523956628001</v>
      </c>
    </row>
    <row r="2464" spans="2:3" x14ac:dyDescent="0.25">
      <c r="B2464" s="295">
        <v>2399</v>
      </c>
      <c r="C2464" s="296">
        <v>81.68022106033726</v>
      </c>
    </row>
    <row r="2465" spans="2:3" x14ac:dyDescent="0.25">
      <c r="B2465" s="295">
        <v>2400</v>
      </c>
      <c r="C2465" s="296">
        <v>99.307377283745296</v>
      </c>
    </row>
    <row r="2466" spans="2:3" x14ac:dyDescent="0.25">
      <c r="B2466" s="295">
        <v>2401</v>
      </c>
      <c r="C2466" s="296">
        <v>118.93288923361085</v>
      </c>
    </row>
    <row r="2467" spans="2:3" x14ac:dyDescent="0.25">
      <c r="B2467" s="295">
        <v>2402</v>
      </c>
      <c r="C2467" s="296">
        <v>153.89442015913164</v>
      </c>
    </row>
    <row r="2468" spans="2:3" x14ac:dyDescent="0.25">
      <c r="B2468" s="295">
        <v>2403</v>
      </c>
      <c r="C2468" s="296">
        <v>168.3843321661719</v>
      </c>
    </row>
    <row r="2469" spans="2:3" x14ac:dyDescent="0.25">
      <c r="B2469" s="295">
        <v>2404</v>
      </c>
      <c r="C2469" s="296">
        <v>105.99787633846103</v>
      </c>
    </row>
    <row r="2470" spans="2:3" x14ac:dyDescent="0.25">
      <c r="B2470" s="295">
        <v>2405</v>
      </c>
      <c r="C2470" s="296">
        <v>138.03370286136854</v>
      </c>
    </row>
    <row r="2471" spans="2:3" x14ac:dyDescent="0.25">
      <c r="B2471" s="295">
        <v>2406</v>
      </c>
      <c r="C2471" s="296">
        <v>90.355279691733912</v>
      </c>
    </row>
    <row r="2472" spans="2:3" x14ac:dyDescent="0.25">
      <c r="B2472" s="295">
        <v>2407</v>
      </c>
      <c r="C2472" s="296">
        <v>110.66630130208338</v>
      </c>
    </row>
    <row r="2473" spans="2:3" x14ac:dyDescent="0.25">
      <c r="B2473" s="295">
        <v>2408</v>
      </c>
      <c r="C2473" s="296">
        <v>167.56831270029812</v>
      </c>
    </row>
    <row r="2474" spans="2:3" x14ac:dyDescent="0.25">
      <c r="B2474" s="295">
        <v>2409</v>
      </c>
      <c r="C2474" s="296">
        <v>147.68887511745822</v>
      </c>
    </row>
    <row r="2475" spans="2:3" x14ac:dyDescent="0.25">
      <c r="B2475" s="295">
        <v>2410</v>
      </c>
      <c r="C2475" s="296">
        <v>96.176956809257803</v>
      </c>
    </row>
    <row r="2476" spans="2:3" x14ac:dyDescent="0.25">
      <c r="B2476" s="295">
        <v>2411</v>
      </c>
      <c r="C2476" s="296">
        <v>82.369846758420181</v>
      </c>
    </row>
    <row r="2477" spans="2:3" x14ac:dyDescent="0.25">
      <c r="B2477" s="295">
        <v>2412</v>
      </c>
      <c r="C2477" s="296">
        <v>195.30264543318205</v>
      </c>
    </row>
    <row r="2478" spans="2:3" x14ac:dyDescent="0.25">
      <c r="B2478" s="295">
        <v>2413</v>
      </c>
      <c r="C2478" s="296">
        <v>99.475149153054588</v>
      </c>
    </row>
    <row r="2479" spans="2:3" x14ac:dyDescent="0.25">
      <c r="B2479" s="295">
        <v>2414</v>
      </c>
      <c r="C2479" s="296">
        <v>208.92126386927691</v>
      </c>
    </row>
    <row r="2480" spans="2:3" x14ac:dyDescent="0.25">
      <c r="B2480" s="295">
        <v>2415</v>
      </c>
      <c r="C2480" s="296">
        <v>111.99542741860984</v>
      </c>
    </row>
    <row r="2481" spans="2:3" x14ac:dyDescent="0.25">
      <c r="B2481" s="295">
        <v>2416</v>
      </c>
      <c r="C2481" s="296">
        <v>130.92776865671439</v>
      </c>
    </row>
    <row r="2482" spans="2:3" x14ac:dyDescent="0.25">
      <c r="B2482" s="295">
        <v>2417</v>
      </c>
      <c r="C2482" s="296">
        <v>131.23612252416629</v>
      </c>
    </row>
    <row r="2483" spans="2:3" x14ac:dyDescent="0.25">
      <c r="B2483" s="295">
        <v>2418</v>
      </c>
      <c r="C2483" s="296">
        <v>95.631523791716404</v>
      </c>
    </row>
    <row r="2484" spans="2:3" x14ac:dyDescent="0.25">
      <c r="B2484" s="295">
        <v>2419</v>
      </c>
      <c r="C2484" s="296">
        <v>94.411643797451376</v>
      </c>
    </row>
    <row r="2485" spans="2:3" x14ac:dyDescent="0.25">
      <c r="B2485" s="295">
        <v>2420</v>
      </c>
      <c r="C2485" s="296">
        <v>159.89934909081813</v>
      </c>
    </row>
    <row r="2486" spans="2:3" x14ac:dyDescent="0.25">
      <c r="B2486" s="295">
        <v>2421</v>
      </c>
      <c r="C2486" s="296">
        <v>150.9053166153891</v>
      </c>
    </row>
    <row r="2487" spans="2:3" x14ac:dyDescent="0.25">
      <c r="B2487" s="295">
        <v>2422</v>
      </c>
      <c r="C2487" s="296">
        <v>132.70718241348635</v>
      </c>
    </row>
    <row r="2488" spans="2:3" x14ac:dyDescent="0.25">
      <c r="B2488" s="295">
        <v>2423</v>
      </c>
      <c r="C2488" s="296">
        <v>127.00883939451811</v>
      </c>
    </row>
    <row r="2489" spans="2:3" x14ac:dyDescent="0.25">
      <c r="B2489" s="295">
        <v>2424</v>
      </c>
      <c r="C2489" s="296">
        <v>131.67873881672895</v>
      </c>
    </row>
    <row r="2490" spans="2:3" x14ac:dyDescent="0.25">
      <c r="B2490" s="295">
        <v>2425</v>
      </c>
      <c r="C2490" s="296">
        <v>179.71437695315657</v>
      </c>
    </row>
    <row r="2491" spans="2:3" x14ac:dyDescent="0.25">
      <c r="B2491" s="295">
        <v>2426</v>
      </c>
      <c r="C2491" s="296">
        <v>154.51509886840864</v>
      </c>
    </row>
    <row r="2492" spans="2:3" x14ac:dyDescent="0.25">
      <c r="B2492" s="295">
        <v>2427</v>
      </c>
      <c r="C2492" s="296">
        <v>95.181433536262773</v>
      </c>
    </row>
    <row r="2493" spans="2:3" x14ac:dyDescent="0.25">
      <c r="B2493" s="295">
        <v>2428</v>
      </c>
      <c r="C2493" s="296">
        <v>109.6000944896124</v>
      </c>
    </row>
    <row r="2494" spans="2:3" x14ac:dyDescent="0.25">
      <c r="B2494" s="295">
        <v>2429</v>
      </c>
      <c r="C2494" s="296">
        <v>124.32482877071934</v>
      </c>
    </row>
    <row r="2495" spans="2:3" x14ac:dyDescent="0.25">
      <c r="B2495" s="295">
        <v>2430</v>
      </c>
      <c r="C2495" s="296">
        <v>174.74517028836243</v>
      </c>
    </row>
    <row r="2496" spans="2:3" x14ac:dyDescent="0.25">
      <c r="B2496" s="295">
        <v>2431</v>
      </c>
      <c r="C2496" s="296">
        <v>74.097850901394594</v>
      </c>
    </row>
    <row r="2497" spans="2:3" x14ac:dyDescent="0.25">
      <c r="B2497" s="295">
        <v>2432</v>
      </c>
      <c r="C2497" s="296">
        <v>179.24173206684344</v>
      </c>
    </row>
    <row r="2498" spans="2:3" x14ac:dyDescent="0.25">
      <c r="B2498" s="295">
        <v>2433</v>
      </c>
      <c r="C2498" s="296">
        <v>103.79236687177468</v>
      </c>
    </row>
    <row r="2499" spans="2:3" x14ac:dyDescent="0.25">
      <c r="B2499" s="295">
        <v>2434</v>
      </c>
      <c r="C2499" s="296">
        <v>151.33018097162733</v>
      </c>
    </row>
    <row r="2500" spans="2:3" x14ac:dyDescent="0.25">
      <c r="B2500" s="295">
        <v>2435</v>
      </c>
      <c r="C2500" s="296">
        <v>108.5214455304674</v>
      </c>
    </row>
    <row r="2501" spans="2:3" x14ac:dyDescent="0.25">
      <c r="B2501" s="295">
        <v>2436</v>
      </c>
      <c r="C2501" s="296">
        <v>114.2722344595589</v>
      </c>
    </row>
    <row r="2502" spans="2:3" x14ac:dyDescent="0.25">
      <c r="B2502" s="295">
        <v>2437</v>
      </c>
      <c r="C2502" s="296">
        <v>102.87548947803432</v>
      </c>
    </row>
    <row r="2503" spans="2:3" x14ac:dyDescent="0.25">
      <c r="B2503" s="295">
        <v>2438</v>
      </c>
      <c r="C2503" s="296">
        <v>177.2603332171638</v>
      </c>
    </row>
    <row r="2504" spans="2:3" x14ac:dyDescent="0.25">
      <c r="B2504" s="295">
        <v>2439</v>
      </c>
      <c r="C2504" s="296">
        <v>109.37431717375154</v>
      </c>
    </row>
    <row r="2505" spans="2:3" x14ac:dyDescent="0.25">
      <c r="B2505" s="295">
        <v>2440</v>
      </c>
      <c r="C2505" s="296">
        <v>157.83092487070957</v>
      </c>
    </row>
    <row r="2506" spans="2:3" x14ac:dyDescent="0.25">
      <c r="B2506" s="295">
        <v>2441</v>
      </c>
      <c r="C2506" s="296">
        <v>127.84488926384739</v>
      </c>
    </row>
    <row r="2507" spans="2:3" x14ac:dyDescent="0.25">
      <c r="B2507" s="295">
        <v>2442</v>
      </c>
      <c r="C2507" s="296">
        <v>117.56776764994014</v>
      </c>
    </row>
    <row r="2508" spans="2:3" x14ac:dyDescent="0.25">
      <c r="B2508" s="295">
        <v>2443</v>
      </c>
      <c r="C2508" s="296">
        <v>147.13620396589374</v>
      </c>
    </row>
    <row r="2509" spans="2:3" x14ac:dyDescent="0.25">
      <c r="B2509" s="295">
        <v>2444</v>
      </c>
      <c r="C2509" s="296">
        <v>101.03104626615814</v>
      </c>
    </row>
    <row r="2510" spans="2:3" x14ac:dyDescent="0.25">
      <c r="B2510" s="295">
        <v>2445</v>
      </c>
      <c r="C2510" s="296">
        <v>82.930131558886927</v>
      </c>
    </row>
    <row r="2511" spans="2:3" x14ac:dyDescent="0.25">
      <c r="B2511" s="295">
        <v>2446</v>
      </c>
      <c r="C2511" s="296">
        <v>187.01429957799985</v>
      </c>
    </row>
    <row r="2512" spans="2:3" x14ac:dyDescent="0.25">
      <c r="B2512" s="295">
        <v>2447</v>
      </c>
      <c r="C2512" s="296">
        <v>130.92282744086418</v>
      </c>
    </row>
    <row r="2513" spans="2:3" x14ac:dyDescent="0.25">
      <c r="B2513" s="295">
        <v>2448</v>
      </c>
      <c r="C2513" s="296">
        <v>86.840873169824391</v>
      </c>
    </row>
    <row r="2514" spans="2:3" x14ac:dyDescent="0.25">
      <c r="B2514" s="295">
        <v>2449</v>
      </c>
      <c r="C2514" s="296">
        <v>89.72084400573172</v>
      </c>
    </row>
    <row r="2515" spans="2:3" x14ac:dyDescent="0.25">
      <c r="B2515" s="295">
        <v>2450</v>
      </c>
      <c r="C2515" s="296">
        <v>151.63166350288708</v>
      </c>
    </row>
    <row r="2516" spans="2:3" x14ac:dyDescent="0.25">
      <c r="B2516" s="295">
        <v>2451</v>
      </c>
      <c r="C2516" s="296">
        <v>81.024249644911777</v>
      </c>
    </row>
    <row r="2517" spans="2:3" x14ac:dyDescent="0.25">
      <c r="B2517" s="295">
        <v>2452</v>
      </c>
      <c r="C2517" s="296">
        <v>93.618076232542151</v>
      </c>
    </row>
    <row r="2518" spans="2:3" x14ac:dyDescent="0.25">
      <c r="B2518" s="295">
        <v>2453</v>
      </c>
      <c r="C2518" s="296">
        <v>116.96704814691363</v>
      </c>
    </row>
    <row r="2519" spans="2:3" x14ac:dyDescent="0.25">
      <c r="B2519" s="295">
        <v>2454</v>
      </c>
      <c r="C2519" s="296">
        <v>101.01760453699271</v>
      </c>
    </row>
    <row r="2520" spans="2:3" x14ac:dyDescent="0.25">
      <c r="B2520" s="295">
        <v>2455</v>
      </c>
      <c r="C2520" s="296">
        <v>191.42727815966009</v>
      </c>
    </row>
    <row r="2521" spans="2:3" x14ac:dyDescent="0.25">
      <c r="B2521" s="295">
        <v>2456</v>
      </c>
      <c r="C2521" s="296">
        <v>139.59501552609385</v>
      </c>
    </row>
    <row r="2522" spans="2:3" x14ac:dyDescent="0.25">
      <c r="B2522" s="295">
        <v>2457</v>
      </c>
      <c r="C2522" s="296">
        <v>81.335459117644973</v>
      </c>
    </row>
    <row r="2523" spans="2:3" x14ac:dyDescent="0.25">
      <c r="B2523" s="295">
        <v>2458</v>
      </c>
      <c r="C2523" s="296">
        <v>110.16992846742886</v>
      </c>
    </row>
    <row r="2524" spans="2:3" x14ac:dyDescent="0.25">
      <c r="B2524" s="295">
        <v>2459</v>
      </c>
      <c r="C2524" s="296">
        <v>159.43415574299223</v>
      </c>
    </row>
    <row r="2525" spans="2:3" x14ac:dyDescent="0.25">
      <c r="B2525" s="295">
        <v>2460</v>
      </c>
      <c r="C2525" s="296">
        <v>166.43889781659175</v>
      </c>
    </row>
    <row r="2526" spans="2:3" x14ac:dyDescent="0.25">
      <c r="B2526" s="295">
        <v>2461</v>
      </c>
      <c r="C2526" s="296">
        <v>108.61041149229681</v>
      </c>
    </row>
    <row r="2527" spans="2:3" x14ac:dyDescent="0.25">
      <c r="B2527" s="295">
        <v>2462</v>
      </c>
      <c r="C2527" s="296">
        <v>111.81824408362723</v>
      </c>
    </row>
    <row r="2528" spans="2:3" x14ac:dyDescent="0.25">
      <c r="B2528" s="295">
        <v>2463</v>
      </c>
      <c r="C2528" s="296">
        <v>156.15408940854104</v>
      </c>
    </row>
    <row r="2529" spans="2:3" x14ac:dyDescent="0.25">
      <c r="B2529" s="295">
        <v>2464</v>
      </c>
      <c r="C2529" s="296">
        <v>92.235129667324713</v>
      </c>
    </row>
    <row r="2530" spans="2:3" x14ac:dyDescent="0.25">
      <c r="B2530" s="295">
        <v>2465</v>
      </c>
      <c r="C2530" s="296">
        <v>174.15255323293741</v>
      </c>
    </row>
    <row r="2531" spans="2:3" x14ac:dyDescent="0.25">
      <c r="B2531" s="295">
        <v>2466</v>
      </c>
      <c r="C2531" s="296">
        <v>93.587411012999581</v>
      </c>
    </row>
    <row r="2532" spans="2:3" x14ac:dyDescent="0.25">
      <c r="B2532" s="295">
        <v>2467</v>
      </c>
      <c r="C2532" s="296">
        <v>95.336201913059398</v>
      </c>
    </row>
    <row r="2533" spans="2:3" x14ac:dyDescent="0.25">
      <c r="B2533" s="295">
        <v>2468</v>
      </c>
      <c r="C2533" s="296">
        <v>108.83503475905209</v>
      </c>
    </row>
    <row r="2534" spans="2:3" x14ac:dyDescent="0.25">
      <c r="B2534" s="295">
        <v>2469</v>
      </c>
      <c r="C2534" s="296">
        <v>150.95014802189465</v>
      </c>
    </row>
    <row r="2535" spans="2:3" x14ac:dyDescent="0.25">
      <c r="B2535" s="295">
        <v>2470</v>
      </c>
      <c r="C2535" s="296">
        <v>115.56722584810493</v>
      </c>
    </row>
    <row r="2536" spans="2:3" x14ac:dyDescent="0.25">
      <c r="B2536" s="295">
        <v>2471</v>
      </c>
      <c r="C2536" s="296">
        <v>141.26125992667772</v>
      </c>
    </row>
    <row r="2537" spans="2:3" x14ac:dyDescent="0.25">
      <c r="B2537" s="295">
        <v>2472</v>
      </c>
      <c r="C2537" s="296">
        <v>143.74274248192364</v>
      </c>
    </row>
    <row r="2538" spans="2:3" x14ac:dyDescent="0.25">
      <c r="B2538" s="295">
        <v>2473</v>
      </c>
      <c r="C2538" s="296">
        <v>87.410165791085092</v>
      </c>
    </row>
    <row r="2539" spans="2:3" x14ac:dyDescent="0.25">
      <c r="B2539" s="295">
        <v>2474</v>
      </c>
      <c r="C2539" s="296">
        <v>187.3214888010192</v>
      </c>
    </row>
    <row r="2540" spans="2:3" x14ac:dyDescent="0.25">
      <c r="B2540" s="295">
        <v>2475</v>
      </c>
      <c r="C2540" s="296">
        <v>158.26353476106482</v>
      </c>
    </row>
    <row r="2541" spans="2:3" x14ac:dyDescent="0.25">
      <c r="B2541" s="295">
        <v>2476</v>
      </c>
      <c r="C2541" s="296">
        <v>110.33861002929368</v>
      </c>
    </row>
    <row r="2542" spans="2:3" x14ac:dyDescent="0.25">
      <c r="B2542" s="295">
        <v>2477</v>
      </c>
      <c r="C2542" s="296">
        <v>166.62202548625109</v>
      </c>
    </row>
    <row r="2543" spans="2:3" x14ac:dyDescent="0.25">
      <c r="B2543" s="295">
        <v>2478</v>
      </c>
      <c r="C2543" s="296">
        <v>115.57838998206097</v>
      </c>
    </row>
    <row r="2544" spans="2:3" x14ac:dyDescent="0.25">
      <c r="B2544" s="295">
        <v>2479</v>
      </c>
      <c r="C2544" s="296">
        <v>109.39828270873141</v>
      </c>
    </row>
    <row r="2545" spans="2:3" x14ac:dyDescent="0.25">
      <c r="B2545" s="295">
        <v>2480</v>
      </c>
      <c r="C2545" s="296">
        <v>105.34741205053079</v>
      </c>
    </row>
    <row r="2546" spans="2:3" x14ac:dyDescent="0.25">
      <c r="B2546" s="295">
        <v>2481</v>
      </c>
      <c r="C2546" s="296">
        <v>110.48020581690309</v>
      </c>
    </row>
    <row r="2547" spans="2:3" x14ac:dyDescent="0.25">
      <c r="B2547" s="295">
        <v>2482</v>
      </c>
      <c r="C2547" s="296">
        <v>85.795583960010418</v>
      </c>
    </row>
    <row r="2548" spans="2:3" x14ac:dyDescent="0.25">
      <c r="B2548" s="295">
        <v>2483</v>
      </c>
      <c r="C2548" s="296">
        <v>142.8910233411288</v>
      </c>
    </row>
    <row r="2549" spans="2:3" x14ac:dyDescent="0.25">
      <c r="B2549" s="295">
        <v>2484</v>
      </c>
      <c r="C2549" s="296">
        <v>121.08873183459906</v>
      </c>
    </row>
    <row r="2550" spans="2:3" x14ac:dyDescent="0.25">
      <c r="B2550" s="295">
        <v>2485</v>
      </c>
      <c r="C2550" s="296">
        <v>143.29816471220286</v>
      </c>
    </row>
    <row r="2551" spans="2:3" x14ac:dyDescent="0.25">
      <c r="B2551" s="295">
        <v>2486</v>
      </c>
      <c r="C2551" s="296">
        <v>96.70810159824326</v>
      </c>
    </row>
    <row r="2552" spans="2:3" x14ac:dyDescent="0.25">
      <c r="B2552" s="295">
        <v>2487</v>
      </c>
      <c r="C2552" s="296">
        <v>207.246866895788</v>
      </c>
    </row>
    <row r="2553" spans="2:3" x14ac:dyDescent="0.25">
      <c r="B2553" s="295">
        <v>2488</v>
      </c>
      <c r="C2553" s="296">
        <v>151.41571888647638</v>
      </c>
    </row>
    <row r="2554" spans="2:3" x14ac:dyDescent="0.25">
      <c r="B2554" s="295">
        <v>2489</v>
      </c>
      <c r="C2554" s="296">
        <v>187.08026962438504</v>
      </c>
    </row>
    <row r="2555" spans="2:3" x14ac:dyDescent="0.25">
      <c r="B2555" s="295">
        <v>2490</v>
      </c>
      <c r="C2555" s="296">
        <v>89.329428529493583</v>
      </c>
    </row>
    <row r="2556" spans="2:3" x14ac:dyDescent="0.25">
      <c r="B2556" s="295">
        <v>2491</v>
      </c>
      <c r="C2556" s="296">
        <v>116.70813477077451</v>
      </c>
    </row>
    <row r="2557" spans="2:3" x14ac:dyDescent="0.25">
      <c r="B2557" s="295">
        <v>2492</v>
      </c>
      <c r="C2557" s="296">
        <v>81.115554204149404</v>
      </c>
    </row>
    <row r="2558" spans="2:3" x14ac:dyDescent="0.25">
      <c r="B2558" s="295">
        <v>2493</v>
      </c>
      <c r="C2558" s="296">
        <v>149.67947965033457</v>
      </c>
    </row>
    <row r="2559" spans="2:3" x14ac:dyDescent="0.25">
      <c r="B2559" s="295">
        <v>2494</v>
      </c>
      <c r="C2559" s="296">
        <v>140.12041479245966</v>
      </c>
    </row>
    <row r="2560" spans="2:3" x14ac:dyDescent="0.25">
      <c r="B2560" s="295">
        <v>2495</v>
      </c>
      <c r="C2560" s="296">
        <v>117.58521891065742</v>
      </c>
    </row>
    <row r="2561" spans="2:3" x14ac:dyDescent="0.25">
      <c r="B2561" s="295">
        <v>2496</v>
      </c>
      <c r="C2561" s="296">
        <v>149.71991112441725</v>
      </c>
    </row>
    <row r="2562" spans="2:3" x14ac:dyDescent="0.25">
      <c r="B2562" s="295">
        <v>2497</v>
      </c>
      <c r="C2562" s="296">
        <v>121.06551977132709</v>
      </c>
    </row>
    <row r="2563" spans="2:3" x14ac:dyDescent="0.25">
      <c r="B2563" s="295">
        <v>2498</v>
      </c>
      <c r="C2563" s="296">
        <v>155.96070005880046</v>
      </c>
    </row>
    <row r="2564" spans="2:3" x14ac:dyDescent="0.25">
      <c r="B2564" s="295">
        <v>2499</v>
      </c>
      <c r="C2564" s="296">
        <v>139.22187013304256</v>
      </c>
    </row>
    <row r="2565" spans="2:3" x14ac:dyDescent="0.25">
      <c r="B2565" s="295">
        <v>2500</v>
      </c>
      <c r="C2565" s="296">
        <v>137.3861197000507</v>
      </c>
    </row>
    <row r="2566" spans="2:3" x14ac:dyDescent="0.25">
      <c r="B2566" s="295">
        <v>2501</v>
      </c>
      <c r="C2566" s="296">
        <v>179.48734520840591</v>
      </c>
    </row>
    <row r="2567" spans="2:3" x14ac:dyDescent="0.25">
      <c r="B2567" s="295">
        <v>2502</v>
      </c>
      <c r="C2567" s="296">
        <v>110.62592012139197</v>
      </c>
    </row>
    <row r="2568" spans="2:3" x14ac:dyDescent="0.25">
      <c r="B2568" s="295">
        <v>2503</v>
      </c>
      <c r="C2568" s="296">
        <v>166.56128189211333</v>
      </c>
    </row>
    <row r="2569" spans="2:3" x14ac:dyDescent="0.25">
      <c r="B2569" s="295">
        <v>2504</v>
      </c>
      <c r="C2569" s="296">
        <v>90.210510254686255</v>
      </c>
    </row>
    <row r="2570" spans="2:3" x14ac:dyDescent="0.25">
      <c r="B2570" s="295">
        <v>2505</v>
      </c>
      <c r="C2570" s="296">
        <v>123.04004327786882</v>
      </c>
    </row>
    <row r="2571" spans="2:3" x14ac:dyDescent="0.25">
      <c r="B2571" s="295">
        <v>2506</v>
      </c>
      <c r="C2571" s="296">
        <v>183.40509761038581</v>
      </c>
    </row>
    <row r="2572" spans="2:3" x14ac:dyDescent="0.25">
      <c r="B2572" s="295">
        <v>2507</v>
      </c>
      <c r="C2572" s="296">
        <v>160.8296610269455</v>
      </c>
    </row>
    <row r="2573" spans="2:3" x14ac:dyDescent="0.25">
      <c r="B2573" s="295">
        <v>2508</v>
      </c>
      <c r="C2573" s="296">
        <v>131.95678931148313</v>
      </c>
    </row>
    <row r="2574" spans="2:3" x14ac:dyDescent="0.25">
      <c r="B2574" s="295">
        <v>2509</v>
      </c>
      <c r="C2574" s="296">
        <v>137.68198556089143</v>
      </c>
    </row>
    <row r="2575" spans="2:3" x14ac:dyDescent="0.25">
      <c r="B2575" s="295">
        <v>2510</v>
      </c>
      <c r="C2575" s="296">
        <v>141.11094935833708</v>
      </c>
    </row>
    <row r="2576" spans="2:3" x14ac:dyDescent="0.25">
      <c r="B2576" s="295">
        <v>2511</v>
      </c>
      <c r="C2576" s="296">
        <v>137.58576126804314</v>
      </c>
    </row>
    <row r="2577" spans="2:3" x14ac:dyDescent="0.25">
      <c r="B2577" s="295">
        <v>2512</v>
      </c>
      <c r="C2577" s="296">
        <v>133.64193479408289</v>
      </c>
    </row>
    <row r="2578" spans="2:3" x14ac:dyDescent="0.25">
      <c r="B2578" s="295">
        <v>2513</v>
      </c>
      <c r="C2578" s="296">
        <v>125.9953457789686</v>
      </c>
    </row>
    <row r="2579" spans="2:3" x14ac:dyDescent="0.25">
      <c r="B2579" s="295">
        <v>2514</v>
      </c>
      <c r="C2579" s="296">
        <v>184.23252479994738</v>
      </c>
    </row>
    <row r="2580" spans="2:3" x14ac:dyDescent="0.25">
      <c r="B2580" s="295">
        <v>2515</v>
      </c>
      <c r="C2580" s="296">
        <v>149.70030549678663</v>
      </c>
    </row>
    <row r="2581" spans="2:3" x14ac:dyDescent="0.25">
      <c r="B2581" s="295">
        <v>2516</v>
      </c>
      <c r="C2581" s="296">
        <v>101.34198223166226</v>
      </c>
    </row>
    <row r="2582" spans="2:3" x14ac:dyDescent="0.25">
      <c r="B2582" s="295">
        <v>2517</v>
      </c>
      <c r="C2582" s="296">
        <v>149.57395888527611</v>
      </c>
    </row>
    <row r="2583" spans="2:3" x14ac:dyDescent="0.25">
      <c r="B2583" s="295">
        <v>2518</v>
      </c>
      <c r="C2583" s="296">
        <v>175.75200662011957</v>
      </c>
    </row>
    <row r="2584" spans="2:3" x14ac:dyDescent="0.25">
      <c r="B2584" s="295">
        <v>2519</v>
      </c>
      <c r="C2584" s="296">
        <v>156.11849948201348</v>
      </c>
    </row>
    <row r="2585" spans="2:3" x14ac:dyDescent="0.25">
      <c r="B2585" s="295">
        <v>2520</v>
      </c>
      <c r="C2585" s="296">
        <v>94.65379849772799</v>
      </c>
    </row>
    <row r="2586" spans="2:3" x14ac:dyDescent="0.25">
      <c r="B2586" s="295">
        <v>2521</v>
      </c>
      <c r="C2586" s="296">
        <v>103.1076619840793</v>
      </c>
    </row>
    <row r="2587" spans="2:3" x14ac:dyDescent="0.25">
      <c r="B2587" s="295">
        <v>2522</v>
      </c>
      <c r="C2587" s="296">
        <v>153.27551425362333</v>
      </c>
    </row>
    <row r="2588" spans="2:3" x14ac:dyDescent="0.25">
      <c r="B2588" s="295">
        <v>2523</v>
      </c>
      <c r="C2588" s="296">
        <v>169.35822856628945</v>
      </c>
    </row>
    <row r="2589" spans="2:3" x14ac:dyDescent="0.25">
      <c r="B2589" s="295">
        <v>2524</v>
      </c>
      <c r="C2589" s="296">
        <v>194.99114007431388</v>
      </c>
    </row>
    <row r="2590" spans="2:3" x14ac:dyDescent="0.25">
      <c r="B2590" s="295">
        <v>2525</v>
      </c>
      <c r="C2590" s="296">
        <v>186.25630132847226</v>
      </c>
    </row>
    <row r="2591" spans="2:3" x14ac:dyDescent="0.25">
      <c r="B2591" s="295">
        <v>2526</v>
      </c>
      <c r="C2591" s="296">
        <v>200.97692129840726</v>
      </c>
    </row>
    <row r="2592" spans="2:3" x14ac:dyDescent="0.25">
      <c r="B2592" s="295">
        <v>2527</v>
      </c>
      <c r="C2592" s="296">
        <v>169.8585325801979</v>
      </c>
    </row>
    <row r="2593" spans="2:3" x14ac:dyDescent="0.25">
      <c r="B2593" s="295">
        <v>2528</v>
      </c>
      <c r="C2593" s="296">
        <v>97.674256223039677</v>
      </c>
    </row>
    <row r="2594" spans="2:3" x14ac:dyDescent="0.25">
      <c r="B2594" s="295">
        <v>2529</v>
      </c>
      <c r="C2594" s="296">
        <v>150.5193311638605</v>
      </c>
    </row>
    <row r="2595" spans="2:3" x14ac:dyDescent="0.25">
      <c r="B2595" s="295">
        <v>2530</v>
      </c>
      <c r="C2595" s="296">
        <v>99.452760482676155</v>
      </c>
    </row>
    <row r="2596" spans="2:3" x14ac:dyDescent="0.25">
      <c r="B2596" s="295">
        <v>2531</v>
      </c>
      <c r="C2596" s="296">
        <v>134.34817882047298</v>
      </c>
    </row>
    <row r="2597" spans="2:3" x14ac:dyDescent="0.25">
      <c r="B2597" s="295">
        <v>2532</v>
      </c>
      <c r="C2597" s="296">
        <v>140.15334127960907</v>
      </c>
    </row>
    <row r="2598" spans="2:3" x14ac:dyDescent="0.25">
      <c r="B2598" s="295">
        <v>2533</v>
      </c>
      <c r="C2598" s="296">
        <v>127.53485302060854</v>
      </c>
    </row>
    <row r="2599" spans="2:3" x14ac:dyDescent="0.25">
      <c r="B2599" s="295">
        <v>2534</v>
      </c>
      <c r="C2599" s="296">
        <v>131.97171467141141</v>
      </c>
    </row>
    <row r="2600" spans="2:3" x14ac:dyDescent="0.25">
      <c r="B2600" s="295">
        <v>2535</v>
      </c>
      <c r="C2600" s="296">
        <v>99.066044612856643</v>
      </c>
    </row>
    <row r="2601" spans="2:3" x14ac:dyDescent="0.25">
      <c r="B2601" s="295">
        <v>2536</v>
      </c>
      <c r="C2601" s="296">
        <v>111.04096452418668</v>
      </c>
    </row>
    <row r="2602" spans="2:3" x14ac:dyDescent="0.25">
      <c r="B2602" s="295">
        <v>2537</v>
      </c>
      <c r="C2602" s="296">
        <v>140.52529107276411</v>
      </c>
    </row>
    <row r="2603" spans="2:3" x14ac:dyDescent="0.25">
      <c r="B2603" s="295">
        <v>2538</v>
      </c>
      <c r="C2603" s="296">
        <v>102.500063651405</v>
      </c>
    </row>
    <row r="2604" spans="2:3" x14ac:dyDescent="0.25">
      <c r="B2604" s="295">
        <v>2539</v>
      </c>
      <c r="C2604" s="296">
        <v>102.67380605585197</v>
      </c>
    </row>
    <row r="2605" spans="2:3" x14ac:dyDescent="0.25">
      <c r="B2605" s="295">
        <v>2540</v>
      </c>
      <c r="C2605" s="296">
        <v>146.40168164551903</v>
      </c>
    </row>
    <row r="2606" spans="2:3" x14ac:dyDescent="0.25">
      <c r="B2606" s="295">
        <v>2541</v>
      </c>
      <c r="C2606" s="296">
        <v>141.23002247286121</v>
      </c>
    </row>
    <row r="2607" spans="2:3" x14ac:dyDescent="0.25">
      <c r="B2607" s="295">
        <v>2542</v>
      </c>
      <c r="C2607" s="296">
        <v>172.26388620241838</v>
      </c>
    </row>
    <row r="2608" spans="2:3" x14ac:dyDescent="0.25">
      <c r="B2608" s="295">
        <v>2543</v>
      </c>
      <c r="C2608" s="296">
        <v>120.92970792816944</v>
      </c>
    </row>
    <row r="2609" spans="2:3" x14ac:dyDescent="0.25">
      <c r="B2609" s="295">
        <v>2544</v>
      </c>
      <c r="C2609" s="296">
        <v>117.98312471426081</v>
      </c>
    </row>
    <row r="2610" spans="2:3" x14ac:dyDescent="0.25">
      <c r="B2610" s="295">
        <v>2545</v>
      </c>
      <c r="C2610" s="296">
        <v>82.384737300476502</v>
      </c>
    </row>
    <row r="2611" spans="2:3" x14ac:dyDescent="0.25">
      <c r="B2611" s="295">
        <v>2546</v>
      </c>
      <c r="C2611" s="296">
        <v>116.38640027409753</v>
      </c>
    </row>
    <row r="2612" spans="2:3" x14ac:dyDescent="0.25">
      <c r="B2612" s="295">
        <v>2547</v>
      </c>
      <c r="C2612" s="296">
        <v>161.50850389130835</v>
      </c>
    </row>
    <row r="2613" spans="2:3" x14ac:dyDescent="0.25">
      <c r="B2613" s="295">
        <v>2548</v>
      </c>
      <c r="C2613" s="296">
        <v>187.43293914422316</v>
      </c>
    </row>
    <row r="2614" spans="2:3" x14ac:dyDescent="0.25">
      <c r="B2614" s="295">
        <v>2549</v>
      </c>
      <c r="C2614" s="296">
        <v>81.305163187414436</v>
      </c>
    </row>
    <row r="2615" spans="2:3" x14ac:dyDescent="0.25">
      <c r="B2615" s="295">
        <v>2550</v>
      </c>
      <c r="C2615" s="296">
        <v>100.31429826984916</v>
      </c>
    </row>
    <row r="2616" spans="2:3" x14ac:dyDescent="0.25">
      <c r="B2616" s="295">
        <v>2551</v>
      </c>
      <c r="C2616" s="296">
        <v>112.17510561143803</v>
      </c>
    </row>
    <row r="2617" spans="2:3" x14ac:dyDescent="0.25">
      <c r="B2617" s="295">
        <v>2552</v>
      </c>
      <c r="C2617" s="296">
        <v>89.589790728481219</v>
      </c>
    </row>
    <row r="2618" spans="2:3" x14ac:dyDescent="0.25">
      <c r="B2618" s="295">
        <v>2553</v>
      </c>
      <c r="C2618" s="296">
        <v>124.86753193780928</v>
      </c>
    </row>
    <row r="2619" spans="2:3" x14ac:dyDescent="0.25">
      <c r="B2619" s="295">
        <v>2554</v>
      </c>
      <c r="C2619" s="296">
        <v>92.344292005894545</v>
      </c>
    </row>
    <row r="2620" spans="2:3" x14ac:dyDescent="0.25">
      <c r="B2620" s="295">
        <v>2555</v>
      </c>
      <c r="C2620" s="296">
        <v>152.7339497182997</v>
      </c>
    </row>
    <row r="2621" spans="2:3" x14ac:dyDescent="0.25">
      <c r="B2621" s="295">
        <v>2556</v>
      </c>
      <c r="C2621" s="296">
        <v>99.205893398339498</v>
      </c>
    </row>
    <row r="2622" spans="2:3" x14ac:dyDescent="0.25">
      <c r="B2622" s="295">
        <v>2557</v>
      </c>
      <c r="C2622" s="296">
        <v>135.48037526302755</v>
      </c>
    </row>
    <row r="2623" spans="2:3" x14ac:dyDescent="0.25">
      <c r="B2623" s="295">
        <v>2558</v>
      </c>
      <c r="C2623" s="296">
        <v>94.20275325391296</v>
      </c>
    </row>
    <row r="2624" spans="2:3" x14ac:dyDescent="0.25">
      <c r="B2624" s="295">
        <v>2559</v>
      </c>
      <c r="C2624" s="296">
        <v>128.81767275512414</v>
      </c>
    </row>
    <row r="2625" spans="2:3" x14ac:dyDescent="0.25">
      <c r="B2625" s="295">
        <v>2560</v>
      </c>
      <c r="C2625" s="296">
        <v>98.431312189839275</v>
      </c>
    </row>
    <row r="2626" spans="2:3" x14ac:dyDescent="0.25">
      <c r="B2626" s="295">
        <v>2561</v>
      </c>
      <c r="C2626" s="296">
        <v>159.30536077539296</v>
      </c>
    </row>
    <row r="2627" spans="2:3" x14ac:dyDescent="0.25">
      <c r="B2627" s="295">
        <v>2562</v>
      </c>
      <c r="C2627" s="296">
        <v>123.57483062558993</v>
      </c>
    </row>
    <row r="2628" spans="2:3" x14ac:dyDescent="0.25">
      <c r="B2628" s="295">
        <v>2563</v>
      </c>
      <c r="C2628" s="296">
        <v>93.737804058962467</v>
      </c>
    </row>
    <row r="2629" spans="2:3" x14ac:dyDescent="0.25">
      <c r="B2629" s="295">
        <v>2564</v>
      </c>
      <c r="C2629" s="296">
        <v>92.777588578215244</v>
      </c>
    </row>
    <row r="2630" spans="2:3" x14ac:dyDescent="0.25">
      <c r="B2630" s="295">
        <v>2565</v>
      </c>
      <c r="C2630" s="296">
        <v>121.3317475430043</v>
      </c>
    </row>
    <row r="2631" spans="2:3" x14ac:dyDescent="0.25">
      <c r="B2631" s="295">
        <v>2566</v>
      </c>
      <c r="C2631" s="296">
        <v>113.77158925319127</v>
      </c>
    </row>
    <row r="2632" spans="2:3" x14ac:dyDescent="0.25">
      <c r="B2632" s="295">
        <v>2567</v>
      </c>
      <c r="C2632" s="296">
        <v>91.038724667594252</v>
      </c>
    </row>
    <row r="2633" spans="2:3" x14ac:dyDescent="0.25">
      <c r="B2633" s="295">
        <v>2568</v>
      </c>
      <c r="C2633" s="296">
        <v>87.015449013482026</v>
      </c>
    </row>
    <row r="2634" spans="2:3" x14ac:dyDescent="0.25">
      <c r="B2634" s="295">
        <v>2569</v>
      </c>
      <c r="C2634" s="296">
        <v>172.26801426158707</v>
      </c>
    </row>
    <row r="2635" spans="2:3" x14ac:dyDescent="0.25">
      <c r="B2635" s="295">
        <v>2570</v>
      </c>
      <c r="C2635" s="296">
        <v>142.51857956061741</v>
      </c>
    </row>
    <row r="2636" spans="2:3" x14ac:dyDescent="0.25">
      <c r="B2636" s="295">
        <v>2571</v>
      </c>
      <c r="C2636" s="296">
        <v>91.048157171361368</v>
      </c>
    </row>
    <row r="2637" spans="2:3" x14ac:dyDescent="0.25">
      <c r="B2637" s="295">
        <v>2572</v>
      </c>
      <c r="C2637" s="296">
        <v>162.54564010981875</v>
      </c>
    </row>
    <row r="2638" spans="2:3" x14ac:dyDescent="0.25">
      <c r="B2638" s="295">
        <v>2573</v>
      </c>
      <c r="C2638" s="296">
        <v>156.05044316710752</v>
      </c>
    </row>
    <row r="2639" spans="2:3" x14ac:dyDescent="0.25">
      <c r="B2639" s="295">
        <v>2574</v>
      </c>
      <c r="C2639" s="296">
        <v>157.27631857927088</v>
      </c>
    </row>
    <row r="2640" spans="2:3" x14ac:dyDescent="0.25">
      <c r="B2640" s="295">
        <v>2575</v>
      </c>
      <c r="C2640" s="296">
        <v>158.49608377050794</v>
      </c>
    </row>
    <row r="2641" spans="2:3" x14ac:dyDescent="0.25">
      <c r="B2641" s="295">
        <v>2576</v>
      </c>
      <c r="C2641" s="296">
        <v>146.33544131965772</v>
      </c>
    </row>
    <row r="2642" spans="2:3" x14ac:dyDescent="0.25">
      <c r="B2642" s="295">
        <v>2577</v>
      </c>
      <c r="C2642" s="296">
        <v>123.8925789423383</v>
      </c>
    </row>
    <row r="2643" spans="2:3" x14ac:dyDescent="0.25">
      <c r="B2643" s="295">
        <v>2578</v>
      </c>
      <c r="C2643" s="296">
        <v>122.80810659554139</v>
      </c>
    </row>
    <row r="2644" spans="2:3" x14ac:dyDescent="0.25">
      <c r="B2644" s="295">
        <v>2579</v>
      </c>
      <c r="C2644" s="296">
        <v>145.2036728812829</v>
      </c>
    </row>
    <row r="2645" spans="2:3" x14ac:dyDescent="0.25">
      <c r="B2645" s="295">
        <v>2580</v>
      </c>
      <c r="C2645" s="296">
        <v>133.16946941970576</v>
      </c>
    </row>
    <row r="2646" spans="2:3" x14ac:dyDescent="0.25">
      <c r="B2646" s="295">
        <v>2581</v>
      </c>
      <c r="C2646" s="296">
        <v>135.75154195576454</v>
      </c>
    </row>
    <row r="2647" spans="2:3" x14ac:dyDescent="0.25">
      <c r="B2647" s="295">
        <v>2582</v>
      </c>
      <c r="C2647" s="296">
        <v>90.810898867044202</v>
      </c>
    </row>
    <row r="2648" spans="2:3" x14ac:dyDescent="0.25">
      <c r="B2648" s="295">
        <v>2583</v>
      </c>
      <c r="C2648" s="296">
        <v>125.46132271963052</v>
      </c>
    </row>
    <row r="2649" spans="2:3" x14ac:dyDescent="0.25">
      <c r="B2649" s="295">
        <v>2584</v>
      </c>
      <c r="C2649" s="296">
        <v>108.50204127923374</v>
      </c>
    </row>
    <row r="2650" spans="2:3" x14ac:dyDescent="0.25">
      <c r="B2650" s="295">
        <v>2585</v>
      </c>
      <c r="C2650" s="296">
        <v>130.02571769854231</v>
      </c>
    </row>
    <row r="2651" spans="2:3" x14ac:dyDescent="0.25">
      <c r="B2651" s="295">
        <v>2586</v>
      </c>
      <c r="C2651" s="296">
        <v>185.41220202277293</v>
      </c>
    </row>
    <row r="2652" spans="2:3" x14ac:dyDescent="0.25">
      <c r="B2652" s="295">
        <v>2587</v>
      </c>
      <c r="C2652" s="296">
        <v>93.59703063443223</v>
      </c>
    </row>
    <row r="2653" spans="2:3" x14ac:dyDescent="0.25">
      <c r="B2653" s="295">
        <v>2588</v>
      </c>
      <c r="C2653" s="296">
        <v>179.24077911661465</v>
      </c>
    </row>
    <row r="2654" spans="2:3" x14ac:dyDescent="0.25">
      <c r="B2654" s="295">
        <v>2589</v>
      </c>
      <c r="C2654" s="296">
        <v>174.14719381050688</v>
      </c>
    </row>
    <row r="2655" spans="2:3" x14ac:dyDescent="0.25">
      <c r="B2655" s="295">
        <v>2590</v>
      </c>
      <c r="C2655" s="296">
        <v>91.613140754794131</v>
      </c>
    </row>
    <row r="2656" spans="2:3" x14ac:dyDescent="0.25">
      <c r="B2656" s="295">
        <v>2591</v>
      </c>
      <c r="C2656" s="296">
        <v>117.7823558929436</v>
      </c>
    </row>
    <row r="2657" spans="2:3" x14ac:dyDescent="0.25">
      <c r="B2657" s="295">
        <v>2592</v>
      </c>
      <c r="C2657" s="296">
        <v>82.942939219309253</v>
      </c>
    </row>
    <row r="2658" spans="2:3" x14ac:dyDescent="0.25">
      <c r="B2658" s="295">
        <v>2593</v>
      </c>
      <c r="C2658" s="296">
        <v>180.68302668837526</v>
      </c>
    </row>
    <row r="2659" spans="2:3" x14ac:dyDescent="0.25">
      <c r="B2659" s="295">
        <v>2594</v>
      </c>
      <c r="C2659" s="296">
        <v>136.03403936930044</v>
      </c>
    </row>
    <row r="2660" spans="2:3" x14ac:dyDescent="0.25">
      <c r="B2660" s="295">
        <v>2595</v>
      </c>
      <c r="C2660" s="296">
        <v>164.6297679674704</v>
      </c>
    </row>
    <row r="2661" spans="2:3" x14ac:dyDescent="0.25">
      <c r="B2661" s="295">
        <v>2596</v>
      </c>
      <c r="C2661" s="296">
        <v>88.661290277215969</v>
      </c>
    </row>
    <row r="2662" spans="2:3" x14ac:dyDescent="0.25">
      <c r="B2662" s="295">
        <v>2597</v>
      </c>
      <c r="C2662" s="296">
        <v>154.86116659669221</v>
      </c>
    </row>
    <row r="2663" spans="2:3" x14ac:dyDescent="0.25">
      <c r="B2663" s="295">
        <v>2598</v>
      </c>
      <c r="C2663" s="296">
        <v>115.52544026792292</v>
      </c>
    </row>
    <row r="2664" spans="2:3" x14ac:dyDescent="0.25">
      <c r="B2664" s="295">
        <v>2599</v>
      </c>
      <c r="C2664" s="296">
        <v>144.78564601787042</v>
      </c>
    </row>
    <row r="2665" spans="2:3" x14ac:dyDescent="0.25">
      <c r="B2665" s="295">
        <v>2600</v>
      </c>
      <c r="C2665" s="296">
        <v>137.82187210698163</v>
      </c>
    </row>
    <row r="2666" spans="2:3" x14ac:dyDescent="0.25">
      <c r="B2666" s="295">
        <v>2601</v>
      </c>
      <c r="C2666" s="296">
        <v>181.73279368956543</v>
      </c>
    </row>
    <row r="2667" spans="2:3" x14ac:dyDescent="0.25">
      <c r="B2667" s="295">
        <v>2602</v>
      </c>
      <c r="C2667" s="296">
        <v>70.566376739287662</v>
      </c>
    </row>
    <row r="2668" spans="2:3" x14ac:dyDescent="0.25">
      <c r="B2668" s="295">
        <v>2603</v>
      </c>
      <c r="C2668" s="296">
        <v>175.25012077358414</v>
      </c>
    </row>
    <row r="2669" spans="2:3" x14ac:dyDescent="0.25">
      <c r="B2669" s="295">
        <v>2604</v>
      </c>
      <c r="C2669" s="296">
        <v>97.316332928131573</v>
      </c>
    </row>
    <row r="2670" spans="2:3" x14ac:dyDescent="0.25">
      <c r="B2670" s="295">
        <v>2605</v>
      </c>
      <c r="C2670" s="296">
        <v>165.58591146509536</v>
      </c>
    </row>
    <row r="2671" spans="2:3" x14ac:dyDescent="0.25">
      <c r="B2671" s="295">
        <v>2606</v>
      </c>
      <c r="C2671" s="296">
        <v>114.28858030658375</v>
      </c>
    </row>
    <row r="2672" spans="2:3" x14ac:dyDescent="0.25">
      <c r="B2672" s="295">
        <v>2607</v>
      </c>
      <c r="C2672" s="296">
        <v>136.53873619082654</v>
      </c>
    </row>
    <row r="2673" spans="2:3" x14ac:dyDescent="0.25">
      <c r="B2673" s="295">
        <v>2608</v>
      </c>
      <c r="C2673" s="296">
        <v>81.718609265244964</v>
      </c>
    </row>
    <row r="2674" spans="2:3" x14ac:dyDescent="0.25">
      <c r="B2674" s="295">
        <v>2609</v>
      </c>
      <c r="C2674" s="296">
        <v>135.00534551168309</v>
      </c>
    </row>
    <row r="2675" spans="2:3" x14ac:dyDescent="0.25">
      <c r="B2675" s="295">
        <v>2610</v>
      </c>
      <c r="C2675" s="296">
        <v>113.52875773003089</v>
      </c>
    </row>
    <row r="2676" spans="2:3" x14ac:dyDescent="0.25">
      <c r="B2676" s="295">
        <v>2611</v>
      </c>
      <c r="C2676" s="296">
        <v>133.49646991679077</v>
      </c>
    </row>
    <row r="2677" spans="2:3" x14ac:dyDescent="0.25">
      <c r="B2677" s="295">
        <v>2612</v>
      </c>
      <c r="C2677" s="296">
        <v>123.69452620467931</v>
      </c>
    </row>
    <row r="2678" spans="2:3" x14ac:dyDescent="0.25">
      <c r="B2678" s="295">
        <v>2613</v>
      </c>
      <c r="C2678" s="296">
        <v>95.380229044213877</v>
      </c>
    </row>
    <row r="2679" spans="2:3" x14ac:dyDescent="0.25">
      <c r="B2679" s="295">
        <v>2614</v>
      </c>
      <c r="C2679" s="296">
        <v>207.61654583859644</v>
      </c>
    </row>
    <row r="2680" spans="2:3" x14ac:dyDescent="0.25">
      <c r="B2680" s="295">
        <v>2615</v>
      </c>
      <c r="C2680" s="296">
        <v>81.054546619452836</v>
      </c>
    </row>
    <row r="2681" spans="2:3" x14ac:dyDescent="0.25">
      <c r="B2681" s="295">
        <v>2616</v>
      </c>
      <c r="C2681" s="296">
        <v>151.49739416366828</v>
      </c>
    </row>
    <row r="2682" spans="2:3" x14ac:dyDescent="0.25">
      <c r="B2682" s="295">
        <v>2617</v>
      </c>
      <c r="C2682" s="296">
        <v>98.594117537370849</v>
      </c>
    </row>
    <row r="2683" spans="2:3" x14ac:dyDescent="0.25">
      <c r="B2683" s="295">
        <v>2618</v>
      </c>
      <c r="C2683" s="296">
        <v>195.34926796756255</v>
      </c>
    </row>
    <row r="2684" spans="2:3" x14ac:dyDescent="0.25">
      <c r="B2684" s="295">
        <v>2619</v>
      </c>
      <c r="C2684" s="296">
        <v>139.78831666589787</v>
      </c>
    </row>
    <row r="2685" spans="2:3" x14ac:dyDescent="0.25">
      <c r="B2685" s="295">
        <v>2620</v>
      </c>
      <c r="C2685" s="296">
        <v>118.79402271103129</v>
      </c>
    </row>
    <row r="2686" spans="2:3" x14ac:dyDescent="0.25">
      <c r="B2686" s="295">
        <v>2621</v>
      </c>
      <c r="C2686" s="296">
        <v>76.481167260973237</v>
      </c>
    </row>
    <row r="2687" spans="2:3" x14ac:dyDescent="0.25">
      <c r="B2687" s="295">
        <v>2622</v>
      </c>
      <c r="C2687" s="296">
        <v>113.90800261091053</v>
      </c>
    </row>
    <row r="2688" spans="2:3" x14ac:dyDescent="0.25">
      <c r="B2688" s="295">
        <v>2623</v>
      </c>
      <c r="C2688" s="296">
        <v>153.2677965276622</v>
      </c>
    </row>
    <row r="2689" spans="2:3" x14ac:dyDescent="0.25">
      <c r="B2689" s="295">
        <v>2624</v>
      </c>
      <c r="C2689" s="296">
        <v>105.5659995298255</v>
      </c>
    </row>
    <row r="2690" spans="2:3" x14ac:dyDescent="0.25">
      <c r="B2690" s="295">
        <v>2625</v>
      </c>
      <c r="C2690" s="296">
        <v>174.21158158148552</v>
      </c>
    </row>
    <row r="2691" spans="2:3" x14ac:dyDescent="0.25">
      <c r="B2691" s="295">
        <v>2626</v>
      </c>
      <c r="C2691" s="296">
        <v>88.565417853893621</v>
      </c>
    </row>
    <row r="2692" spans="2:3" x14ac:dyDescent="0.25">
      <c r="B2692" s="295">
        <v>2627</v>
      </c>
      <c r="C2692" s="296">
        <v>161.84450058399409</v>
      </c>
    </row>
    <row r="2693" spans="2:3" x14ac:dyDescent="0.25">
      <c r="B2693" s="295">
        <v>2628</v>
      </c>
      <c r="C2693" s="296">
        <v>132.02352159401448</v>
      </c>
    </row>
    <row r="2694" spans="2:3" x14ac:dyDescent="0.25">
      <c r="B2694" s="295">
        <v>2629</v>
      </c>
      <c r="C2694" s="296">
        <v>176.36349837482078</v>
      </c>
    </row>
    <row r="2695" spans="2:3" x14ac:dyDescent="0.25">
      <c r="B2695" s="295">
        <v>2630</v>
      </c>
      <c r="C2695" s="296">
        <v>121.38933781271169</v>
      </c>
    </row>
    <row r="2696" spans="2:3" x14ac:dyDescent="0.25">
      <c r="B2696" s="295">
        <v>2631</v>
      </c>
      <c r="C2696" s="296">
        <v>133.29257344565974</v>
      </c>
    </row>
    <row r="2697" spans="2:3" x14ac:dyDescent="0.25">
      <c r="B2697" s="295">
        <v>2632</v>
      </c>
      <c r="C2697" s="296">
        <v>114.79326587185062</v>
      </c>
    </row>
    <row r="2698" spans="2:3" x14ac:dyDescent="0.25">
      <c r="B2698" s="295">
        <v>2633</v>
      </c>
      <c r="C2698" s="296">
        <v>118.90906952391687</v>
      </c>
    </row>
    <row r="2699" spans="2:3" x14ac:dyDescent="0.25">
      <c r="B2699" s="295">
        <v>2634</v>
      </c>
      <c r="C2699" s="296">
        <v>145.13264518945152</v>
      </c>
    </row>
    <row r="2700" spans="2:3" x14ac:dyDescent="0.25">
      <c r="B2700" s="295">
        <v>2635</v>
      </c>
      <c r="C2700" s="296">
        <v>137.92363383738609</v>
      </c>
    </row>
    <row r="2701" spans="2:3" x14ac:dyDescent="0.25">
      <c r="B2701" s="295">
        <v>2636</v>
      </c>
      <c r="C2701" s="296">
        <v>182.67823335059833</v>
      </c>
    </row>
    <row r="2702" spans="2:3" x14ac:dyDescent="0.25">
      <c r="B2702" s="295">
        <v>2637</v>
      </c>
      <c r="C2702" s="296">
        <v>129.0028272433741</v>
      </c>
    </row>
    <row r="2703" spans="2:3" x14ac:dyDescent="0.25">
      <c r="B2703" s="295">
        <v>2638</v>
      </c>
      <c r="C2703" s="296">
        <v>156.47283956482681</v>
      </c>
    </row>
    <row r="2704" spans="2:3" x14ac:dyDescent="0.25">
      <c r="B2704" s="295">
        <v>2639</v>
      </c>
      <c r="C2704" s="296">
        <v>108.89082390780206</v>
      </c>
    </row>
    <row r="2705" spans="2:3" x14ac:dyDescent="0.25">
      <c r="B2705" s="295">
        <v>2640</v>
      </c>
      <c r="C2705" s="296">
        <v>187.18156301684769</v>
      </c>
    </row>
    <row r="2706" spans="2:3" x14ac:dyDescent="0.25">
      <c r="B2706" s="295">
        <v>2641</v>
      </c>
      <c r="C2706" s="296">
        <v>184.14030283352787</v>
      </c>
    </row>
    <row r="2707" spans="2:3" x14ac:dyDescent="0.25">
      <c r="B2707" s="295">
        <v>2642</v>
      </c>
      <c r="C2707" s="296">
        <v>101.7784710580552</v>
      </c>
    </row>
    <row r="2708" spans="2:3" x14ac:dyDescent="0.25">
      <c r="B2708" s="295">
        <v>2643</v>
      </c>
      <c r="C2708" s="296">
        <v>172.94184920495121</v>
      </c>
    </row>
    <row r="2709" spans="2:3" x14ac:dyDescent="0.25">
      <c r="B2709" s="295">
        <v>2644</v>
      </c>
      <c r="C2709" s="296">
        <v>136.00818114329945</v>
      </c>
    </row>
    <row r="2710" spans="2:3" x14ac:dyDescent="0.25">
      <c r="B2710" s="295">
        <v>2645</v>
      </c>
      <c r="C2710" s="296">
        <v>110.82003878195975</v>
      </c>
    </row>
    <row r="2711" spans="2:3" x14ac:dyDescent="0.25">
      <c r="B2711" s="295">
        <v>2646</v>
      </c>
      <c r="C2711" s="296">
        <v>67.951451774780494</v>
      </c>
    </row>
    <row r="2712" spans="2:3" x14ac:dyDescent="0.25">
      <c r="B2712" s="295">
        <v>2647</v>
      </c>
      <c r="C2712" s="296">
        <v>151.83948495670131</v>
      </c>
    </row>
    <row r="2713" spans="2:3" x14ac:dyDescent="0.25">
      <c r="B2713" s="295">
        <v>2648</v>
      </c>
      <c r="C2713" s="296">
        <v>118.85994559348985</v>
      </c>
    </row>
    <row r="2714" spans="2:3" x14ac:dyDescent="0.25">
      <c r="B2714" s="295">
        <v>2649</v>
      </c>
      <c r="C2714" s="296">
        <v>158.90700521533591</v>
      </c>
    </row>
    <row r="2715" spans="2:3" x14ac:dyDescent="0.25">
      <c r="B2715" s="295">
        <v>2650</v>
      </c>
      <c r="C2715" s="296">
        <v>133.27891874063425</v>
      </c>
    </row>
    <row r="2716" spans="2:3" x14ac:dyDescent="0.25">
      <c r="B2716" s="295">
        <v>2651</v>
      </c>
      <c r="C2716" s="296">
        <v>169.8651567661359</v>
      </c>
    </row>
    <row r="2717" spans="2:3" x14ac:dyDescent="0.25">
      <c r="B2717" s="295">
        <v>2652</v>
      </c>
      <c r="C2717" s="296">
        <v>115.56701133088961</v>
      </c>
    </row>
    <row r="2718" spans="2:3" x14ac:dyDescent="0.25">
      <c r="B2718" s="295">
        <v>2653</v>
      </c>
      <c r="C2718" s="296">
        <v>97.271869228437197</v>
      </c>
    </row>
    <row r="2719" spans="2:3" x14ac:dyDescent="0.25">
      <c r="B2719" s="295">
        <v>2654</v>
      </c>
      <c r="C2719" s="296">
        <v>112.44976828563745</v>
      </c>
    </row>
    <row r="2720" spans="2:3" x14ac:dyDescent="0.25">
      <c r="B2720" s="295">
        <v>2655</v>
      </c>
      <c r="C2720" s="296">
        <v>133.21191218105184</v>
      </c>
    </row>
    <row r="2721" spans="2:3" x14ac:dyDescent="0.25">
      <c r="B2721" s="295">
        <v>2656</v>
      </c>
      <c r="C2721" s="296">
        <v>148.07735010915775</v>
      </c>
    </row>
    <row r="2722" spans="2:3" x14ac:dyDescent="0.25">
      <c r="B2722" s="295">
        <v>2657</v>
      </c>
      <c r="C2722" s="296">
        <v>160.34674129435962</v>
      </c>
    </row>
    <row r="2723" spans="2:3" x14ac:dyDescent="0.25">
      <c r="B2723" s="295">
        <v>2658</v>
      </c>
      <c r="C2723" s="296">
        <v>135.42857099870398</v>
      </c>
    </row>
    <row r="2724" spans="2:3" x14ac:dyDescent="0.25">
      <c r="B2724" s="295">
        <v>2659</v>
      </c>
      <c r="C2724" s="296">
        <v>112.07215694965635</v>
      </c>
    </row>
    <row r="2725" spans="2:3" x14ac:dyDescent="0.25">
      <c r="B2725" s="295">
        <v>2660</v>
      </c>
      <c r="C2725" s="296">
        <v>109.72250772230745</v>
      </c>
    </row>
    <row r="2726" spans="2:3" x14ac:dyDescent="0.25">
      <c r="B2726" s="295">
        <v>2661</v>
      </c>
      <c r="C2726" s="296">
        <v>101.07380513187033</v>
      </c>
    </row>
    <row r="2727" spans="2:3" x14ac:dyDescent="0.25">
      <c r="B2727" s="295">
        <v>2662</v>
      </c>
      <c r="C2727" s="296">
        <v>108.37039288868766</v>
      </c>
    </row>
    <row r="2728" spans="2:3" x14ac:dyDescent="0.25">
      <c r="B2728" s="295">
        <v>2663</v>
      </c>
      <c r="C2728" s="296">
        <v>107.80846242494573</v>
      </c>
    </row>
    <row r="2729" spans="2:3" x14ac:dyDescent="0.25">
      <c r="B2729" s="295">
        <v>2664</v>
      </c>
      <c r="C2729" s="296">
        <v>136.64928903551464</v>
      </c>
    </row>
    <row r="2730" spans="2:3" x14ac:dyDescent="0.25">
      <c r="B2730" s="295">
        <v>2665</v>
      </c>
      <c r="C2730" s="296">
        <v>103.74415223697548</v>
      </c>
    </row>
    <row r="2731" spans="2:3" x14ac:dyDescent="0.25">
      <c r="B2731" s="295">
        <v>2666</v>
      </c>
      <c r="C2731" s="296">
        <v>182.82366855220414</v>
      </c>
    </row>
    <row r="2732" spans="2:3" x14ac:dyDescent="0.25">
      <c r="B2732" s="295">
        <v>2667</v>
      </c>
      <c r="C2732" s="296">
        <v>163.49647644432702</v>
      </c>
    </row>
    <row r="2733" spans="2:3" x14ac:dyDescent="0.25">
      <c r="B2733" s="295">
        <v>2668</v>
      </c>
      <c r="C2733" s="296">
        <v>109.92589964447615</v>
      </c>
    </row>
    <row r="2734" spans="2:3" x14ac:dyDescent="0.25">
      <c r="B2734" s="295">
        <v>2669</v>
      </c>
      <c r="C2734" s="296">
        <v>81.128670269774204</v>
      </c>
    </row>
    <row r="2735" spans="2:3" x14ac:dyDescent="0.25">
      <c r="B2735" s="295">
        <v>2670</v>
      </c>
      <c r="C2735" s="296">
        <v>171.64132972397425</v>
      </c>
    </row>
    <row r="2736" spans="2:3" x14ac:dyDescent="0.25">
      <c r="B2736" s="295">
        <v>2671</v>
      </c>
      <c r="C2736" s="296">
        <v>125.83741391519858</v>
      </c>
    </row>
    <row r="2737" spans="2:3" x14ac:dyDescent="0.25">
      <c r="B2737" s="295">
        <v>2672</v>
      </c>
      <c r="C2737" s="296">
        <v>95.328996722841779</v>
      </c>
    </row>
    <row r="2738" spans="2:3" x14ac:dyDescent="0.25">
      <c r="B2738" s="295">
        <v>2673</v>
      </c>
      <c r="C2738" s="296">
        <v>80.757285447428018</v>
      </c>
    </row>
    <row r="2739" spans="2:3" x14ac:dyDescent="0.25">
      <c r="B2739" s="295">
        <v>2674</v>
      </c>
      <c r="C2739" s="296">
        <v>174.73253719168275</v>
      </c>
    </row>
    <row r="2740" spans="2:3" x14ac:dyDescent="0.25">
      <c r="B2740" s="295">
        <v>2675</v>
      </c>
      <c r="C2740" s="296">
        <v>86.492565864960412</v>
      </c>
    </row>
    <row r="2741" spans="2:3" x14ac:dyDescent="0.25">
      <c r="B2741" s="295">
        <v>2676</v>
      </c>
      <c r="C2741" s="296">
        <v>197.43564101055756</v>
      </c>
    </row>
    <row r="2742" spans="2:3" x14ac:dyDescent="0.25">
      <c r="B2742" s="295">
        <v>2677</v>
      </c>
      <c r="C2742" s="296">
        <v>124.6329634682933</v>
      </c>
    </row>
    <row r="2743" spans="2:3" x14ac:dyDescent="0.25">
      <c r="B2743" s="295">
        <v>2678</v>
      </c>
      <c r="C2743" s="296">
        <v>144.66684449663032</v>
      </c>
    </row>
    <row r="2744" spans="2:3" x14ac:dyDescent="0.25">
      <c r="B2744" s="295">
        <v>2679</v>
      </c>
      <c r="C2744" s="296">
        <v>127.87255668453413</v>
      </c>
    </row>
    <row r="2745" spans="2:3" x14ac:dyDescent="0.25">
      <c r="B2745" s="295">
        <v>2680</v>
      </c>
      <c r="C2745" s="296">
        <v>151.60788741581226</v>
      </c>
    </row>
    <row r="2746" spans="2:3" x14ac:dyDescent="0.25">
      <c r="B2746" s="295">
        <v>2681</v>
      </c>
      <c r="C2746" s="296">
        <v>173.49931094590917</v>
      </c>
    </row>
    <row r="2747" spans="2:3" x14ac:dyDescent="0.25">
      <c r="B2747" s="295">
        <v>2682</v>
      </c>
      <c r="C2747" s="296">
        <v>177.75309517460198</v>
      </c>
    </row>
    <row r="2748" spans="2:3" x14ac:dyDescent="0.25">
      <c r="B2748" s="295">
        <v>2683</v>
      </c>
      <c r="C2748" s="296">
        <v>87.623928603291603</v>
      </c>
    </row>
    <row r="2749" spans="2:3" x14ac:dyDescent="0.25">
      <c r="B2749" s="295">
        <v>2684</v>
      </c>
      <c r="C2749" s="296">
        <v>128.73324744150418</v>
      </c>
    </row>
    <row r="2750" spans="2:3" x14ac:dyDescent="0.25">
      <c r="B2750" s="295">
        <v>2685</v>
      </c>
      <c r="C2750" s="296">
        <v>110.40430645170169</v>
      </c>
    </row>
    <row r="2751" spans="2:3" x14ac:dyDescent="0.25">
      <c r="B2751" s="295">
        <v>2686</v>
      </c>
      <c r="C2751" s="296">
        <v>113.65418870645551</v>
      </c>
    </row>
    <row r="2752" spans="2:3" x14ac:dyDescent="0.25">
      <c r="B2752" s="295">
        <v>2687</v>
      </c>
      <c r="C2752" s="296">
        <v>182.86654610872915</v>
      </c>
    </row>
    <row r="2753" spans="2:3" x14ac:dyDescent="0.25">
      <c r="B2753" s="295">
        <v>2688</v>
      </c>
      <c r="C2753" s="296">
        <v>98.432032129029409</v>
      </c>
    </row>
    <row r="2754" spans="2:3" x14ac:dyDescent="0.25">
      <c r="B2754" s="295">
        <v>2689</v>
      </c>
      <c r="C2754" s="296">
        <v>73.849288883747718</v>
      </c>
    </row>
    <row r="2755" spans="2:3" x14ac:dyDescent="0.25">
      <c r="B2755" s="295">
        <v>2690</v>
      </c>
      <c r="C2755" s="296">
        <v>151.73112329304104</v>
      </c>
    </row>
    <row r="2756" spans="2:3" x14ac:dyDescent="0.25">
      <c r="B2756" s="295">
        <v>2691</v>
      </c>
      <c r="C2756" s="296">
        <v>157.18052754147692</v>
      </c>
    </row>
    <row r="2757" spans="2:3" x14ac:dyDescent="0.25">
      <c r="B2757" s="295">
        <v>2692</v>
      </c>
      <c r="C2757" s="296">
        <v>151.37757933504082</v>
      </c>
    </row>
    <row r="2758" spans="2:3" x14ac:dyDescent="0.25">
      <c r="B2758" s="295">
        <v>2693</v>
      </c>
      <c r="C2758" s="296">
        <v>186.14279456945235</v>
      </c>
    </row>
    <row r="2759" spans="2:3" x14ac:dyDescent="0.25">
      <c r="B2759" s="295">
        <v>2694</v>
      </c>
      <c r="C2759" s="296">
        <v>129.78373830868958</v>
      </c>
    </row>
    <row r="2760" spans="2:3" x14ac:dyDescent="0.25">
      <c r="B2760" s="295">
        <v>2695</v>
      </c>
      <c r="C2760" s="296">
        <v>173.65638269980522</v>
      </c>
    </row>
    <row r="2761" spans="2:3" x14ac:dyDescent="0.25">
      <c r="B2761" s="295">
        <v>2696</v>
      </c>
      <c r="C2761" s="296">
        <v>89.188174104808866</v>
      </c>
    </row>
    <row r="2762" spans="2:3" x14ac:dyDescent="0.25">
      <c r="B2762" s="295">
        <v>2697</v>
      </c>
      <c r="C2762" s="296">
        <v>159.95922967917505</v>
      </c>
    </row>
    <row r="2763" spans="2:3" x14ac:dyDescent="0.25">
      <c r="B2763" s="295">
        <v>2698</v>
      </c>
      <c r="C2763" s="296">
        <v>95.980682977388298</v>
      </c>
    </row>
    <row r="2764" spans="2:3" x14ac:dyDescent="0.25">
      <c r="B2764" s="295">
        <v>2699</v>
      </c>
      <c r="C2764" s="296">
        <v>166.69840482743453</v>
      </c>
    </row>
    <row r="2765" spans="2:3" x14ac:dyDescent="0.25">
      <c r="B2765" s="295">
        <v>2700</v>
      </c>
      <c r="C2765" s="296">
        <v>143.45850230498348</v>
      </c>
    </row>
    <row r="2766" spans="2:3" x14ac:dyDescent="0.25">
      <c r="B2766" s="295">
        <v>2701</v>
      </c>
      <c r="C2766" s="296">
        <v>125.90431057573245</v>
      </c>
    </row>
    <row r="2767" spans="2:3" x14ac:dyDescent="0.25">
      <c r="B2767" s="295">
        <v>2702</v>
      </c>
      <c r="C2767" s="296">
        <v>77.885079601652905</v>
      </c>
    </row>
    <row r="2768" spans="2:3" x14ac:dyDescent="0.25">
      <c r="B2768" s="295">
        <v>2703</v>
      </c>
      <c r="C2768" s="296">
        <v>146.25124496833809</v>
      </c>
    </row>
    <row r="2769" spans="2:3" x14ac:dyDescent="0.25">
      <c r="B2769" s="295">
        <v>2704</v>
      </c>
      <c r="C2769" s="296">
        <v>132.22490167481237</v>
      </c>
    </row>
    <row r="2770" spans="2:3" x14ac:dyDescent="0.25">
      <c r="B2770" s="295">
        <v>2705</v>
      </c>
      <c r="C2770" s="296">
        <v>100.95096475444755</v>
      </c>
    </row>
    <row r="2771" spans="2:3" x14ac:dyDescent="0.25">
      <c r="B2771" s="295">
        <v>2706</v>
      </c>
      <c r="C2771" s="296">
        <v>174.47929431881352</v>
      </c>
    </row>
    <row r="2772" spans="2:3" x14ac:dyDescent="0.25">
      <c r="B2772" s="295">
        <v>2707</v>
      </c>
      <c r="C2772" s="296">
        <v>171.6576007967937</v>
      </c>
    </row>
    <row r="2773" spans="2:3" x14ac:dyDescent="0.25">
      <c r="B2773" s="295">
        <v>2708</v>
      </c>
      <c r="C2773" s="296">
        <v>197.41800894806582</v>
      </c>
    </row>
    <row r="2774" spans="2:3" x14ac:dyDescent="0.25">
      <c r="B2774" s="295">
        <v>2709</v>
      </c>
      <c r="C2774" s="296">
        <v>114.96436651621804</v>
      </c>
    </row>
    <row r="2775" spans="2:3" x14ac:dyDescent="0.25">
      <c r="B2775" s="295">
        <v>2710</v>
      </c>
      <c r="C2775" s="296">
        <v>157.58685490539818</v>
      </c>
    </row>
    <row r="2776" spans="2:3" x14ac:dyDescent="0.25">
      <c r="B2776" s="295">
        <v>2711</v>
      </c>
      <c r="C2776" s="296">
        <v>76.358683820801204</v>
      </c>
    </row>
    <row r="2777" spans="2:3" x14ac:dyDescent="0.25">
      <c r="B2777" s="295">
        <v>2712</v>
      </c>
      <c r="C2777" s="296">
        <v>186.063234967819</v>
      </c>
    </row>
    <row r="2778" spans="2:3" x14ac:dyDescent="0.25">
      <c r="B2778" s="295">
        <v>2713</v>
      </c>
      <c r="C2778" s="296">
        <v>108.73229547354781</v>
      </c>
    </row>
    <row r="2779" spans="2:3" x14ac:dyDescent="0.25">
      <c r="B2779" s="295">
        <v>2714</v>
      </c>
      <c r="C2779" s="296">
        <v>147.22687117844896</v>
      </c>
    </row>
    <row r="2780" spans="2:3" x14ac:dyDescent="0.25">
      <c r="B2780" s="295">
        <v>2715</v>
      </c>
      <c r="C2780" s="296">
        <v>105.63801680954509</v>
      </c>
    </row>
    <row r="2781" spans="2:3" x14ac:dyDescent="0.25">
      <c r="B2781" s="295">
        <v>2716</v>
      </c>
      <c r="C2781" s="296">
        <v>143.02703401159874</v>
      </c>
    </row>
    <row r="2782" spans="2:3" x14ac:dyDescent="0.25">
      <c r="B2782" s="295">
        <v>2717</v>
      </c>
      <c r="C2782" s="296">
        <v>166.41471401546727</v>
      </c>
    </row>
    <row r="2783" spans="2:3" x14ac:dyDescent="0.25">
      <c r="B2783" s="295">
        <v>2718</v>
      </c>
      <c r="C2783" s="296">
        <v>77.56237614550362</v>
      </c>
    </row>
    <row r="2784" spans="2:3" x14ac:dyDescent="0.25">
      <c r="B2784" s="295">
        <v>2719</v>
      </c>
      <c r="C2784" s="296">
        <v>125.32695757482128</v>
      </c>
    </row>
    <row r="2785" spans="2:3" x14ac:dyDescent="0.25">
      <c r="B2785" s="295">
        <v>2720</v>
      </c>
      <c r="C2785" s="296">
        <v>141.59610582726725</v>
      </c>
    </row>
    <row r="2786" spans="2:3" x14ac:dyDescent="0.25">
      <c r="B2786" s="295">
        <v>2721</v>
      </c>
      <c r="C2786" s="296">
        <v>159.18465569513313</v>
      </c>
    </row>
    <row r="2787" spans="2:3" x14ac:dyDescent="0.25">
      <c r="B2787" s="295">
        <v>2722</v>
      </c>
      <c r="C2787" s="296">
        <v>94.181029282226191</v>
      </c>
    </row>
    <row r="2788" spans="2:3" x14ac:dyDescent="0.25">
      <c r="B2788" s="295">
        <v>2723</v>
      </c>
      <c r="C2788" s="296">
        <v>171.67629823378974</v>
      </c>
    </row>
    <row r="2789" spans="2:3" x14ac:dyDescent="0.25">
      <c r="B2789" s="295">
        <v>2724</v>
      </c>
      <c r="C2789" s="296">
        <v>110.79480650009145</v>
      </c>
    </row>
    <row r="2790" spans="2:3" x14ac:dyDescent="0.25">
      <c r="B2790" s="295">
        <v>2725</v>
      </c>
      <c r="C2790" s="296">
        <v>104.85510039460146</v>
      </c>
    </row>
    <row r="2791" spans="2:3" x14ac:dyDescent="0.25">
      <c r="B2791" s="295">
        <v>2726</v>
      </c>
      <c r="C2791" s="296">
        <v>101.68194903123222</v>
      </c>
    </row>
    <row r="2792" spans="2:3" x14ac:dyDescent="0.25">
      <c r="B2792" s="295">
        <v>2727</v>
      </c>
      <c r="C2792" s="296">
        <v>140.09761341541068</v>
      </c>
    </row>
    <row r="2793" spans="2:3" x14ac:dyDescent="0.25">
      <c r="B2793" s="295">
        <v>2728</v>
      </c>
      <c r="C2793" s="296">
        <v>129.1306506657296</v>
      </c>
    </row>
    <row r="2794" spans="2:3" x14ac:dyDescent="0.25">
      <c r="B2794" s="295">
        <v>2729</v>
      </c>
      <c r="C2794" s="296">
        <v>129.15177960906681</v>
      </c>
    </row>
    <row r="2795" spans="2:3" x14ac:dyDescent="0.25">
      <c r="B2795" s="295">
        <v>2730</v>
      </c>
      <c r="C2795" s="296">
        <v>80.210207249360863</v>
      </c>
    </row>
    <row r="2796" spans="2:3" x14ac:dyDescent="0.25">
      <c r="B2796" s="295">
        <v>2731</v>
      </c>
      <c r="C2796" s="296">
        <v>112.60595269173257</v>
      </c>
    </row>
    <row r="2797" spans="2:3" x14ac:dyDescent="0.25">
      <c r="B2797" s="295">
        <v>2732</v>
      </c>
      <c r="C2797" s="296">
        <v>133.66357046374623</v>
      </c>
    </row>
    <row r="2798" spans="2:3" x14ac:dyDescent="0.25">
      <c r="B2798" s="295">
        <v>2733</v>
      </c>
      <c r="C2798" s="296">
        <v>125.49546403235387</v>
      </c>
    </row>
    <row r="2799" spans="2:3" x14ac:dyDescent="0.25">
      <c r="B2799" s="295">
        <v>2734</v>
      </c>
      <c r="C2799" s="296">
        <v>107.85811602555808</v>
      </c>
    </row>
    <row r="2800" spans="2:3" x14ac:dyDescent="0.25">
      <c r="B2800" s="295">
        <v>2735</v>
      </c>
      <c r="C2800" s="296">
        <v>124.38650128443561</v>
      </c>
    </row>
    <row r="2801" spans="2:3" x14ac:dyDescent="0.25">
      <c r="B2801" s="295">
        <v>2736</v>
      </c>
      <c r="C2801" s="296">
        <v>173.73130354941804</v>
      </c>
    </row>
    <row r="2802" spans="2:3" x14ac:dyDescent="0.25">
      <c r="B2802" s="295">
        <v>2737</v>
      </c>
      <c r="C2802" s="296">
        <v>145.97145766554928</v>
      </c>
    </row>
    <row r="2803" spans="2:3" x14ac:dyDescent="0.25">
      <c r="B2803" s="295">
        <v>2738</v>
      </c>
      <c r="C2803" s="296">
        <v>102.55526791375434</v>
      </c>
    </row>
    <row r="2804" spans="2:3" x14ac:dyDescent="0.25">
      <c r="B2804" s="295">
        <v>2739</v>
      </c>
      <c r="C2804" s="296">
        <v>100.2739742921857</v>
      </c>
    </row>
    <row r="2805" spans="2:3" x14ac:dyDescent="0.25">
      <c r="B2805" s="295">
        <v>2740</v>
      </c>
      <c r="C2805" s="296">
        <v>125.17726533086355</v>
      </c>
    </row>
    <row r="2806" spans="2:3" x14ac:dyDescent="0.25">
      <c r="B2806" s="295">
        <v>2741</v>
      </c>
      <c r="C2806" s="296">
        <v>101.65955370113147</v>
      </c>
    </row>
    <row r="2807" spans="2:3" x14ac:dyDescent="0.25">
      <c r="B2807" s="295">
        <v>2742</v>
      </c>
      <c r="C2807" s="296">
        <v>143.7257875003618</v>
      </c>
    </row>
    <row r="2808" spans="2:3" x14ac:dyDescent="0.25">
      <c r="B2808" s="295">
        <v>2743</v>
      </c>
      <c r="C2808" s="296">
        <v>77.422068903265</v>
      </c>
    </row>
    <row r="2809" spans="2:3" x14ac:dyDescent="0.25">
      <c r="B2809" s="295">
        <v>2744</v>
      </c>
      <c r="C2809" s="296">
        <v>119.76638715090687</v>
      </c>
    </row>
    <row r="2810" spans="2:3" x14ac:dyDescent="0.25">
      <c r="B2810" s="295">
        <v>2745</v>
      </c>
      <c r="C2810" s="296">
        <v>184.77303047472708</v>
      </c>
    </row>
    <row r="2811" spans="2:3" x14ac:dyDescent="0.25">
      <c r="B2811" s="295">
        <v>2746</v>
      </c>
      <c r="C2811" s="296">
        <v>118.07693089064698</v>
      </c>
    </row>
    <row r="2812" spans="2:3" x14ac:dyDescent="0.25">
      <c r="B2812" s="295">
        <v>2747</v>
      </c>
      <c r="C2812" s="296">
        <v>151.00585255620038</v>
      </c>
    </row>
    <row r="2813" spans="2:3" x14ac:dyDescent="0.25">
      <c r="B2813" s="295">
        <v>2748</v>
      </c>
      <c r="C2813" s="296">
        <v>95.034216700287544</v>
      </c>
    </row>
    <row r="2814" spans="2:3" x14ac:dyDescent="0.25">
      <c r="B2814" s="295">
        <v>2749</v>
      </c>
      <c r="C2814" s="296">
        <v>107.31183968714026</v>
      </c>
    </row>
    <row r="2815" spans="2:3" x14ac:dyDescent="0.25">
      <c r="B2815" s="295">
        <v>2750</v>
      </c>
      <c r="C2815" s="296">
        <v>129.26403466365372</v>
      </c>
    </row>
    <row r="2816" spans="2:3" x14ac:dyDescent="0.25">
      <c r="B2816" s="295">
        <v>2751</v>
      </c>
      <c r="C2816" s="296">
        <v>126.39946292913022</v>
      </c>
    </row>
    <row r="2817" spans="2:3" x14ac:dyDescent="0.25">
      <c r="B2817" s="295">
        <v>2752</v>
      </c>
      <c r="C2817" s="296">
        <v>100.77301491958384</v>
      </c>
    </row>
    <row r="2818" spans="2:3" x14ac:dyDescent="0.25">
      <c r="B2818" s="295">
        <v>2753</v>
      </c>
      <c r="C2818" s="296">
        <v>150.30042336863656</v>
      </c>
    </row>
    <row r="2819" spans="2:3" x14ac:dyDescent="0.25">
      <c r="B2819" s="295">
        <v>2754</v>
      </c>
      <c r="C2819" s="296">
        <v>106.63889996788356</v>
      </c>
    </row>
    <row r="2820" spans="2:3" x14ac:dyDescent="0.25">
      <c r="B2820" s="295">
        <v>2755</v>
      </c>
      <c r="C2820" s="296">
        <v>92.780078707176642</v>
      </c>
    </row>
    <row r="2821" spans="2:3" x14ac:dyDescent="0.25">
      <c r="B2821" s="295">
        <v>2756</v>
      </c>
      <c r="C2821" s="296">
        <v>165.77886794563193</v>
      </c>
    </row>
    <row r="2822" spans="2:3" x14ac:dyDescent="0.25">
      <c r="B2822" s="295">
        <v>2757</v>
      </c>
      <c r="C2822" s="296">
        <v>147.21741302775266</v>
      </c>
    </row>
    <row r="2823" spans="2:3" x14ac:dyDescent="0.25">
      <c r="B2823" s="295">
        <v>2758</v>
      </c>
      <c r="C2823" s="296">
        <v>142.22333789646547</v>
      </c>
    </row>
    <row r="2824" spans="2:3" x14ac:dyDescent="0.25">
      <c r="B2824" s="295">
        <v>2759</v>
      </c>
      <c r="C2824" s="296">
        <v>122.64105495501953</v>
      </c>
    </row>
    <row r="2825" spans="2:3" x14ac:dyDescent="0.25">
      <c r="B2825" s="295">
        <v>2760</v>
      </c>
      <c r="C2825" s="296">
        <v>121.75523549380037</v>
      </c>
    </row>
    <row r="2826" spans="2:3" x14ac:dyDescent="0.25">
      <c r="B2826" s="295">
        <v>2761</v>
      </c>
      <c r="C2826" s="296">
        <v>146.66701860932869</v>
      </c>
    </row>
    <row r="2827" spans="2:3" x14ac:dyDescent="0.25">
      <c r="B2827" s="295">
        <v>2762</v>
      </c>
      <c r="C2827" s="296">
        <v>85.709493382417349</v>
      </c>
    </row>
    <row r="2828" spans="2:3" x14ac:dyDescent="0.25">
      <c r="B2828" s="295">
        <v>2763</v>
      </c>
      <c r="C2828" s="296">
        <v>143.91936260067911</v>
      </c>
    </row>
    <row r="2829" spans="2:3" x14ac:dyDescent="0.25">
      <c r="B2829" s="295">
        <v>2764</v>
      </c>
      <c r="C2829" s="296">
        <v>194.37718146478844</v>
      </c>
    </row>
    <row r="2830" spans="2:3" x14ac:dyDescent="0.25">
      <c r="B2830" s="295">
        <v>2765</v>
      </c>
      <c r="C2830" s="296">
        <v>113.14967334646605</v>
      </c>
    </row>
    <row r="2831" spans="2:3" x14ac:dyDescent="0.25">
      <c r="B2831" s="295">
        <v>2766</v>
      </c>
      <c r="C2831" s="296">
        <v>85.286598679751265</v>
      </c>
    </row>
    <row r="2832" spans="2:3" x14ac:dyDescent="0.25">
      <c r="B2832" s="295">
        <v>2767</v>
      </c>
      <c r="C2832" s="296">
        <v>125.31376765919006</v>
      </c>
    </row>
    <row r="2833" spans="2:3" x14ac:dyDescent="0.25">
      <c r="B2833" s="295">
        <v>2768</v>
      </c>
      <c r="C2833" s="296">
        <v>145.41470740236278</v>
      </c>
    </row>
    <row r="2834" spans="2:3" x14ac:dyDescent="0.25">
      <c r="B2834" s="295">
        <v>2769</v>
      </c>
      <c r="C2834" s="296">
        <v>104.27566787976836</v>
      </c>
    </row>
    <row r="2835" spans="2:3" x14ac:dyDescent="0.25">
      <c r="B2835" s="295">
        <v>2770</v>
      </c>
      <c r="C2835" s="296">
        <v>96.823659006387658</v>
      </c>
    </row>
    <row r="2836" spans="2:3" x14ac:dyDescent="0.25">
      <c r="B2836" s="295">
        <v>2771</v>
      </c>
      <c r="C2836" s="296">
        <v>113.76451903914827</v>
      </c>
    </row>
    <row r="2837" spans="2:3" x14ac:dyDescent="0.25">
      <c r="B2837" s="295">
        <v>2772</v>
      </c>
      <c r="C2837" s="296">
        <v>147.24136155504976</v>
      </c>
    </row>
    <row r="2838" spans="2:3" x14ac:dyDescent="0.25">
      <c r="B2838" s="295">
        <v>2773</v>
      </c>
      <c r="C2838" s="296">
        <v>148.78932697412114</v>
      </c>
    </row>
    <row r="2839" spans="2:3" x14ac:dyDescent="0.25">
      <c r="B2839" s="295">
        <v>2774</v>
      </c>
      <c r="C2839" s="296">
        <v>86.012939827482455</v>
      </c>
    </row>
    <row r="2840" spans="2:3" x14ac:dyDescent="0.25">
      <c r="B2840" s="295">
        <v>2775</v>
      </c>
      <c r="C2840" s="296">
        <v>124.41686646166413</v>
      </c>
    </row>
    <row r="2841" spans="2:3" x14ac:dyDescent="0.25">
      <c r="B2841" s="295">
        <v>2776</v>
      </c>
      <c r="C2841" s="296">
        <v>117.06529755328823</v>
      </c>
    </row>
    <row r="2842" spans="2:3" x14ac:dyDescent="0.25">
      <c r="B2842" s="295">
        <v>2777</v>
      </c>
      <c r="C2842" s="296">
        <v>108.35528473044462</v>
      </c>
    </row>
    <row r="2843" spans="2:3" x14ac:dyDescent="0.25">
      <c r="B2843" s="295">
        <v>2778</v>
      </c>
      <c r="C2843" s="296">
        <v>186.23144170591439</v>
      </c>
    </row>
    <row r="2844" spans="2:3" x14ac:dyDescent="0.25">
      <c r="B2844" s="295">
        <v>2779</v>
      </c>
      <c r="C2844" s="296">
        <v>127.1462384460298</v>
      </c>
    </row>
    <row r="2845" spans="2:3" x14ac:dyDescent="0.25">
      <c r="B2845" s="295">
        <v>2780</v>
      </c>
      <c r="C2845" s="296">
        <v>135.00562574111916</v>
      </c>
    </row>
    <row r="2846" spans="2:3" x14ac:dyDescent="0.25">
      <c r="B2846" s="295">
        <v>2781</v>
      </c>
      <c r="C2846" s="296">
        <v>167.09925313509882</v>
      </c>
    </row>
    <row r="2847" spans="2:3" x14ac:dyDescent="0.25">
      <c r="B2847" s="295">
        <v>2782</v>
      </c>
      <c r="C2847" s="296">
        <v>139.64754556961401</v>
      </c>
    </row>
    <row r="2848" spans="2:3" x14ac:dyDescent="0.25">
      <c r="B2848" s="295">
        <v>2783</v>
      </c>
      <c r="C2848" s="296">
        <v>93.035302283679002</v>
      </c>
    </row>
    <row r="2849" spans="2:3" x14ac:dyDescent="0.25">
      <c r="B2849" s="295">
        <v>2784</v>
      </c>
      <c r="C2849" s="296">
        <v>131.09089997021067</v>
      </c>
    </row>
    <row r="2850" spans="2:3" x14ac:dyDescent="0.25">
      <c r="B2850" s="295">
        <v>2785</v>
      </c>
      <c r="C2850" s="296">
        <v>123.25327881115922</v>
      </c>
    </row>
    <row r="2851" spans="2:3" x14ac:dyDescent="0.25">
      <c r="B2851" s="295">
        <v>2786</v>
      </c>
      <c r="C2851" s="296">
        <v>136.76120730469592</v>
      </c>
    </row>
    <row r="2852" spans="2:3" x14ac:dyDescent="0.25">
      <c r="B2852" s="295">
        <v>2787</v>
      </c>
      <c r="C2852" s="296">
        <v>189.02247243467983</v>
      </c>
    </row>
    <row r="2853" spans="2:3" x14ac:dyDescent="0.25">
      <c r="B2853" s="295">
        <v>2788</v>
      </c>
      <c r="C2853" s="296">
        <v>123.70425477551484</v>
      </c>
    </row>
    <row r="2854" spans="2:3" x14ac:dyDescent="0.25">
      <c r="B2854" s="295">
        <v>2789</v>
      </c>
      <c r="C2854" s="296">
        <v>147.87579751094654</v>
      </c>
    </row>
    <row r="2855" spans="2:3" x14ac:dyDescent="0.25">
      <c r="B2855" s="295">
        <v>2790</v>
      </c>
      <c r="C2855" s="296">
        <v>136.07717256863248</v>
      </c>
    </row>
    <row r="2856" spans="2:3" x14ac:dyDescent="0.25">
      <c r="B2856" s="295">
        <v>2791</v>
      </c>
      <c r="C2856" s="296">
        <v>172.05432392150567</v>
      </c>
    </row>
    <row r="2857" spans="2:3" x14ac:dyDescent="0.25">
      <c r="B2857" s="295">
        <v>2792</v>
      </c>
      <c r="C2857" s="296">
        <v>123.37717258737894</v>
      </c>
    </row>
    <row r="2858" spans="2:3" x14ac:dyDescent="0.25">
      <c r="B2858" s="295">
        <v>2793</v>
      </c>
      <c r="C2858" s="296">
        <v>143.72055090907327</v>
      </c>
    </row>
    <row r="2859" spans="2:3" x14ac:dyDescent="0.25">
      <c r="B2859" s="295">
        <v>2794</v>
      </c>
      <c r="C2859" s="296">
        <v>147.95866969016598</v>
      </c>
    </row>
    <row r="2860" spans="2:3" x14ac:dyDescent="0.25">
      <c r="B2860" s="295">
        <v>2795</v>
      </c>
      <c r="C2860" s="296">
        <v>115.49913971130614</v>
      </c>
    </row>
    <row r="2861" spans="2:3" x14ac:dyDescent="0.25">
      <c r="B2861" s="295">
        <v>2796</v>
      </c>
      <c r="C2861" s="296">
        <v>131.04006205461144</v>
      </c>
    </row>
    <row r="2862" spans="2:3" x14ac:dyDescent="0.25">
      <c r="B2862" s="295">
        <v>2797</v>
      </c>
      <c r="C2862" s="296">
        <v>176.11332880637332</v>
      </c>
    </row>
    <row r="2863" spans="2:3" x14ac:dyDescent="0.25">
      <c r="B2863" s="295">
        <v>2798</v>
      </c>
      <c r="C2863" s="296">
        <v>120.64109100443767</v>
      </c>
    </row>
    <row r="2864" spans="2:3" x14ac:dyDescent="0.25">
      <c r="B2864" s="295">
        <v>2799</v>
      </c>
      <c r="C2864" s="296">
        <v>147.84996296483675</v>
      </c>
    </row>
    <row r="2865" spans="2:3" x14ac:dyDescent="0.25">
      <c r="B2865" s="295">
        <v>2800</v>
      </c>
      <c r="C2865" s="296">
        <v>174.9414999078522</v>
      </c>
    </row>
    <row r="2866" spans="2:3" x14ac:dyDescent="0.25">
      <c r="B2866" s="295">
        <v>2801</v>
      </c>
      <c r="C2866" s="296">
        <v>141.46699787290618</v>
      </c>
    </row>
    <row r="2867" spans="2:3" x14ac:dyDescent="0.25">
      <c r="B2867" s="295">
        <v>2802</v>
      </c>
      <c r="C2867" s="296">
        <v>139.76521182508708</v>
      </c>
    </row>
    <row r="2868" spans="2:3" x14ac:dyDescent="0.25">
      <c r="B2868" s="295">
        <v>2803</v>
      </c>
      <c r="C2868" s="296">
        <v>180.30087563279233</v>
      </c>
    </row>
    <row r="2869" spans="2:3" x14ac:dyDescent="0.25">
      <c r="B2869" s="295">
        <v>2804</v>
      </c>
      <c r="C2869" s="296">
        <v>94.352743605310167</v>
      </c>
    </row>
    <row r="2870" spans="2:3" x14ac:dyDescent="0.25">
      <c r="B2870" s="295">
        <v>2805</v>
      </c>
      <c r="C2870" s="296">
        <v>165.82942404419185</v>
      </c>
    </row>
    <row r="2871" spans="2:3" x14ac:dyDescent="0.25">
      <c r="B2871" s="295">
        <v>2806</v>
      </c>
      <c r="C2871" s="296">
        <v>173.63343469148782</v>
      </c>
    </row>
    <row r="2872" spans="2:3" x14ac:dyDescent="0.25">
      <c r="B2872" s="295">
        <v>2807</v>
      </c>
      <c r="C2872" s="296">
        <v>100.71526924501023</v>
      </c>
    </row>
    <row r="2873" spans="2:3" x14ac:dyDescent="0.25">
      <c r="B2873" s="295">
        <v>2808</v>
      </c>
      <c r="C2873" s="296">
        <v>100.93996260397974</v>
      </c>
    </row>
    <row r="2874" spans="2:3" x14ac:dyDescent="0.25">
      <c r="B2874" s="295">
        <v>2809</v>
      </c>
      <c r="C2874" s="296">
        <v>111.93781692848225</v>
      </c>
    </row>
    <row r="2875" spans="2:3" x14ac:dyDescent="0.25">
      <c r="B2875" s="295">
        <v>2810</v>
      </c>
      <c r="C2875" s="296">
        <v>90.273258424388445</v>
      </c>
    </row>
    <row r="2876" spans="2:3" x14ac:dyDescent="0.25">
      <c r="B2876" s="295">
        <v>2811</v>
      </c>
      <c r="C2876" s="296">
        <v>91.067020398988703</v>
      </c>
    </row>
    <row r="2877" spans="2:3" x14ac:dyDescent="0.25">
      <c r="B2877" s="295">
        <v>2812</v>
      </c>
      <c r="C2877" s="296">
        <v>119.74292148680763</v>
      </c>
    </row>
    <row r="2878" spans="2:3" x14ac:dyDescent="0.25">
      <c r="B2878" s="295">
        <v>2813</v>
      </c>
      <c r="C2878" s="296">
        <v>186.13496982424502</v>
      </c>
    </row>
    <row r="2879" spans="2:3" x14ac:dyDescent="0.25">
      <c r="B2879" s="295">
        <v>2814</v>
      </c>
      <c r="C2879" s="296">
        <v>123.18413326253631</v>
      </c>
    </row>
    <row r="2880" spans="2:3" x14ac:dyDescent="0.25">
      <c r="B2880" s="295">
        <v>2815</v>
      </c>
      <c r="C2880" s="296">
        <v>78.240978341675799</v>
      </c>
    </row>
    <row r="2881" spans="2:3" x14ac:dyDescent="0.25">
      <c r="B2881" s="295">
        <v>2816</v>
      </c>
      <c r="C2881" s="296">
        <v>191.07374048571219</v>
      </c>
    </row>
    <row r="2882" spans="2:3" x14ac:dyDescent="0.25">
      <c r="B2882" s="295">
        <v>2817</v>
      </c>
      <c r="C2882" s="296">
        <v>167.37589709687791</v>
      </c>
    </row>
    <row r="2883" spans="2:3" x14ac:dyDescent="0.25">
      <c r="B2883" s="295">
        <v>2818</v>
      </c>
      <c r="C2883" s="296">
        <v>179.97550932196469</v>
      </c>
    </row>
    <row r="2884" spans="2:3" x14ac:dyDescent="0.25">
      <c r="B2884" s="295">
        <v>2819</v>
      </c>
      <c r="C2884" s="296">
        <v>90.331843734548301</v>
      </c>
    </row>
    <row r="2885" spans="2:3" x14ac:dyDescent="0.25">
      <c r="B2885" s="295">
        <v>2820</v>
      </c>
      <c r="C2885" s="296">
        <v>145.28301497685734</v>
      </c>
    </row>
    <row r="2886" spans="2:3" x14ac:dyDescent="0.25">
      <c r="B2886" s="295">
        <v>2821</v>
      </c>
      <c r="C2886" s="296">
        <v>112.57234409223997</v>
      </c>
    </row>
    <row r="2887" spans="2:3" x14ac:dyDescent="0.25">
      <c r="B2887" s="295">
        <v>2822</v>
      </c>
      <c r="C2887" s="296">
        <v>145.47245083079622</v>
      </c>
    </row>
    <row r="2888" spans="2:3" x14ac:dyDescent="0.25">
      <c r="B2888" s="295">
        <v>2823</v>
      </c>
      <c r="C2888" s="296">
        <v>114.64575114293041</v>
      </c>
    </row>
    <row r="2889" spans="2:3" x14ac:dyDescent="0.25">
      <c r="B2889" s="295">
        <v>2824</v>
      </c>
      <c r="C2889" s="296">
        <v>119.75075317865527</v>
      </c>
    </row>
    <row r="2890" spans="2:3" x14ac:dyDescent="0.25">
      <c r="B2890" s="295">
        <v>2825</v>
      </c>
      <c r="C2890" s="296">
        <v>154.88483224760341</v>
      </c>
    </row>
    <row r="2891" spans="2:3" x14ac:dyDescent="0.25">
      <c r="B2891" s="295">
        <v>2826</v>
      </c>
      <c r="C2891" s="296">
        <v>95.495074252214323</v>
      </c>
    </row>
    <row r="2892" spans="2:3" x14ac:dyDescent="0.25">
      <c r="B2892" s="295">
        <v>2827</v>
      </c>
      <c r="C2892" s="296">
        <v>103.22172527704535</v>
      </c>
    </row>
    <row r="2893" spans="2:3" x14ac:dyDescent="0.25">
      <c r="B2893" s="295">
        <v>2828</v>
      </c>
      <c r="C2893" s="296">
        <v>120.59969360454144</v>
      </c>
    </row>
    <row r="2894" spans="2:3" x14ac:dyDescent="0.25">
      <c r="B2894" s="295">
        <v>2829</v>
      </c>
      <c r="C2894" s="296">
        <v>81.073085311924714</v>
      </c>
    </row>
    <row r="2895" spans="2:3" x14ac:dyDescent="0.25">
      <c r="B2895" s="295">
        <v>2830</v>
      </c>
      <c r="C2895" s="296">
        <v>101.9981624097753</v>
      </c>
    </row>
    <row r="2896" spans="2:3" x14ac:dyDescent="0.25">
      <c r="B2896" s="295">
        <v>2831</v>
      </c>
      <c r="C2896" s="296">
        <v>128.26513083797926</v>
      </c>
    </row>
    <row r="2897" spans="2:3" x14ac:dyDescent="0.25">
      <c r="B2897" s="295">
        <v>2832</v>
      </c>
      <c r="C2897" s="296">
        <v>81.424264854566147</v>
      </c>
    </row>
    <row r="2898" spans="2:3" x14ac:dyDescent="0.25">
      <c r="B2898" s="295">
        <v>2833</v>
      </c>
      <c r="C2898" s="296">
        <v>143.92436581231735</v>
      </c>
    </row>
    <row r="2899" spans="2:3" x14ac:dyDescent="0.25">
      <c r="B2899" s="295">
        <v>2834</v>
      </c>
      <c r="C2899" s="296">
        <v>144.23794388054637</v>
      </c>
    </row>
    <row r="2900" spans="2:3" x14ac:dyDescent="0.25">
      <c r="B2900" s="295">
        <v>2835</v>
      </c>
      <c r="C2900" s="296">
        <v>134.74029517984636</v>
      </c>
    </row>
    <row r="2901" spans="2:3" x14ac:dyDescent="0.25">
      <c r="B2901" s="295">
        <v>2836</v>
      </c>
      <c r="C2901" s="296">
        <v>136.6109175363498</v>
      </c>
    </row>
    <row r="2902" spans="2:3" x14ac:dyDescent="0.25">
      <c r="B2902" s="295">
        <v>2837</v>
      </c>
      <c r="C2902" s="296">
        <v>167.53524634180195</v>
      </c>
    </row>
    <row r="2903" spans="2:3" x14ac:dyDescent="0.25">
      <c r="B2903" s="295">
        <v>2838</v>
      </c>
      <c r="C2903" s="296">
        <v>104.81386029157157</v>
      </c>
    </row>
    <row r="2904" spans="2:3" x14ac:dyDescent="0.25">
      <c r="B2904" s="295">
        <v>2839</v>
      </c>
      <c r="C2904" s="296">
        <v>87.790104734345363</v>
      </c>
    </row>
    <row r="2905" spans="2:3" x14ac:dyDescent="0.25">
      <c r="B2905" s="295">
        <v>2840</v>
      </c>
      <c r="C2905" s="296">
        <v>127.63048810845838</v>
      </c>
    </row>
    <row r="2906" spans="2:3" x14ac:dyDescent="0.25">
      <c r="B2906" s="295">
        <v>2841</v>
      </c>
      <c r="C2906" s="296">
        <v>153.78619726500423</v>
      </c>
    </row>
    <row r="2907" spans="2:3" x14ac:dyDescent="0.25">
      <c r="B2907" s="295">
        <v>2842</v>
      </c>
      <c r="C2907" s="296">
        <v>165.84584563359113</v>
      </c>
    </row>
    <row r="2908" spans="2:3" x14ac:dyDescent="0.25">
      <c r="B2908" s="295">
        <v>2843</v>
      </c>
      <c r="C2908" s="296">
        <v>119.24001563987406</v>
      </c>
    </row>
    <row r="2909" spans="2:3" x14ac:dyDescent="0.25">
      <c r="B2909" s="295">
        <v>2844</v>
      </c>
      <c r="C2909" s="296">
        <v>102.25531799021138</v>
      </c>
    </row>
    <row r="2910" spans="2:3" x14ac:dyDescent="0.25">
      <c r="B2910" s="295">
        <v>2845</v>
      </c>
      <c r="C2910" s="296">
        <v>131.35711735997108</v>
      </c>
    </row>
    <row r="2911" spans="2:3" x14ac:dyDescent="0.25">
      <c r="B2911" s="295">
        <v>2846</v>
      </c>
      <c r="C2911" s="296">
        <v>130.15533551542131</v>
      </c>
    </row>
    <row r="2912" spans="2:3" x14ac:dyDescent="0.25">
      <c r="B2912" s="295">
        <v>2847</v>
      </c>
      <c r="C2912" s="296">
        <v>129.66503123993152</v>
      </c>
    </row>
    <row r="2913" spans="2:3" x14ac:dyDescent="0.25">
      <c r="B2913" s="295">
        <v>2848</v>
      </c>
      <c r="C2913" s="296">
        <v>114.35252739422566</v>
      </c>
    </row>
    <row r="2914" spans="2:3" x14ac:dyDescent="0.25">
      <c r="B2914" s="295">
        <v>2849</v>
      </c>
      <c r="C2914" s="296">
        <v>118.71247119550208</v>
      </c>
    </row>
    <row r="2915" spans="2:3" x14ac:dyDescent="0.25">
      <c r="B2915" s="295">
        <v>2850</v>
      </c>
      <c r="C2915" s="296">
        <v>122.87292757539966</v>
      </c>
    </row>
    <row r="2916" spans="2:3" x14ac:dyDescent="0.25">
      <c r="B2916" s="295">
        <v>2851</v>
      </c>
      <c r="C2916" s="296">
        <v>123.99417489871303</v>
      </c>
    </row>
    <row r="2917" spans="2:3" x14ac:dyDescent="0.25">
      <c r="B2917" s="295">
        <v>2852</v>
      </c>
      <c r="C2917" s="296">
        <v>194.48724616263959</v>
      </c>
    </row>
    <row r="2918" spans="2:3" x14ac:dyDescent="0.25">
      <c r="B2918" s="295">
        <v>2853</v>
      </c>
      <c r="C2918" s="296">
        <v>137.9391752372658</v>
      </c>
    </row>
    <row r="2919" spans="2:3" x14ac:dyDescent="0.25">
      <c r="B2919" s="295">
        <v>2854</v>
      </c>
      <c r="C2919" s="296">
        <v>195.73448297852227</v>
      </c>
    </row>
    <row r="2920" spans="2:3" x14ac:dyDescent="0.25">
      <c r="B2920" s="295">
        <v>2855</v>
      </c>
      <c r="C2920" s="296">
        <v>195.2762193964106</v>
      </c>
    </row>
    <row r="2921" spans="2:3" x14ac:dyDescent="0.25">
      <c r="B2921" s="295">
        <v>2856</v>
      </c>
      <c r="C2921" s="296">
        <v>153.0883987959287</v>
      </c>
    </row>
    <row r="2922" spans="2:3" x14ac:dyDescent="0.25">
      <c r="B2922" s="295">
        <v>2857</v>
      </c>
      <c r="C2922" s="296">
        <v>162.27461953068695</v>
      </c>
    </row>
    <row r="2923" spans="2:3" x14ac:dyDescent="0.25">
      <c r="B2923" s="295">
        <v>2858</v>
      </c>
      <c r="C2923" s="296">
        <v>127.75238800153932</v>
      </c>
    </row>
    <row r="2924" spans="2:3" x14ac:dyDescent="0.25">
      <c r="B2924" s="295">
        <v>2859</v>
      </c>
      <c r="C2924" s="296">
        <v>179.06216489519181</v>
      </c>
    </row>
    <row r="2925" spans="2:3" x14ac:dyDescent="0.25">
      <c r="B2925" s="295">
        <v>2860</v>
      </c>
      <c r="C2925" s="296">
        <v>157.33688696532772</v>
      </c>
    </row>
    <row r="2926" spans="2:3" x14ac:dyDescent="0.25">
      <c r="B2926" s="295">
        <v>2861</v>
      </c>
      <c r="C2926" s="296">
        <v>151.64886931867093</v>
      </c>
    </row>
    <row r="2927" spans="2:3" x14ac:dyDescent="0.25">
      <c r="B2927" s="295">
        <v>2862</v>
      </c>
      <c r="C2927" s="296">
        <v>132.10205073671997</v>
      </c>
    </row>
    <row r="2928" spans="2:3" x14ac:dyDescent="0.25">
      <c r="B2928" s="295">
        <v>2863</v>
      </c>
      <c r="C2928" s="296">
        <v>80.148529169500449</v>
      </c>
    </row>
    <row r="2929" spans="2:3" x14ac:dyDescent="0.25">
      <c r="B2929" s="295">
        <v>2864</v>
      </c>
      <c r="C2929" s="296">
        <v>176.05140216871129</v>
      </c>
    </row>
    <row r="2930" spans="2:3" x14ac:dyDescent="0.25">
      <c r="B2930" s="295">
        <v>2865</v>
      </c>
      <c r="C2930" s="296">
        <v>133.64900584388775</v>
      </c>
    </row>
    <row r="2931" spans="2:3" x14ac:dyDescent="0.25">
      <c r="B2931" s="295">
        <v>2866</v>
      </c>
      <c r="C2931" s="296">
        <v>156.36735267730245</v>
      </c>
    </row>
    <row r="2932" spans="2:3" x14ac:dyDescent="0.25">
      <c r="B2932" s="295">
        <v>2867</v>
      </c>
      <c r="C2932" s="296">
        <v>168.70235794484717</v>
      </c>
    </row>
    <row r="2933" spans="2:3" x14ac:dyDescent="0.25">
      <c r="B2933" s="295">
        <v>2868</v>
      </c>
      <c r="C2933" s="296">
        <v>100.40770219574495</v>
      </c>
    </row>
    <row r="2934" spans="2:3" x14ac:dyDescent="0.25">
      <c r="B2934" s="295">
        <v>2869</v>
      </c>
      <c r="C2934" s="296">
        <v>188.76538274499561</v>
      </c>
    </row>
    <row r="2935" spans="2:3" x14ac:dyDescent="0.25">
      <c r="B2935" s="295">
        <v>2870</v>
      </c>
      <c r="C2935" s="296">
        <v>135.17423455193691</v>
      </c>
    </row>
    <row r="2936" spans="2:3" x14ac:dyDescent="0.25">
      <c r="B2936" s="295">
        <v>2871</v>
      </c>
      <c r="C2936" s="296">
        <v>95.006487495703396</v>
      </c>
    </row>
    <row r="2937" spans="2:3" x14ac:dyDescent="0.25">
      <c r="B2937" s="295">
        <v>2872</v>
      </c>
      <c r="C2937" s="296">
        <v>134.87820812731354</v>
      </c>
    </row>
    <row r="2938" spans="2:3" x14ac:dyDescent="0.25">
      <c r="B2938" s="295">
        <v>2873</v>
      </c>
      <c r="C2938" s="296">
        <v>135.50588069092356</v>
      </c>
    </row>
    <row r="2939" spans="2:3" x14ac:dyDescent="0.25">
      <c r="B2939" s="295">
        <v>2874</v>
      </c>
      <c r="C2939" s="296">
        <v>168.04352437014717</v>
      </c>
    </row>
    <row r="2940" spans="2:3" x14ac:dyDescent="0.25">
      <c r="B2940" s="295">
        <v>2875</v>
      </c>
      <c r="C2940" s="296">
        <v>131.75129271437467</v>
      </c>
    </row>
    <row r="2941" spans="2:3" x14ac:dyDescent="0.25">
      <c r="B2941" s="295">
        <v>2876</v>
      </c>
      <c r="C2941" s="296">
        <v>147.55712063845991</v>
      </c>
    </row>
    <row r="2942" spans="2:3" x14ac:dyDescent="0.25">
      <c r="B2942" s="295">
        <v>2877</v>
      </c>
      <c r="C2942" s="296">
        <v>85.493983466773429</v>
      </c>
    </row>
    <row r="2943" spans="2:3" x14ac:dyDescent="0.25">
      <c r="B2943" s="295">
        <v>2878</v>
      </c>
      <c r="C2943" s="296">
        <v>98.089294684139873</v>
      </c>
    </row>
    <row r="2944" spans="2:3" x14ac:dyDescent="0.25">
      <c r="B2944" s="295">
        <v>2879</v>
      </c>
      <c r="C2944" s="296">
        <v>155.35614325615217</v>
      </c>
    </row>
    <row r="2945" spans="2:3" x14ac:dyDescent="0.25">
      <c r="B2945" s="295">
        <v>2880</v>
      </c>
      <c r="C2945" s="296">
        <v>105.00238510091413</v>
      </c>
    </row>
    <row r="2946" spans="2:3" x14ac:dyDescent="0.25">
      <c r="B2946" s="295">
        <v>2881</v>
      </c>
      <c r="C2946" s="296">
        <v>112.90268469556082</v>
      </c>
    </row>
    <row r="2947" spans="2:3" x14ac:dyDescent="0.25">
      <c r="B2947" s="295">
        <v>2882</v>
      </c>
      <c r="C2947" s="296">
        <v>134.09255363700385</v>
      </c>
    </row>
    <row r="2948" spans="2:3" x14ac:dyDescent="0.25">
      <c r="B2948" s="295">
        <v>2883</v>
      </c>
      <c r="C2948" s="296">
        <v>108.3427909496835</v>
      </c>
    </row>
    <row r="2949" spans="2:3" x14ac:dyDescent="0.25">
      <c r="B2949" s="295">
        <v>2884</v>
      </c>
      <c r="C2949" s="296">
        <v>115.68846826283553</v>
      </c>
    </row>
    <row r="2950" spans="2:3" x14ac:dyDescent="0.25">
      <c r="B2950" s="295">
        <v>2885</v>
      </c>
      <c r="C2950" s="296">
        <v>115.49692832428937</v>
      </c>
    </row>
    <row r="2951" spans="2:3" x14ac:dyDescent="0.25">
      <c r="B2951" s="295">
        <v>2886</v>
      </c>
      <c r="C2951" s="296">
        <v>141.16237693744748</v>
      </c>
    </row>
    <row r="2952" spans="2:3" x14ac:dyDescent="0.25">
      <c r="B2952" s="295">
        <v>2887</v>
      </c>
      <c r="C2952" s="296">
        <v>100.90185478890899</v>
      </c>
    </row>
    <row r="2953" spans="2:3" x14ac:dyDescent="0.25">
      <c r="B2953" s="295">
        <v>2888</v>
      </c>
      <c r="C2953" s="296">
        <v>95.567016045546268</v>
      </c>
    </row>
    <row r="2954" spans="2:3" x14ac:dyDescent="0.25">
      <c r="B2954" s="295">
        <v>2889</v>
      </c>
      <c r="C2954" s="296">
        <v>150.57956833749367</v>
      </c>
    </row>
    <row r="2955" spans="2:3" x14ac:dyDescent="0.25">
      <c r="B2955" s="295">
        <v>2890</v>
      </c>
      <c r="C2955" s="296">
        <v>150.06486456333113</v>
      </c>
    </row>
    <row r="2956" spans="2:3" x14ac:dyDescent="0.25">
      <c r="B2956" s="295">
        <v>2891</v>
      </c>
      <c r="C2956" s="296">
        <v>90.171985159726034</v>
      </c>
    </row>
    <row r="2957" spans="2:3" x14ac:dyDescent="0.25">
      <c r="B2957" s="295">
        <v>2892</v>
      </c>
      <c r="C2957" s="296">
        <v>203.21037697272499</v>
      </c>
    </row>
    <row r="2958" spans="2:3" x14ac:dyDescent="0.25">
      <c r="B2958" s="295">
        <v>2893</v>
      </c>
      <c r="C2958" s="296">
        <v>110.10483236590788</v>
      </c>
    </row>
    <row r="2959" spans="2:3" x14ac:dyDescent="0.25">
      <c r="B2959" s="295">
        <v>2894</v>
      </c>
      <c r="C2959" s="296">
        <v>92.646718354696802</v>
      </c>
    </row>
    <row r="2960" spans="2:3" x14ac:dyDescent="0.25">
      <c r="B2960" s="295">
        <v>2895</v>
      </c>
      <c r="C2960" s="296">
        <v>144.57989838428603</v>
      </c>
    </row>
    <row r="2961" spans="2:3" x14ac:dyDescent="0.25">
      <c r="B2961" s="295">
        <v>2896</v>
      </c>
      <c r="C2961" s="296">
        <v>97.430146555197254</v>
      </c>
    </row>
    <row r="2962" spans="2:3" x14ac:dyDescent="0.25">
      <c r="B2962" s="295">
        <v>2897</v>
      </c>
      <c r="C2962" s="296">
        <v>92.082025094688703</v>
      </c>
    </row>
    <row r="2963" spans="2:3" x14ac:dyDescent="0.25">
      <c r="B2963" s="295">
        <v>2898</v>
      </c>
      <c r="C2963" s="296">
        <v>101.81984736964785</v>
      </c>
    </row>
    <row r="2964" spans="2:3" x14ac:dyDescent="0.25">
      <c r="B2964" s="295">
        <v>2899</v>
      </c>
      <c r="C2964" s="296">
        <v>154.99869533039237</v>
      </c>
    </row>
    <row r="2965" spans="2:3" x14ac:dyDescent="0.25">
      <c r="B2965" s="295">
        <v>2900</v>
      </c>
      <c r="C2965" s="296">
        <v>125.53895486424408</v>
      </c>
    </row>
    <row r="2966" spans="2:3" x14ac:dyDescent="0.25">
      <c r="B2966" s="295">
        <v>2901</v>
      </c>
      <c r="C2966" s="296">
        <v>181.36166623655663</v>
      </c>
    </row>
    <row r="2967" spans="2:3" x14ac:dyDescent="0.25">
      <c r="B2967" s="295">
        <v>2902</v>
      </c>
      <c r="C2967" s="296">
        <v>123.72193243268114</v>
      </c>
    </row>
    <row r="2968" spans="2:3" x14ac:dyDescent="0.25">
      <c r="B2968" s="295">
        <v>2903</v>
      </c>
      <c r="C2968" s="296">
        <v>69.245403794187425</v>
      </c>
    </row>
    <row r="2969" spans="2:3" x14ac:dyDescent="0.25">
      <c r="B2969" s="295">
        <v>2904</v>
      </c>
      <c r="C2969" s="296">
        <v>109.79836925287127</v>
      </c>
    </row>
    <row r="2970" spans="2:3" x14ac:dyDescent="0.25">
      <c r="B2970" s="295">
        <v>2905</v>
      </c>
      <c r="C2970" s="296">
        <v>156.17464282864171</v>
      </c>
    </row>
    <row r="2971" spans="2:3" x14ac:dyDescent="0.25">
      <c r="B2971" s="295">
        <v>2906</v>
      </c>
      <c r="C2971" s="296">
        <v>94.335371739315775</v>
      </c>
    </row>
    <row r="2972" spans="2:3" x14ac:dyDescent="0.25">
      <c r="B2972" s="295">
        <v>2907</v>
      </c>
      <c r="C2972" s="296">
        <v>86.28179692165304</v>
      </c>
    </row>
    <row r="2973" spans="2:3" x14ac:dyDescent="0.25">
      <c r="B2973" s="295">
        <v>2908</v>
      </c>
      <c r="C2973" s="296">
        <v>123.26180385182937</v>
      </c>
    </row>
    <row r="2974" spans="2:3" x14ac:dyDescent="0.25">
      <c r="B2974" s="295">
        <v>2909</v>
      </c>
      <c r="C2974" s="296">
        <v>130.32078522103245</v>
      </c>
    </row>
    <row r="2975" spans="2:3" x14ac:dyDescent="0.25">
      <c r="B2975" s="295">
        <v>2910</v>
      </c>
      <c r="C2975" s="296">
        <v>150.06384218299701</v>
      </c>
    </row>
    <row r="2976" spans="2:3" x14ac:dyDescent="0.25">
      <c r="B2976" s="295">
        <v>2911</v>
      </c>
      <c r="C2976" s="296">
        <v>149.07206617839626</v>
      </c>
    </row>
    <row r="2977" spans="2:3" x14ac:dyDescent="0.25">
      <c r="B2977" s="295">
        <v>2912</v>
      </c>
      <c r="C2977" s="296">
        <v>122.95541404355183</v>
      </c>
    </row>
    <row r="2978" spans="2:3" x14ac:dyDescent="0.25">
      <c r="B2978" s="295">
        <v>2913</v>
      </c>
      <c r="C2978" s="296">
        <v>167.92244603842403</v>
      </c>
    </row>
    <row r="2979" spans="2:3" x14ac:dyDescent="0.25">
      <c r="B2979" s="295">
        <v>2914</v>
      </c>
      <c r="C2979" s="296">
        <v>141.77778315283408</v>
      </c>
    </row>
    <row r="2980" spans="2:3" x14ac:dyDescent="0.25">
      <c r="B2980" s="295">
        <v>2915</v>
      </c>
      <c r="C2980" s="296">
        <v>152.8130565007877</v>
      </c>
    </row>
    <row r="2981" spans="2:3" x14ac:dyDescent="0.25">
      <c r="B2981" s="295">
        <v>2916</v>
      </c>
      <c r="C2981" s="296">
        <v>207.80756955305037</v>
      </c>
    </row>
    <row r="2982" spans="2:3" x14ac:dyDescent="0.25">
      <c r="B2982" s="295">
        <v>2917</v>
      </c>
      <c r="C2982" s="296">
        <v>149.45291297460591</v>
      </c>
    </row>
    <row r="2983" spans="2:3" x14ac:dyDescent="0.25">
      <c r="B2983" s="295">
        <v>2918</v>
      </c>
      <c r="C2983" s="296">
        <v>92.398443674311949</v>
      </c>
    </row>
    <row r="2984" spans="2:3" x14ac:dyDescent="0.25">
      <c r="B2984" s="295">
        <v>2919</v>
      </c>
      <c r="C2984" s="296">
        <v>138.62000600243871</v>
      </c>
    </row>
    <row r="2985" spans="2:3" x14ac:dyDescent="0.25">
      <c r="B2985" s="295">
        <v>2920</v>
      </c>
      <c r="C2985" s="296">
        <v>185.36553119905068</v>
      </c>
    </row>
    <row r="2986" spans="2:3" x14ac:dyDescent="0.25">
      <c r="B2986" s="295">
        <v>2921</v>
      </c>
      <c r="C2986" s="296">
        <v>165.52657954837017</v>
      </c>
    </row>
    <row r="2987" spans="2:3" x14ac:dyDescent="0.25">
      <c r="B2987" s="295">
        <v>2922</v>
      </c>
      <c r="C2987" s="296">
        <v>168.65223631899772</v>
      </c>
    </row>
    <row r="2988" spans="2:3" x14ac:dyDescent="0.25">
      <c r="B2988" s="295">
        <v>2923</v>
      </c>
      <c r="C2988" s="296">
        <v>108.1988803816472</v>
      </c>
    </row>
    <row r="2989" spans="2:3" x14ac:dyDescent="0.25">
      <c r="B2989" s="295">
        <v>2924</v>
      </c>
      <c r="C2989" s="296">
        <v>91.069101225645056</v>
      </c>
    </row>
    <row r="2990" spans="2:3" x14ac:dyDescent="0.25">
      <c r="B2990" s="295">
        <v>2925</v>
      </c>
      <c r="C2990" s="296">
        <v>86.707031768031698</v>
      </c>
    </row>
    <row r="2991" spans="2:3" x14ac:dyDescent="0.25">
      <c r="B2991" s="295">
        <v>2926</v>
      </c>
      <c r="C2991" s="296">
        <v>197.03534115732569</v>
      </c>
    </row>
    <row r="2992" spans="2:3" x14ac:dyDescent="0.25">
      <c r="B2992" s="295">
        <v>2927</v>
      </c>
      <c r="C2992" s="296">
        <v>106.17169186477527</v>
      </c>
    </row>
    <row r="2993" spans="2:3" x14ac:dyDescent="0.25">
      <c r="B2993" s="295">
        <v>2928</v>
      </c>
      <c r="C2993" s="296">
        <v>136.11012168542257</v>
      </c>
    </row>
    <row r="2994" spans="2:3" x14ac:dyDescent="0.25">
      <c r="B2994" s="295">
        <v>2929</v>
      </c>
      <c r="C2994" s="296">
        <v>182.88325710517694</v>
      </c>
    </row>
    <row r="2995" spans="2:3" x14ac:dyDescent="0.25">
      <c r="B2995" s="295">
        <v>2930</v>
      </c>
      <c r="C2995" s="296">
        <v>128.00718698268969</v>
      </c>
    </row>
    <row r="2996" spans="2:3" x14ac:dyDescent="0.25">
      <c r="B2996" s="295">
        <v>2931</v>
      </c>
      <c r="C2996" s="296">
        <v>117.76569931319413</v>
      </c>
    </row>
    <row r="2997" spans="2:3" x14ac:dyDescent="0.25">
      <c r="B2997" s="295">
        <v>2932</v>
      </c>
      <c r="C2997" s="296">
        <v>81.860466607688181</v>
      </c>
    </row>
    <row r="2998" spans="2:3" x14ac:dyDescent="0.25">
      <c r="B2998" s="295">
        <v>2933</v>
      </c>
      <c r="C2998" s="296">
        <v>168.93414911092506</v>
      </c>
    </row>
    <row r="2999" spans="2:3" x14ac:dyDescent="0.25">
      <c r="B2999" s="295">
        <v>2934</v>
      </c>
      <c r="C2999" s="296">
        <v>121.94123982400606</v>
      </c>
    </row>
    <row r="3000" spans="2:3" x14ac:dyDescent="0.25">
      <c r="B3000" s="295">
        <v>2935</v>
      </c>
      <c r="C3000" s="296">
        <v>104.48817689571041</v>
      </c>
    </row>
    <row r="3001" spans="2:3" x14ac:dyDescent="0.25">
      <c r="B3001" s="295">
        <v>2936</v>
      </c>
      <c r="C3001" s="296">
        <v>150.0738226503</v>
      </c>
    </row>
    <row r="3002" spans="2:3" x14ac:dyDescent="0.25">
      <c r="B3002" s="295">
        <v>2937</v>
      </c>
      <c r="C3002" s="296">
        <v>166.01503011437245</v>
      </c>
    </row>
    <row r="3003" spans="2:3" x14ac:dyDescent="0.25">
      <c r="B3003" s="295">
        <v>2938</v>
      </c>
      <c r="C3003" s="296">
        <v>124.99147264908714</v>
      </c>
    </row>
    <row r="3004" spans="2:3" x14ac:dyDescent="0.25">
      <c r="B3004" s="295">
        <v>2939</v>
      </c>
      <c r="C3004" s="296">
        <v>136.35892423160874</v>
      </c>
    </row>
    <row r="3005" spans="2:3" x14ac:dyDescent="0.25">
      <c r="B3005" s="295">
        <v>2940</v>
      </c>
      <c r="C3005" s="296">
        <v>165.91514404863335</v>
      </c>
    </row>
    <row r="3006" spans="2:3" x14ac:dyDescent="0.25">
      <c r="B3006" s="295">
        <v>2941</v>
      </c>
      <c r="C3006" s="296">
        <v>207.78791615106294</v>
      </c>
    </row>
    <row r="3007" spans="2:3" x14ac:dyDescent="0.25">
      <c r="B3007" s="295">
        <v>2942</v>
      </c>
      <c r="C3007" s="296">
        <v>142.39692142969074</v>
      </c>
    </row>
    <row r="3008" spans="2:3" x14ac:dyDescent="0.25">
      <c r="B3008" s="295">
        <v>2943</v>
      </c>
      <c r="C3008" s="296">
        <v>134.62119223854373</v>
      </c>
    </row>
    <row r="3009" spans="2:3" x14ac:dyDescent="0.25">
      <c r="B3009" s="295">
        <v>2944</v>
      </c>
      <c r="C3009" s="296">
        <v>126.43793286957474</v>
      </c>
    </row>
    <row r="3010" spans="2:3" x14ac:dyDescent="0.25">
      <c r="B3010" s="295">
        <v>2945</v>
      </c>
      <c r="C3010" s="296">
        <v>136.66805852471595</v>
      </c>
    </row>
    <row r="3011" spans="2:3" x14ac:dyDescent="0.25">
      <c r="B3011" s="295">
        <v>2946</v>
      </c>
      <c r="C3011" s="296">
        <v>128.3703937882396</v>
      </c>
    </row>
    <row r="3012" spans="2:3" x14ac:dyDescent="0.25">
      <c r="B3012" s="295">
        <v>2947</v>
      </c>
      <c r="C3012" s="296">
        <v>119.53205513950475</v>
      </c>
    </row>
    <row r="3013" spans="2:3" x14ac:dyDescent="0.25">
      <c r="B3013" s="295">
        <v>2948</v>
      </c>
      <c r="C3013" s="296">
        <v>162.04039986510105</v>
      </c>
    </row>
    <row r="3014" spans="2:3" x14ac:dyDescent="0.25">
      <c r="B3014" s="295">
        <v>2949</v>
      </c>
      <c r="C3014" s="296">
        <v>133.56929210593518</v>
      </c>
    </row>
    <row r="3015" spans="2:3" x14ac:dyDescent="0.25">
      <c r="B3015" s="295">
        <v>2950</v>
      </c>
      <c r="C3015" s="296">
        <v>97.751019092979931</v>
      </c>
    </row>
    <row r="3016" spans="2:3" x14ac:dyDescent="0.25">
      <c r="B3016" s="295">
        <v>2951</v>
      </c>
      <c r="C3016" s="296">
        <v>76.244071335575711</v>
      </c>
    </row>
    <row r="3017" spans="2:3" x14ac:dyDescent="0.25">
      <c r="B3017" s="295">
        <v>2952</v>
      </c>
      <c r="C3017" s="296">
        <v>98.423256719996374</v>
      </c>
    </row>
    <row r="3018" spans="2:3" x14ac:dyDescent="0.25">
      <c r="B3018" s="295">
        <v>2953</v>
      </c>
      <c r="C3018" s="296">
        <v>88.036361055343036</v>
      </c>
    </row>
    <row r="3019" spans="2:3" x14ac:dyDescent="0.25">
      <c r="B3019" s="295">
        <v>2954</v>
      </c>
      <c r="C3019" s="296">
        <v>201.24060469575932</v>
      </c>
    </row>
    <row r="3020" spans="2:3" x14ac:dyDescent="0.25">
      <c r="B3020" s="295">
        <v>2955</v>
      </c>
      <c r="C3020" s="296">
        <v>97.698391638408168</v>
      </c>
    </row>
    <row r="3021" spans="2:3" x14ac:dyDescent="0.25">
      <c r="B3021" s="295">
        <v>2956</v>
      </c>
      <c r="C3021" s="296">
        <v>143.45820383578572</v>
      </c>
    </row>
    <row r="3022" spans="2:3" x14ac:dyDescent="0.25">
      <c r="B3022" s="295">
        <v>2957</v>
      </c>
      <c r="C3022" s="296">
        <v>70.564880070773057</v>
      </c>
    </row>
    <row r="3023" spans="2:3" x14ac:dyDescent="0.25">
      <c r="B3023" s="295">
        <v>2958</v>
      </c>
      <c r="C3023" s="296">
        <v>143.74074350108521</v>
      </c>
    </row>
    <row r="3024" spans="2:3" x14ac:dyDescent="0.25">
      <c r="B3024" s="295">
        <v>2959</v>
      </c>
      <c r="C3024" s="296">
        <v>145.60620547329654</v>
      </c>
    </row>
    <row r="3025" spans="2:3" x14ac:dyDescent="0.25">
      <c r="B3025" s="295">
        <v>2960</v>
      </c>
      <c r="C3025" s="296">
        <v>162.48413277612366</v>
      </c>
    </row>
    <row r="3026" spans="2:3" x14ac:dyDescent="0.25">
      <c r="B3026" s="295">
        <v>2961</v>
      </c>
      <c r="C3026" s="296">
        <v>83.888807980239136</v>
      </c>
    </row>
    <row r="3027" spans="2:3" x14ac:dyDescent="0.25">
      <c r="B3027" s="295">
        <v>2962</v>
      </c>
      <c r="C3027" s="296">
        <v>102.62236292978487</v>
      </c>
    </row>
    <row r="3028" spans="2:3" x14ac:dyDescent="0.25">
      <c r="B3028" s="295">
        <v>2963</v>
      </c>
      <c r="C3028" s="296">
        <v>132.26133882465774</v>
      </c>
    </row>
    <row r="3029" spans="2:3" x14ac:dyDescent="0.25">
      <c r="B3029" s="295">
        <v>2964</v>
      </c>
      <c r="C3029" s="296">
        <v>120.47545206083754</v>
      </c>
    </row>
    <row r="3030" spans="2:3" x14ac:dyDescent="0.25">
      <c r="B3030" s="295">
        <v>2965</v>
      </c>
      <c r="C3030" s="296">
        <v>83.377917789388547</v>
      </c>
    </row>
    <row r="3031" spans="2:3" x14ac:dyDescent="0.25">
      <c r="B3031" s="295">
        <v>2966</v>
      </c>
      <c r="C3031" s="296">
        <v>174.00759798494738</v>
      </c>
    </row>
    <row r="3032" spans="2:3" x14ac:dyDescent="0.25">
      <c r="B3032" s="295">
        <v>2967</v>
      </c>
      <c r="C3032" s="296">
        <v>143.84598535904922</v>
      </c>
    </row>
    <row r="3033" spans="2:3" x14ac:dyDescent="0.25">
      <c r="B3033" s="295">
        <v>2968</v>
      </c>
      <c r="C3033" s="296">
        <v>108.8009671078583</v>
      </c>
    </row>
    <row r="3034" spans="2:3" x14ac:dyDescent="0.25">
      <c r="B3034" s="295">
        <v>2969</v>
      </c>
      <c r="C3034" s="296">
        <v>161.29044115672411</v>
      </c>
    </row>
    <row r="3035" spans="2:3" x14ac:dyDescent="0.25">
      <c r="B3035" s="295">
        <v>2970</v>
      </c>
      <c r="C3035" s="296">
        <v>91.530397784179812</v>
      </c>
    </row>
    <row r="3036" spans="2:3" x14ac:dyDescent="0.25">
      <c r="B3036" s="295">
        <v>2971</v>
      </c>
      <c r="C3036" s="296">
        <v>123.69571462362822</v>
      </c>
    </row>
    <row r="3037" spans="2:3" x14ac:dyDescent="0.25">
      <c r="B3037" s="295">
        <v>2972</v>
      </c>
      <c r="C3037" s="296">
        <v>163.72808463377203</v>
      </c>
    </row>
    <row r="3038" spans="2:3" x14ac:dyDescent="0.25">
      <c r="B3038" s="295">
        <v>2973</v>
      </c>
      <c r="C3038" s="296">
        <v>166.16164937856814</v>
      </c>
    </row>
    <row r="3039" spans="2:3" x14ac:dyDescent="0.25">
      <c r="B3039" s="295">
        <v>2974</v>
      </c>
      <c r="C3039" s="296">
        <v>111.82495075094209</v>
      </c>
    </row>
    <row r="3040" spans="2:3" x14ac:dyDescent="0.25">
      <c r="B3040" s="295">
        <v>2975</v>
      </c>
      <c r="C3040" s="296">
        <v>151.61354662956614</v>
      </c>
    </row>
    <row r="3041" spans="2:3" x14ac:dyDescent="0.25">
      <c r="B3041" s="295">
        <v>2976</v>
      </c>
      <c r="C3041" s="296">
        <v>122.11701298657027</v>
      </c>
    </row>
    <row r="3042" spans="2:3" x14ac:dyDescent="0.25">
      <c r="B3042" s="295">
        <v>2977</v>
      </c>
      <c r="C3042" s="296">
        <v>133.97611120818792</v>
      </c>
    </row>
    <row r="3043" spans="2:3" x14ac:dyDescent="0.25">
      <c r="B3043" s="295">
        <v>2978</v>
      </c>
      <c r="C3043" s="296">
        <v>156.25918155375956</v>
      </c>
    </row>
    <row r="3044" spans="2:3" x14ac:dyDescent="0.25">
      <c r="B3044" s="295">
        <v>2979</v>
      </c>
      <c r="C3044" s="296">
        <v>124.94844125240974</v>
      </c>
    </row>
    <row r="3045" spans="2:3" x14ac:dyDescent="0.25">
      <c r="B3045" s="295">
        <v>2980</v>
      </c>
      <c r="C3045" s="296">
        <v>118.65744233213213</v>
      </c>
    </row>
    <row r="3046" spans="2:3" x14ac:dyDescent="0.25">
      <c r="B3046" s="295">
        <v>2981</v>
      </c>
      <c r="C3046" s="296">
        <v>107.0214903464726</v>
      </c>
    </row>
    <row r="3047" spans="2:3" x14ac:dyDescent="0.25">
      <c r="B3047" s="295">
        <v>2982</v>
      </c>
      <c r="C3047" s="296">
        <v>111.66204862234375</v>
      </c>
    </row>
    <row r="3048" spans="2:3" x14ac:dyDescent="0.25">
      <c r="B3048" s="295">
        <v>2983</v>
      </c>
      <c r="C3048" s="296">
        <v>187.03855399240052</v>
      </c>
    </row>
    <row r="3049" spans="2:3" x14ac:dyDescent="0.25">
      <c r="B3049" s="295">
        <v>2984</v>
      </c>
      <c r="C3049" s="296">
        <v>128.96725665050471</v>
      </c>
    </row>
    <row r="3050" spans="2:3" x14ac:dyDescent="0.25">
      <c r="B3050" s="295">
        <v>2985</v>
      </c>
      <c r="C3050" s="296">
        <v>125.44249751529883</v>
      </c>
    </row>
    <row r="3051" spans="2:3" x14ac:dyDescent="0.25">
      <c r="B3051" s="295">
        <v>2986</v>
      </c>
      <c r="C3051" s="296">
        <v>102.90787876175935</v>
      </c>
    </row>
    <row r="3052" spans="2:3" x14ac:dyDescent="0.25">
      <c r="B3052" s="295">
        <v>2987</v>
      </c>
      <c r="C3052" s="296">
        <v>123.80292886237483</v>
      </c>
    </row>
    <row r="3053" spans="2:3" x14ac:dyDescent="0.25">
      <c r="B3053" s="295">
        <v>2988</v>
      </c>
      <c r="C3053" s="296">
        <v>122.73439848392229</v>
      </c>
    </row>
    <row r="3054" spans="2:3" x14ac:dyDescent="0.25">
      <c r="B3054" s="295">
        <v>2989</v>
      </c>
      <c r="C3054" s="296">
        <v>102.25358534824704</v>
      </c>
    </row>
    <row r="3055" spans="2:3" x14ac:dyDescent="0.25">
      <c r="B3055" s="295">
        <v>2990</v>
      </c>
      <c r="C3055" s="296">
        <v>165.37118313437605</v>
      </c>
    </row>
    <row r="3056" spans="2:3" x14ac:dyDescent="0.25">
      <c r="B3056" s="295">
        <v>2991</v>
      </c>
      <c r="C3056" s="296">
        <v>174.58966885563734</v>
      </c>
    </row>
    <row r="3057" spans="2:3" x14ac:dyDescent="0.25">
      <c r="B3057" s="295">
        <v>2992</v>
      </c>
      <c r="C3057" s="296">
        <v>115.23356048218756</v>
      </c>
    </row>
    <row r="3058" spans="2:3" x14ac:dyDescent="0.25">
      <c r="B3058" s="295">
        <v>2993</v>
      </c>
      <c r="C3058" s="296">
        <v>113.62482674195229</v>
      </c>
    </row>
    <row r="3059" spans="2:3" x14ac:dyDescent="0.25">
      <c r="B3059" s="295">
        <v>2994</v>
      </c>
      <c r="C3059" s="296">
        <v>138.40400853699146</v>
      </c>
    </row>
    <row r="3060" spans="2:3" x14ac:dyDescent="0.25">
      <c r="B3060" s="295">
        <v>2995</v>
      </c>
      <c r="C3060" s="296">
        <v>114.70388856676317</v>
      </c>
    </row>
    <row r="3061" spans="2:3" x14ac:dyDescent="0.25">
      <c r="B3061" s="295">
        <v>2996</v>
      </c>
      <c r="C3061" s="296">
        <v>152.53550432785082</v>
      </c>
    </row>
    <row r="3062" spans="2:3" x14ac:dyDescent="0.25">
      <c r="B3062" s="295">
        <v>2997</v>
      </c>
      <c r="C3062" s="296">
        <v>203.13775411219416</v>
      </c>
    </row>
    <row r="3063" spans="2:3" x14ac:dyDescent="0.25">
      <c r="B3063" s="295">
        <v>2998</v>
      </c>
      <c r="C3063" s="296">
        <v>133.98653651207559</v>
      </c>
    </row>
    <row r="3064" spans="2:3" x14ac:dyDescent="0.25">
      <c r="B3064" s="295">
        <v>2999</v>
      </c>
      <c r="C3064" s="296">
        <v>134.85722653268459</v>
      </c>
    </row>
    <row r="3065" spans="2:3" x14ac:dyDescent="0.25">
      <c r="B3065" s="295">
        <v>3000</v>
      </c>
      <c r="C3065" s="296">
        <v>81.210284687505265</v>
      </c>
    </row>
    <row r="3066" spans="2:3" x14ac:dyDescent="0.25">
      <c r="B3066" s="295">
        <v>3001</v>
      </c>
      <c r="C3066" s="296">
        <v>144.51484788067663</v>
      </c>
    </row>
    <row r="3067" spans="2:3" x14ac:dyDescent="0.25">
      <c r="B3067" s="295">
        <v>3002</v>
      </c>
      <c r="C3067" s="296">
        <v>187.75289538984833</v>
      </c>
    </row>
    <row r="3068" spans="2:3" x14ac:dyDescent="0.25">
      <c r="B3068" s="295">
        <v>3003</v>
      </c>
      <c r="C3068" s="296">
        <v>105.64819790878589</v>
      </c>
    </row>
    <row r="3069" spans="2:3" x14ac:dyDescent="0.25">
      <c r="B3069" s="295">
        <v>3004</v>
      </c>
      <c r="C3069" s="296">
        <v>151.10126814391393</v>
      </c>
    </row>
    <row r="3070" spans="2:3" x14ac:dyDescent="0.25">
      <c r="B3070" s="295">
        <v>3005</v>
      </c>
      <c r="C3070" s="296">
        <v>104.08356490376509</v>
      </c>
    </row>
    <row r="3071" spans="2:3" x14ac:dyDescent="0.25">
      <c r="B3071" s="295">
        <v>3006</v>
      </c>
      <c r="C3071" s="296">
        <v>144.63695521983158</v>
      </c>
    </row>
    <row r="3072" spans="2:3" x14ac:dyDescent="0.25">
      <c r="B3072" s="295">
        <v>3007</v>
      </c>
      <c r="C3072" s="296">
        <v>166.48685943564794</v>
      </c>
    </row>
    <row r="3073" spans="2:3" x14ac:dyDescent="0.25">
      <c r="B3073" s="295">
        <v>3008</v>
      </c>
      <c r="C3073" s="296">
        <v>194.20574281536858</v>
      </c>
    </row>
    <row r="3074" spans="2:3" x14ac:dyDescent="0.25">
      <c r="B3074" s="295">
        <v>3009</v>
      </c>
      <c r="C3074" s="296">
        <v>133.89742209972553</v>
      </c>
    </row>
    <row r="3075" spans="2:3" x14ac:dyDescent="0.25">
      <c r="B3075" s="295">
        <v>3010</v>
      </c>
      <c r="C3075" s="296">
        <v>109.7666123175583</v>
      </c>
    </row>
    <row r="3076" spans="2:3" x14ac:dyDescent="0.25">
      <c r="B3076" s="295">
        <v>3011</v>
      </c>
      <c r="C3076" s="296">
        <v>106.47284004510065</v>
      </c>
    </row>
    <row r="3077" spans="2:3" x14ac:dyDescent="0.25">
      <c r="B3077" s="295">
        <v>3012</v>
      </c>
      <c r="C3077" s="296">
        <v>153.12558270614562</v>
      </c>
    </row>
    <row r="3078" spans="2:3" x14ac:dyDescent="0.25">
      <c r="B3078" s="295">
        <v>3013</v>
      </c>
      <c r="C3078" s="296">
        <v>91.689331735141906</v>
      </c>
    </row>
    <row r="3079" spans="2:3" x14ac:dyDescent="0.25">
      <c r="B3079" s="295">
        <v>3014</v>
      </c>
      <c r="C3079" s="296">
        <v>120.68875615130011</v>
      </c>
    </row>
    <row r="3080" spans="2:3" x14ac:dyDescent="0.25">
      <c r="B3080" s="295">
        <v>3015</v>
      </c>
      <c r="C3080" s="296">
        <v>124.38338652143365</v>
      </c>
    </row>
    <row r="3081" spans="2:3" x14ac:dyDescent="0.25">
      <c r="B3081" s="295">
        <v>3016</v>
      </c>
      <c r="C3081" s="296">
        <v>129.04259736962911</v>
      </c>
    </row>
    <row r="3082" spans="2:3" x14ac:dyDescent="0.25">
      <c r="B3082" s="295">
        <v>3017</v>
      </c>
      <c r="C3082" s="296">
        <v>147.04715382929498</v>
      </c>
    </row>
    <row r="3083" spans="2:3" x14ac:dyDescent="0.25">
      <c r="B3083" s="295">
        <v>3018</v>
      </c>
      <c r="C3083" s="296">
        <v>85.853970181671457</v>
      </c>
    </row>
    <row r="3084" spans="2:3" x14ac:dyDescent="0.25">
      <c r="B3084" s="295">
        <v>3019</v>
      </c>
      <c r="C3084" s="296">
        <v>124.05770295214167</v>
      </c>
    </row>
    <row r="3085" spans="2:3" x14ac:dyDescent="0.25">
      <c r="B3085" s="295">
        <v>3020</v>
      </c>
      <c r="C3085" s="296">
        <v>121.98813863367252</v>
      </c>
    </row>
    <row r="3086" spans="2:3" x14ac:dyDescent="0.25">
      <c r="B3086" s="295">
        <v>3021</v>
      </c>
      <c r="C3086" s="296">
        <v>99.244632380101464</v>
      </c>
    </row>
    <row r="3087" spans="2:3" x14ac:dyDescent="0.25">
      <c r="B3087" s="295">
        <v>3022</v>
      </c>
      <c r="C3087" s="296">
        <v>90.13136933864223</v>
      </c>
    </row>
    <row r="3088" spans="2:3" x14ac:dyDescent="0.25">
      <c r="B3088" s="295">
        <v>3023</v>
      </c>
      <c r="C3088" s="296">
        <v>85.567963802222437</v>
      </c>
    </row>
    <row r="3089" spans="2:3" x14ac:dyDescent="0.25">
      <c r="B3089" s="295">
        <v>3024</v>
      </c>
      <c r="C3089" s="296">
        <v>131.10528026961566</v>
      </c>
    </row>
    <row r="3090" spans="2:3" x14ac:dyDescent="0.25">
      <c r="B3090" s="295">
        <v>3025</v>
      </c>
      <c r="C3090" s="296">
        <v>82.246634964006759</v>
      </c>
    </row>
    <row r="3091" spans="2:3" x14ac:dyDescent="0.25">
      <c r="B3091" s="295">
        <v>3026</v>
      </c>
      <c r="C3091" s="296">
        <v>166.12830450736169</v>
      </c>
    </row>
    <row r="3092" spans="2:3" x14ac:dyDescent="0.25">
      <c r="B3092" s="295">
        <v>3027</v>
      </c>
      <c r="C3092" s="296">
        <v>116.15430587459164</v>
      </c>
    </row>
    <row r="3093" spans="2:3" x14ac:dyDescent="0.25">
      <c r="B3093" s="295">
        <v>3028</v>
      </c>
      <c r="C3093" s="296">
        <v>201.26716554161845</v>
      </c>
    </row>
    <row r="3094" spans="2:3" x14ac:dyDescent="0.25">
      <c r="B3094" s="295">
        <v>3029</v>
      </c>
      <c r="C3094" s="296">
        <v>130.47552197546855</v>
      </c>
    </row>
    <row r="3095" spans="2:3" x14ac:dyDescent="0.25">
      <c r="B3095" s="295">
        <v>3030</v>
      </c>
      <c r="C3095" s="296">
        <v>135.10935533975845</v>
      </c>
    </row>
    <row r="3096" spans="2:3" x14ac:dyDescent="0.25">
      <c r="B3096" s="295">
        <v>3031</v>
      </c>
      <c r="C3096" s="296">
        <v>99.791308881490068</v>
      </c>
    </row>
    <row r="3097" spans="2:3" x14ac:dyDescent="0.25">
      <c r="B3097" s="295">
        <v>3032</v>
      </c>
      <c r="C3097" s="296">
        <v>120.10587253615658</v>
      </c>
    </row>
    <row r="3098" spans="2:3" x14ac:dyDescent="0.25">
      <c r="B3098" s="295">
        <v>3033</v>
      </c>
      <c r="C3098" s="296">
        <v>125.33464262990502</v>
      </c>
    </row>
    <row r="3099" spans="2:3" x14ac:dyDescent="0.25">
      <c r="B3099" s="295">
        <v>3034</v>
      </c>
      <c r="C3099" s="296">
        <v>88.534677336963682</v>
      </c>
    </row>
    <row r="3100" spans="2:3" x14ac:dyDescent="0.25">
      <c r="B3100" s="295">
        <v>3035</v>
      </c>
      <c r="C3100" s="296">
        <v>127.94307757252622</v>
      </c>
    </row>
    <row r="3101" spans="2:3" x14ac:dyDescent="0.25">
      <c r="B3101" s="295">
        <v>3036</v>
      </c>
      <c r="C3101" s="296">
        <v>158.28576779431435</v>
      </c>
    </row>
    <row r="3102" spans="2:3" x14ac:dyDescent="0.25">
      <c r="B3102" s="295">
        <v>3037</v>
      </c>
      <c r="C3102" s="296">
        <v>94.584265665284704</v>
      </c>
    </row>
    <row r="3103" spans="2:3" x14ac:dyDescent="0.25">
      <c r="B3103" s="295">
        <v>3038</v>
      </c>
      <c r="C3103" s="296">
        <v>163.61983566884754</v>
      </c>
    </row>
    <row r="3104" spans="2:3" x14ac:dyDescent="0.25">
      <c r="B3104" s="295">
        <v>3039</v>
      </c>
      <c r="C3104" s="296">
        <v>93.10930095503214</v>
      </c>
    </row>
    <row r="3105" spans="2:3" x14ac:dyDescent="0.25">
      <c r="B3105" s="295">
        <v>3040</v>
      </c>
      <c r="C3105" s="296">
        <v>76.050896872506499</v>
      </c>
    </row>
    <row r="3106" spans="2:3" x14ac:dyDescent="0.25">
      <c r="B3106" s="295">
        <v>3041</v>
      </c>
      <c r="C3106" s="296">
        <v>95.751805383309559</v>
      </c>
    </row>
    <row r="3107" spans="2:3" x14ac:dyDescent="0.25">
      <c r="B3107" s="295">
        <v>3042</v>
      </c>
      <c r="C3107" s="296">
        <v>132.44529265943365</v>
      </c>
    </row>
    <row r="3108" spans="2:3" x14ac:dyDescent="0.25">
      <c r="B3108" s="295">
        <v>3043</v>
      </c>
      <c r="C3108" s="296">
        <v>110.04845960372577</v>
      </c>
    </row>
    <row r="3109" spans="2:3" x14ac:dyDescent="0.25">
      <c r="B3109" s="295">
        <v>3044</v>
      </c>
      <c r="C3109" s="296">
        <v>137.561384931634</v>
      </c>
    </row>
    <row r="3110" spans="2:3" x14ac:dyDescent="0.25">
      <c r="B3110" s="295">
        <v>3045</v>
      </c>
      <c r="C3110" s="296">
        <v>115.15500321936278</v>
      </c>
    </row>
    <row r="3111" spans="2:3" x14ac:dyDescent="0.25">
      <c r="B3111" s="295">
        <v>3046</v>
      </c>
      <c r="C3111" s="296">
        <v>119.525927559639</v>
      </c>
    </row>
    <row r="3112" spans="2:3" x14ac:dyDescent="0.25">
      <c r="B3112" s="295">
        <v>3047</v>
      </c>
      <c r="C3112" s="296">
        <v>168.64167914324196</v>
      </c>
    </row>
    <row r="3113" spans="2:3" x14ac:dyDescent="0.25">
      <c r="B3113" s="295">
        <v>3048</v>
      </c>
      <c r="C3113" s="296">
        <v>168.24748919834065</v>
      </c>
    </row>
    <row r="3114" spans="2:3" x14ac:dyDescent="0.25">
      <c r="B3114" s="295">
        <v>3049</v>
      </c>
      <c r="C3114" s="296">
        <v>132.41620412254662</v>
      </c>
    </row>
    <row r="3115" spans="2:3" x14ac:dyDescent="0.25">
      <c r="B3115" s="295">
        <v>3050</v>
      </c>
      <c r="C3115" s="296">
        <v>146.62551271622362</v>
      </c>
    </row>
    <row r="3116" spans="2:3" x14ac:dyDescent="0.25">
      <c r="B3116" s="295">
        <v>3051</v>
      </c>
      <c r="C3116" s="296">
        <v>141.82249593923419</v>
      </c>
    </row>
    <row r="3117" spans="2:3" x14ac:dyDescent="0.25">
      <c r="B3117" s="295">
        <v>3052</v>
      </c>
      <c r="C3117" s="296">
        <v>119.86137394268412</v>
      </c>
    </row>
    <row r="3118" spans="2:3" x14ac:dyDescent="0.25">
      <c r="B3118" s="295">
        <v>3053</v>
      </c>
      <c r="C3118" s="296">
        <v>189.17156850411689</v>
      </c>
    </row>
    <row r="3119" spans="2:3" x14ac:dyDescent="0.25">
      <c r="B3119" s="295">
        <v>3054</v>
      </c>
      <c r="C3119" s="296">
        <v>98.27004453072098</v>
      </c>
    </row>
    <row r="3120" spans="2:3" x14ac:dyDescent="0.25">
      <c r="B3120" s="295">
        <v>3055</v>
      </c>
      <c r="C3120" s="296">
        <v>115.32346998050917</v>
      </c>
    </row>
    <row r="3121" spans="2:3" x14ac:dyDescent="0.25">
      <c r="B3121" s="295">
        <v>3056</v>
      </c>
      <c r="C3121" s="296">
        <v>147.98379732129632</v>
      </c>
    </row>
    <row r="3122" spans="2:3" x14ac:dyDescent="0.25">
      <c r="B3122" s="295">
        <v>3057</v>
      </c>
      <c r="C3122" s="296">
        <v>79.889486780264193</v>
      </c>
    </row>
    <row r="3123" spans="2:3" x14ac:dyDescent="0.25">
      <c r="B3123" s="295">
        <v>3058</v>
      </c>
      <c r="C3123" s="296">
        <v>74.617985873377606</v>
      </c>
    </row>
    <row r="3124" spans="2:3" x14ac:dyDescent="0.25">
      <c r="B3124" s="295">
        <v>3059</v>
      </c>
      <c r="C3124" s="296">
        <v>62.666307290447925</v>
      </c>
    </row>
    <row r="3125" spans="2:3" x14ac:dyDescent="0.25">
      <c r="B3125" s="295">
        <v>3060</v>
      </c>
      <c r="C3125" s="296">
        <v>117.4857526460336</v>
      </c>
    </row>
    <row r="3126" spans="2:3" x14ac:dyDescent="0.25">
      <c r="B3126" s="295">
        <v>3061</v>
      </c>
      <c r="C3126" s="296">
        <v>115.33519744663668</v>
      </c>
    </row>
    <row r="3127" spans="2:3" x14ac:dyDescent="0.25">
      <c r="B3127" s="295">
        <v>3062</v>
      </c>
      <c r="C3127" s="296">
        <v>93.802775821985335</v>
      </c>
    </row>
    <row r="3128" spans="2:3" x14ac:dyDescent="0.25">
      <c r="B3128" s="295">
        <v>3063</v>
      </c>
      <c r="C3128" s="296">
        <v>106.55441698279061</v>
      </c>
    </row>
    <row r="3129" spans="2:3" x14ac:dyDescent="0.25">
      <c r="B3129" s="295">
        <v>3064</v>
      </c>
      <c r="C3129" s="296">
        <v>173.93744811595678</v>
      </c>
    </row>
    <row r="3130" spans="2:3" x14ac:dyDescent="0.25">
      <c r="B3130" s="295">
        <v>3065</v>
      </c>
      <c r="C3130" s="296">
        <v>108.73559017676895</v>
      </c>
    </row>
    <row r="3131" spans="2:3" x14ac:dyDescent="0.25">
      <c r="B3131" s="295">
        <v>3066</v>
      </c>
      <c r="C3131" s="296">
        <v>175.94960303931475</v>
      </c>
    </row>
    <row r="3132" spans="2:3" x14ac:dyDescent="0.25">
      <c r="B3132" s="295">
        <v>3067</v>
      </c>
      <c r="C3132" s="296">
        <v>85.721885474148323</v>
      </c>
    </row>
    <row r="3133" spans="2:3" x14ac:dyDescent="0.25">
      <c r="B3133" s="295">
        <v>3068</v>
      </c>
      <c r="C3133" s="296">
        <v>132.05262772674735</v>
      </c>
    </row>
    <row r="3134" spans="2:3" x14ac:dyDescent="0.25">
      <c r="B3134" s="295">
        <v>3069</v>
      </c>
      <c r="C3134" s="296">
        <v>181.45756833971387</v>
      </c>
    </row>
    <row r="3135" spans="2:3" x14ac:dyDescent="0.25">
      <c r="B3135" s="295">
        <v>3070</v>
      </c>
      <c r="C3135" s="296">
        <v>122.66455006472407</v>
      </c>
    </row>
    <row r="3136" spans="2:3" x14ac:dyDescent="0.25">
      <c r="B3136" s="295">
        <v>3071</v>
      </c>
      <c r="C3136" s="296">
        <v>126.62068100784252</v>
      </c>
    </row>
    <row r="3137" spans="2:3" x14ac:dyDescent="0.25">
      <c r="B3137" s="295">
        <v>3072</v>
      </c>
      <c r="C3137" s="296">
        <v>136.11823020955075</v>
      </c>
    </row>
    <row r="3138" spans="2:3" x14ac:dyDescent="0.25">
      <c r="B3138" s="295">
        <v>3073</v>
      </c>
      <c r="C3138" s="296">
        <v>113.94566391021708</v>
      </c>
    </row>
    <row r="3139" spans="2:3" x14ac:dyDescent="0.25">
      <c r="B3139" s="295">
        <v>3074</v>
      </c>
      <c r="C3139" s="296">
        <v>116.5281203993195</v>
      </c>
    </row>
    <row r="3140" spans="2:3" x14ac:dyDescent="0.25">
      <c r="B3140" s="295">
        <v>3075</v>
      </c>
      <c r="C3140" s="296">
        <v>173.89807775375851</v>
      </c>
    </row>
    <row r="3141" spans="2:3" x14ac:dyDescent="0.25">
      <c r="B3141" s="295">
        <v>3076</v>
      </c>
      <c r="C3141" s="296">
        <v>86.577701008651701</v>
      </c>
    </row>
    <row r="3142" spans="2:3" x14ac:dyDescent="0.25">
      <c r="B3142" s="295">
        <v>3077</v>
      </c>
      <c r="C3142" s="296">
        <v>125.0187821788259</v>
      </c>
    </row>
    <row r="3143" spans="2:3" x14ac:dyDescent="0.25">
      <c r="B3143" s="295">
        <v>3078</v>
      </c>
      <c r="C3143" s="296">
        <v>150.51101390426976</v>
      </c>
    </row>
    <row r="3144" spans="2:3" x14ac:dyDescent="0.25">
      <c r="B3144" s="295">
        <v>3079</v>
      </c>
      <c r="C3144" s="296">
        <v>100.94067544600853</v>
      </c>
    </row>
    <row r="3145" spans="2:3" x14ac:dyDescent="0.25">
      <c r="B3145" s="295">
        <v>3080</v>
      </c>
      <c r="C3145" s="296">
        <v>156.45828322960654</v>
      </c>
    </row>
    <row r="3146" spans="2:3" x14ac:dyDescent="0.25">
      <c r="B3146" s="295">
        <v>3081</v>
      </c>
      <c r="C3146" s="296">
        <v>110.6182100741148</v>
      </c>
    </row>
    <row r="3147" spans="2:3" x14ac:dyDescent="0.25">
      <c r="B3147" s="295">
        <v>3082</v>
      </c>
      <c r="C3147" s="296">
        <v>134.96150028445115</v>
      </c>
    </row>
    <row r="3148" spans="2:3" x14ac:dyDescent="0.25">
      <c r="B3148" s="295">
        <v>3083</v>
      </c>
      <c r="C3148" s="296">
        <v>103.7031612115326</v>
      </c>
    </row>
    <row r="3149" spans="2:3" x14ac:dyDescent="0.25">
      <c r="B3149" s="295">
        <v>3084</v>
      </c>
      <c r="C3149" s="296">
        <v>88.266986315793375</v>
      </c>
    </row>
    <row r="3150" spans="2:3" x14ac:dyDescent="0.25">
      <c r="B3150" s="295">
        <v>3085</v>
      </c>
      <c r="C3150" s="296">
        <v>151.03815409775319</v>
      </c>
    </row>
    <row r="3151" spans="2:3" x14ac:dyDescent="0.25">
      <c r="B3151" s="295">
        <v>3086</v>
      </c>
      <c r="C3151" s="296">
        <v>143.15359182859595</v>
      </c>
    </row>
    <row r="3152" spans="2:3" x14ac:dyDescent="0.25">
      <c r="B3152" s="295">
        <v>3087</v>
      </c>
      <c r="C3152" s="296">
        <v>143.04025840231958</v>
      </c>
    </row>
    <row r="3153" spans="2:3" x14ac:dyDescent="0.25">
      <c r="B3153" s="295">
        <v>3088</v>
      </c>
      <c r="C3153" s="296">
        <v>115.04783334831907</v>
      </c>
    </row>
    <row r="3154" spans="2:3" x14ac:dyDescent="0.25">
      <c r="B3154" s="295">
        <v>3089</v>
      </c>
      <c r="C3154" s="296">
        <v>104.02631262770433</v>
      </c>
    </row>
    <row r="3155" spans="2:3" x14ac:dyDescent="0.25">
      <c r="B3155" s="295">
        <v>3090</v>
      </c>
      <c r="C3155" s="296">
        <v>152.19784170227007</v>
      </c>
    </row>
    <row r="3156" spans="2:3" x14ac:dyDescent="0.25">
      <c r="B3156" s="295">
        <v>3091</v>
      </c>
      <c r="C3156" s="296">
        <v>96.957040099137032</v>
      </c>
    </row>
    <row r="3157" spans="2:3" x14ac:dyDescent="0.25">
      <c r="B3157" s="295">
        <v>3092</v>
      </c>
      <c r="C3157" s="296">
        <v>161.28160494040841</v>
      </c>
    </row>
    <row r="3158" spans="2:3" x14ac:dyDescent="0.25">
      <c r="B3158" s="295">
        <v>3093</v>
      </c>
      <c r="C3158" s="296">
        <v>138.87035240417447</v>
      </c>
    </row>
    <row r="3159" spans="2:3" x14ac:dyDescent="0.25">
      <c r="B3159" s="295">
        <v>3094</v>
      </c>
      <c r="C3159" s="296">
        <v>112.46024196434109</v>
      </c>
    </row>
    <row r="3160" spans="2:3" x14ac:dyDescent="0.25">
      <c r="B3160" s="295">
        <v>3095</v>
      </c>
      <c r="C3160" s="296">
        <v>186.17543866635037</v>
      </c>
    </row>
    <row r="3161" spans="2:3" x14ac:dyDescent="0.25">
      <c r="B3161" s="295">
        <v>3096</v>
      </c>
      <c r="C3161" s="296">
        <v>217.38928022845192</v>
      </c>
    </row>
    <row r="3162" spans="2:3" x14ac:dyDescent="0.25">
      <c r="B3162" s="295">
        <v>3097</v>
      </c>
      <c r="C3162" s="296">
        <v>139.78018160054853</v>
      </c>
    </row>
    <row r="3163" spans="2:3" x14ac:dyDescent="0.25">
      <c r="B3163" s="295">
        <v>3098</v>
      </c>
      <c r="C3163" s="296">
        <v>139.25305142939524</v>
      </c>
    </row>
    <row r="3164" spans="2:3" x14ac:dyDescent="0.25">
      <c r="B3164" s="295">
        <v>3099</v>
      </c>
      <c r="C3164" s="296">
        <v>163.2432846333698</v>
      </c>
    </row>
    <row r="3165" spans="2:3" x14ac:dyDescent="0.25">
      <c r="B3165" s="295">
        <v>3100</v>
      </c>
      <c r="C3165" s="296">
        <v>101.16402365333047</v>
      </c>
    </row>
    <row r="3166" spans="2:3" x14ac:dyDescent="0.25">
      <c r="B3166" s="295">
        <v>3101</v>
      </c>
      <c r="C3166" s="296">
        <v>119.75914345969409</v>
      </c>
    </row>
    <row r="3167" spans="2:3" x14ac:dyDescent="0.25">
      <c r="B3167" s="295">
        <v>3102</v>
      </c>
      <c r="C3167" s="296">
        <v>104.60772167728648</v>
      </c>
    </row>
    <row r="3168" spans="2:3" x14ac:dyDescent="0.25">
      <c r="B3168" s="295">
        <v>3103</v>
      </c>
      <c r="C3168" s="296">
        <v>79.682054688261474</v>
      </c>
    </row>
    <row r="3169" spans="2:3" x14ac:dyDescent="0.25">
      <c r="B3169" s="295">
        <v>3104</v>
      </c>
      <c r="C3169" s="296">
        <v>141.05933638384602</v>
      </c>
    </row>
    <row r="3170" spans="2:3" x14ac:dyDescent="0.25">
      <c r="B3170" s="295">
        <v>3105</v>
      </c>
      <c r="C3170" s="296">
        <v>141.64650448315746</v>
      </c>
    </row>
    <row r="3171" spans="2:3" x14ac:dyDescent="0.25">
      <c r="B3171" s="295">
        <v>3106</v>
      </c>
      <c r="C3171" s="296">
        <v>112.93952665284468</v>
      </c>
    </row>
    <row r="3172" spans="2:3" x14ac:dyDescent="0.25">
      <c r="B3172" s="295">
        <v>3107</v>
      </c>
      <c r="C3172" s="296">
        <v>148.00714894745227</v>
      </c>
    </row>
    <row r="3173" spans="2:3" x14ac:dyDescent="0.25">
      <c r="B3173" s="295">
        <v>3108</v>
      </c>
      <c r="C3173" s="296">
        <v>165.83327228193349</v>
      </c>
    </row>
    <row r="3174" spans="2:3" x14ac:dyDescent="0.25">
      <c r="B3174" s="295">
        <v>3109</v>
      </c>
      <c r="C3174" s="296">
        <v>126.26621238765748</v>
      </c>
    </row>
    <row r="3175" spans="2:3" x14ac:dyDescent="0.25">
      <c r="B3175" s="295">
        <v>3110</v>
      </c>
      <c r="C3175" s="296">
        <v>122.6885682257055</v>
      </c>
    </row>
    <row r="3176" spans="2:3" x14ac:dyDescent="0.25">
      <c r="B3176" s="295">
        <v>3111</v>
      </c>
      <c r="C3176" s="296">
        <v>119.99370684888108</v>
      </c>
    </row>
    <row r="3177" spans="2:3" x14ac:dyDescent="0.25">
      <c r="B3177" s="295">
        <v>3112</v>
      </c>
      <c r="C3177" s="296">
        <v>77.438807820252151</v>
      </c>
    </row>
    <row r="3178" spans="2:3" x14ac:dyDescent="0.25">
      <c r="B3178" s="295">
        <v>3113</v>
      </c>
      <c r="C3178" s="296">
        <v>92.791790581701918</v>
      </c>
    </row>
    <row r="3179" spans="2:3" x14ac:dyDescent="0.25">
      <c r="B3179" s="295">
        <v>3114</v>
      </c>
      <c r="C3179" s="296">
        <v>70.741950247072822</v>
      </c>
    </row>
    <row r="3180" spans="2:3" x14ac:dyDescent="0.25">
      <c r="B3180" s="295">
        <v>3115</v>
      </c>
      <c r="C3180" s="296">
        <v>152.58198088756831</v>
      </c>
    </row>
    <row r="3181" spans="2:3" x14ac:dyDescent="0.25">
      <c r="B3181" s="295">
        <v>3116</v>
      </c>
      <c r="C3181" s="296">
        <v>115.46667523607104</v>
      </c>
    </row>
    <row r="3182" spans="2:3" x14ac:dyDescent="0.25">
      <c r="B3182" s="295">
        <v>3117</v>
      </c>
      <c r="C3182" s="296">
        <v>133.45895260766005</v>
      </c>
    </row>
    <row r="3183" spans="2:3" x14ac:dyDescent="0.25">
      <c r="B3183" s="295">
        <v>3118</v>
      </c>
      <c r="C3183" s="296">
        <v>109.77561618794076</v>
      </c>
    </row>
    <row r="3184" spans="2:3" x14ac:dyDescent="0.25">
      <c r="B3184" s="295">
        <v>3119</v>
      </c>
      <c r="C3184" s="296">
        <v>161.65388596182675</v>
      </c>
    </row>
    <row r="3185" spans="2:3" x14ac:dyDescent="0.25">
      <c r="B3185" s="295">
        <v>3120</v>
      </c>
      <c r="C3185" s="296">
        <v>83.910602445548761</v>
      </c>
    </row>
    <row r="3186" spans="2:3" x14ac:dyDescent="0.25">
      <c r="B3186" s="295">
        <v>3121</v>
      </c>
      <c r="C3186" s="296">
        <v>107.82055877497659</v>
      </c>
    </row>
    <row r="3187" spans="2:3" x14ac:dyDescent="0.25">
      <c r="B3187" s="295">
        <v>3122</v>
      </c>
      <c r="C3187" s="296">
        <v>142.63656659648808</v>
      </c>
    </row>
    <row r="3188" spans="2:3" x14ac:dyDescent="0.25">
      <c r="B3188" s="295">
        <v>3123</v>
      </c>
      <c r="C3188" s="296">
        <v>111.55045075514619</v>
      </c>
    </row>
    <row r="3189" spans="2:3" x14ac:dyDescent="0.25">
      <c r="B3189" s="295">
        <v>3124</v>
      </c>
      <c r="C3189" s="296">
        <v>128.75697670347472</v>
      </c>
    </row>
    <row r="3190" spans="2:3" x14ac:dyDescent="0.25">
      <c r="B3190" s="295">
        <v>3125</v>
      </c>
      <c r="C3190" s="296">
        <v>136.94241002667314</v>
      </c>
    </row>
    <row r="3191" spans="2:3" x14ac:dyDescent="0.25">
      <c r="B3191" s="295">
        <v>3126</v>
      </c>
      <c r="C3191" s="296">
        <v>109.66329872460764</v>
      </c>
    </row>
    <row r="3192" spans="2:3" x14ac:dyDescent="0.25">
      <c r="B3192" s="295">
        <v>3127</v>
      </c>
      <c r="C3192" s="296">
        <v>157.40265786181953</v>
      </c>
    </row>
    <row r="3193" spans="2:3" x14ac:dyDescent="0.25">
      <c r="B3193" s="295">
        <v>3128</v>
      </c>
      <c r="C3193" s="296">
        <v>90.123011600470917</v>
      </c>
    </row>
    <row r="3194" spans="2:3" x14ac:dyDescent="0.25">
      <c r="B3194" s="295">
        <v>3129</v>
      </c>
      <c r="C3194" s="296">
        <v>181.87060480680424</v>
      </c>
    </row>
    <row r="3195" spans="2:3" x14ac:dyDescent="0.25">
      <c r="B3195" s="295">
        <v>3130</v>
      </c>
      <c r="C3195" s="296">
        <v>160.97263685459882</v>
      </c>
    </row>
    <row r="3196" spans="2:3" x14ac:dyDescent="0.25">
      <c r="B3196" s="295">
        <v>3131</v>
      </c>
      <c r="C3196" s="296">
        <v>159.98178455884451</v>
      </c>
    </row>
    <row r="3197" spans="2:3" x14ac:dyDescent="0.25">
      <c r="B3197" s="295">
        <v>3132</v>
      </c>
      <c r="C3197" s="296">
        <v>127.15301915283918</v>
      </c>
    </row>
    <row r="3198" spans="2:3" x14ac:dyDescent="0.25">
      <c r="B3198" s="295">
        <v>3133</v>
      </c>
      <c r="C3198" s="296">
        <v>100.63479140734842</v>
      </c>
    </row>
    <row r="3199" spans="2:3" x14ac:dyDescent="0.25">
      <c r="B3199" s="295">
        <v>3134</v>
      </c>
      <c r="C3199" s="296">
        <v>145.63032197713611</v>
      </c>
    </row>
    <row r="3200" spans="2:3" x14ac:dyDescent="0.25">
      <c r="B3200" s="295">
        <v>3135</v>
      </c>
      <c r="C3200" s="296">
        <v>123.95981745729455</v>
      </c>
    </row>
    <row r="3201" spans="2:3" x14ac:dyDescent="0.25">
      <c r="B3201" s="295">
        <v>3136</v>
      </c>
      <c r="C3201" s="296">
        <v>152.05217086502233</v>
      </c>
    </row>
    <row r="3202" spans="2:3" x14ac:dyDescent="0.25">
      <c r="B3202" s="295">
        <v>3137</v>
      </c>
      <c r="C3202" s="296">
        <v>125.34463970171497</v>
      </c>
    </row>
    <row r="3203" spans="2:3" x14ac:dyDescent="0.25">
      <c r="B3203" s="295">
        <v>3138</v>
      </c>
      <c r="C3203" s="296">
        <v>119.73724862806831</v>
      </c>
    </row>
    <row r="3204" spans="2:3" x14ac:dyDescent="0.25">
      <c r="B3204" s="295">
        <v>3139</v>
      </c>
      <c r="C3204" s="296">
        <v>177.18119410471365</v>
      </c>
    </row>
    <row r="3205" spans="2:3" x14ac:dyDescent="0.25">
      <c r="B3205" s="295">
        <v>3140</v>
      </c>
      <c r="C3205" s="296">
        <v>122.31225433355489</v>
      </c>
    </row>
    <row r="3206" spans="2:3" x14ac:dyDescent="0.25">
      <c r="B3206" s="295">
        <v>3141</v>
      </c>
      <c r="C3206" s="296">
        <v>77.562070412069687</v>
      </c>
    </row>
    <row r="3207" spans="2:3" x14ac:dyDescent="0.25">
      <c r="B3207" s="295">
        <v>3142</v>
      </c>
      <c r="C3207" s="296">
        <v>143.64141708999517</v>
      </c>
    </row>
    <row r="3208" spans="2:3" x14ac:dyDescent="0.25">
      <c r="B3208" s="295">
        <v>3143</v>
      </c>
      <c r="C3208" s="296">
        <v>119.15531011889283</v>
      </c>
    </row>
    <row r="3209" spans="2:3" x14ac:dyDescent="0.25">
      <c r="B3209" s="295">
        <v>3144</v>
      </c>
      <c r="C3209" s="296">
        <v>122.70033974152196</v>
      </c>
    </row>
    <row r="3210" spans="2:3" x14ac:dyDescent="0.25">
      <c r="B3210" s="295">
        <v>3145</v>
      </c>
      <c r="C3210" s="296">
        <v>170.11690600886411</v>
      </c>
    </row>
    <row r="3211" spans="2:3" x14ac:dyDescent="0.25">
      <c r="B3211" s="295">
        <v>3146</v>
      </c>
      <c r="C3211" s="296">
        <v>106.2518518186023</v>
      </c>
    </row>
    <row r="3212" spans="2:3" x14ac:dyDescent="0.25">
      <c r="B3212" s="295">
        <v>3147</v>
      </c>
      <c r="C3212" s="296">
        <v>90.650342187742268</v>
      </c>
    </row>
    <row r="3213" spans="2:3" x14ac:dyDescent="0.25">
      <c r="B3213" s="295">
        <v>3148</v>
      </c>
      <c r="C3213" s="296">
        <v>156.15598051254653</v>
      </c>
    </row>
    <row r="3214" spans="2:3" x14ac:dyDescent="0.25">
      <c r="B3214" s="295">
        <v>3149</v>
      </c>
      <c r="C3214" s="296">
        <v>117.91633903337191</v>
      </c>
    </row>
    <row r="3215" spans="2:3" x14ac:dyDescent="0.25">
      <c r="B3215" s="295">
        <v>3150</v>
      </c>
      <c r="C3215" s="296">
        <v>95.084045410303588</v>
      </c>
    </row>
    <row r="3216" spans="2:3" x14ac:dyDescent="0.25">
      <c r="B3216" s="295">
        <v>3151</v>
      </c>
      <c r="C3216" s="296">
        <v>71.263737015373508</v>
      </c>
    </row>
    <row r="3217" spans="2:3" x14ac:dyDescent="0.25">
      <c r="B3217" s="295">
        <v>3152</v>
      </c>
      <c r="C3217" s="296">
        <v>106.77106204788939</v>
      </c>
    </row>
    <row r="3218" spans="2:3" x14ac:dyDescent="0.25">
      <c r="B3218" s="295">
        <v>3153</v>
      </c>
      <c r="C3218" s="296">
        <v>107.53717683914078</v>
      </c>
    </row>
    <row r="3219" spans="2:3" x14ac:dyDescent="0.25">
      <c r="B3219" s="295">
        <v>3154</v>
      </c>
      <c r="C3219" s="296">
        <v>166.55705690351078</v>
      </c>
    </row>
    <row r="3220" spans="2:3" x14ac:dyDescent="0.25">
      <c r="B3220" s="295">
        <v>3155</v>
      </c>
      <c r="C3220" s="296">
        <v>123.66194658186167</v>
      </c>
    </row>
    <row r="3221" spans="2:3" x14ac:dyDescent="0.25">
      <c r="B3221" s="295">
        <v>3156</v>
      </c>
      <c r="C3221" s="296">
        <v>118.24451877505679</v>
      </c>
    </row>
    <row r="3222" spans="2:3" x14ac:dyDescent="0.25">
      <c r="B3222" s="295">
        <v>3157</v>
      </c>
      <c r="C3222" s="296">
        <v>183.43798961600129</v>
      </c>
    </row>
    <row r="3223" spans="2:3" x14ac:dyDescent="0.25">
      <c r="B3223" s="295">
        <v>3158</v>
      </c>
      <c r="C3223" s="296">
        <v>169.84328213892218</v>
      </c>
    </row>
    <row r="3224" spans="2:3" x14ac:dyDescent="0.25">
      <c r="B3224" s="295">
        <v>3159</v>
      </c>
      <c r="C3224" s="296">
        <v>124.00907581636319</v>
      </c>
    </row>
    <row r="3225" spans="2:3" x14ac:dyDescent="0.25">
      <c r="B3225" s="295">
        <v>3160</v>
      </c>
      <c r="C3225" s="296">
        <v>81.246755065323867</v>
      </c>
    </row>
    <row r="3226" spans="2:3" x14ac:dyDescent="0.25">
      <c r="B3226" s="295">
        <v>3161</v>
      </c>
      <c r="C3226" s="296">
        <v>114.18415496266491</v>
      </c>
    </row>
    <row r="3227" spans="2:3" x14ac:dyDescent="0.25">
      <c r="B3227" s="295">
        <v>3162</v>
      </c>
      <c r="C3227" s="296">
        <v>109.55616467569541</v>
      </c>
    </row>
    <row r="3228" spans="2:3" x14ac:dyDescent="0.25">
      <c r="B3228" s="295">
        <v>3163</v>
      </c>
      <c r="C3228" s="296">
        <v>128.80582060347848</v>
      </c>
    </row>
    <row r="3229" spans="2:3" x14ac:dyDescent="0.25">
      <c r="B3229" s="295">
        <v>3164</v>
      </c>
      <c r="C3229" s="296">
        <v>103.01153718675371</v>
      </c>
    </row>
    <row r="3230" spans="2:3" x14ac:dyDescent="0.25">
      <c r="B3230" s="295">
        <v>3165</v>
      </c>
      <c r="C3230" s="296">
        <v>196.10159184281713</v>
      </c>
    </row>
    <row r="3231" spans="2:3" x14ac:dyDescent="0.25">
      <c r="B3231" s="295">
        <v>3166</v>
      </c>
      <c r="C3231" s="296">
        <v>140.24735806832979</v>
      </c>
    </row>
    <row r="3232" spans="2:3" x14ac:dyDescent="0.25">
      <c r="B3232" s="295">
        <v>3167</v>
      </c>
      <c r="C3232" s="296">
        <v>95.971531801880246</v>
      </c>
    </row>
    <row r="3233" spans="2:3" x14ac:dyDescent="0.25">
      <c r="B3233" s="295">
        <v>3168</v>
      </c>
      <c r="C3233" s="296">
        <v>164.632828833921</v>
      </c>
    </row>
    <row r="3234" spans="2:3" x14ac:dyDescent="0.25">
      <c r="B3234" s="295">
        <v>3169</v>
      </c>
      <c r="C3234" s="296">
        <v>109.03146577433282</v>
      </c>
    </row>
    <row r="3235" spans="2:3" x14ac:dyDescent="0.25">
      <c r="B3235" s="295">
        <v>3170</v>
      </c>
      <c r="C3235" s="296">
        <v>126.90226337229072</v>
      </c>
    </row>
    <row r="3236" spans="2:3" x14ac:dyDescent="0.25">
      <c r="B3236" s="295">
        <v>3171</v>
      </c>
      <c r="C3236" s="296">
        <v>158.09623619285904</v>
      </c>
    </row>
    <row r="3237" spans="2:3" x14ac:dyDescent="0.25">
      <c r="B3237" s="295">
        <v>3172</v>
      </c>
      <c r="C3237" s="296">
        <v>85.660139810524868</v>
      </c>
    </row>
    <row r="3238" spans="2:3" x14ac:dyDescent="0.25">
      <c r="B3238" s="295">
        <v>3173</v>
      </c>
      <c r="C3238" s="296">
        <v>158.85075437951656</v>
      </c>
    </row>
    <row r="3239" spans="2:3" x14ac:dyDescent="0.25">
      <c r="B3239" s="295">
        <v>3174</v>
      </c>
      <c r="C3239" s="296">
        <v>170.23375919687555</v>
      </c>
    </row>
    <row r="3240" spans="2:3" x14ac:dyDescent="0.25">
      <c r="B3240" s="295">
        <v>3175</v>
      </c>
      <c r="C3240" s="296">
        <v>113.95188603734996</v>
      </c>
    </row>
    <row r="3241" spans="2:3" x14ac:dyDescent="0.25">
      <c r="B3241" s="295">
        <v>3176</v>
      </c>
      <c r="C3241" s="296">
        <v>100.20428407808112</v>
      </c>
    </row>
    <row r="3242" spans="2:3" x14ac:dyDescent="0.25">
      <c r="B3242" s="295">
        <v>3177</v>
      </c>
      <c r="C3242" s="296">
        <v>149.40582358343974</v>
      </c>
    </row>
    <row r="3243" spans="2:3" x14ac:dyDescent="0.25">
      <c r="B3243" s="295">
        <v>3178</v>
      </c>
      <c r="C3243" s="296">
        <v>131.76529938308073</v>
      </c>
    </row>
    <row r="3244" spans="2:3" x14ac:dyDescent="0.25">
      <c r="B3244" s="295">
        <v>3179</v>
      </c>
      <c r="C3244" s="296">
        <v>101.24766424627551</v>
      </c>
    </row>
    <row r="3245" spans="2:3" x14ac:dyDescent="0.25">
      <c r="B3245" s="295">
        <v>3180</v>
      </c>
      <c r="C3245" s="296">
        <v>94.052639549495638</v>
      </c>
    </row>
    <row r="3246" spans="2:3" x14ac:dyDescent="0.25">
      <c r="B3246" s="295">
        <v>3181</v>
      </c>
      <c r="C3246" s="296">
        <v>178.76855938692273</v>
      </c>
    </row>
    <row r="3247" spans="2:3" x14ac:dyDescent="0.25">
      <c r="B3247" s="295">
        <v>3182</v>
      </c>
      <c r="C3247" s="296">
        <v>92.235694875169656</v>
      </c>
    </row>
    <row r="3248" spans="2:3" x14ac:dyDescent="0.25">
      <c r="B3248" s="295">
        <v>3183</v>
      </c>
      <c r="C3248" s="296">
        <v>114.97762915168056</v>
      </c>
    </row>
    <row r="3249" spans="2:3" x14ac:dyDescent="0.25">
      <c r="B3249" s="295">
        <v>3184</v>
      </c>
      <c r="C3249" s="296">
        <v>89.435516909447884</v>
      </c>
    </row>
    <row r="3250" spans="2:3" x14ac:dyDescent="0.25">
      <c r="B3250" s="295">
        <v>3185</v>
      </c>
      <c r="C3250" s="296">
        <v>157.84342078016022</v>
      </c>
    </row>
    <row r="3251" spans="2:3" x14ac:dyDescent="0.25">
      <c r="B3251" s="295">
        <v>3186</v>
      </c>
      <c r="C3251" s="296">
        <v>162.55826196545246</v>
      </c>
    </row>
    <row r="3252" spans="2:3" x14ac:dyDescent="0.25">
      <c r="B3252" s="295">
        <v>3187</v>
      </c>
      <c r="C3252" s="296">
        <v>117.91345410748487</v>
      </c>
    </row>
    <row r="3253" spans="2:3" x14ac:dyDescent="0.25">
      <c r="B3253" s="295">
        <v>3188</v>
      </c>
      <c r="C3253" s="296">
        <v>129.95604598104546</v>
      </c>
    </row>
    <row r="3254" spans="2:3" x14ac:dyDescent="0.25">
      <c r="B3254" s="295">
        <v>3189</v>
      </c>
      <c r="C3254" s="296">
        <v>119.56326485244841</v>
      </c>
    </row>
    <row r="3255" spans="2:3" x14ac:dyDescent="0.25">
      <c r="B3255" s="295">
        <v>3190</v>
      </c>
      <c r="C3255" s="296">
        <v>133.39863339069262</v>
      </c>
    </row>
    <row r="3256" spans="2:3" x14ac:dyDescent="0.25">
      <c r="B3256" s="295">
        <v>3191</v>
      </c>
      <c r="C3256" s="296">
        <v>145.50983958302277</v>
      </c>
    </row>
    <row r="3257" spans="2:3" x14ac:dyDescent="0.25">
      <c r="B3257" s="295">
        <v>3192</v>
      </c>
      <c r="C3257" s="296">
        <v>200.31951829503797</v>
      </c>
    </row>
    <row r="3258" spans="2:3" x14ac:dyDescent="0.25">
      <c r="B3258" s="295">
        <v>3193</v>
      </c>
      <c r="C3258" s="296">
        <v>175.80343493051208</v>
      </c>
    </row>
    <row r="3259" spans="2:3" x14ac:dyDescent="0.25">
      <c r="B3259" s="295">
        <v>3194</v>
      </c>
      <c r="C3259" s="296">
        <v>115.58988430439906</v>
      </c>
    </row>
    <row r="3260" spans="2:3" x14ac:dyDescent="0.25">
      <c r="B3260" s="295">
        <v>3195</v>
      </c>
      <c r="C3260" s="296">
        <v>123.06348803141427</v>
      </c>
    </row>
    <row r="3261" spans="2:3" x14ac:dyDescent="0.25">
      <c r="B3261" s="295">
        <v>3196</v>
      </c>
      <c r="C3261" s="296">
        <v>115.89067762490008</v>
      </c>
    </row>
    <row r="3262" spans="2:3" x14ac:dyDescent="0.25">
      <c r="B3262" s="295">
        <v>3197</v>
      </c>
      <c r="C3262" s="296">
        <v>127.40384786573867</v>
      </c>
    </row>
    <row r="3263" spans="2:3" x14ac:dyDescent="0.25">
      <c r="B3263" s="295">
        <v>3198</v>
      </c>
      <c r="C3263" s="296">
        <v>93.930015979901214</v>
      </c>
    </row>
    <row r="3264" spans="2:3" x14ac:dyDescent="0.25">
      <c r="B3264" s="295">
        <v>3199</v>
      </c>
      <c r="C3264" s="296">
        <v>134.36754411308246</v>
      </c>
    </row>
    <row r="3265" spans="2:3" x14ac:dyDescent="0.25">
      <c r="B3265" s="295">
        <v>3200</v>
      </c>
      <c r="C3265" s="296">
        <v>128.81354306945246</v>
      </c>
    </row>
    <row r="3266" spans="2:3" x14ac:dyDescent="0.25">
      <c r="B3266" s="295">
        <v>3201</v>
      </c>
      <c r="C3266" s="296">
        <v>153.80975754721763</v>
      </c>
    </row>
    <row r="3267" spans="2:3" x14ac:dyDescent="0.25">
      <c r="B3267" s="295">
        <v>3202</v>
      </c>
      <c r="C3267" s="296">
        <v>127.58012202272978</v>
      </c>
    </row>
    <row r="3268" spans="2:3" x14ac:dyDescent="0.25">
      <c r="B3268" s="295">
        <v>3203</v>
      </c>
      <c r="C3268" s="296">
        <v>127.10047173534173</v>
      </c>
    </row>
    <row r="3269" spans="2:3" x14ac:dyDescent="0.25">
      <c r="B3269" s="295">
        <v>3204</v>
      </c>
      <c r="C3269" s="296">
        <v>99.77123912986373</v>
      </c>
    </row>
    <row r="3270" spans="2:3" x14ac:dyDescent="0.25">
      <c r="B3270" s="295">
        <v>3205</v>
      </c>
      <c r="C3270" s="296">
        <v>82.292417533309759</v>
      </c>
    </row>
    <row r="3271" spans="2:3" x14ac:dyDescent="0.25">
      <c r="B3271" s="295">
        <v>3206</v>
      </c>
      <c r="C3271" s="296">
        <v>148.12321290562335</v>
      </c>
    </row>
    <row r="3272" spans="2:3" x14ac:dyDescent="0.25">
      <c r="B3272" s="295">
        <v>3207</v>
      </c>
      <c r="C3272" s="296">
        <v>114.76281773889845</v>
      </c>
    </row>
    <row r="3273" spans="2:3" x14ac:dyDescent="0.25">
      <c r="B3273" s="295">
        <v>3208</v>
      </c>
      <c r="C3273" s="296">
        <v>118.46212393319213</v>
      </c>
    </row>
    <row r="3274" spans="2:3" x14ac:dyDescent="0.25">
      <c r="B3274" s="295">
        <v>3209</v>
      </c>
      <c r="C3274" s="296">
        <v>178.42946119673098</v>
      </c>
    </row>
    <row r="3275" spans="2:3" x14ac:dyDescent="0.25">
      <c r="B3275" s="295">
        <v>3210</v>
      </c>
      <c r="C3275" s="296">
        <v>109.56419414735083</v>
      </c>
    </row>
    <row r="3276" spans="2:3" x14ac:dyDescent="0.25">
      <c r="B3276" s="295">
        <v>3211</v>
      </c>
      <c r="C3276" s="296">
        <v>95.858411915106103</v>
      </c>
    </row>
    <row r="3277" spans="2:3" x14ac:dyDescent="0.25">
      <c r="B3277" s="295">
        <v>3212</v>
      </c>
      <c r="C3277" s="296">
        <v>136.2186975280847</v>
      </c>
    </row>
    <row r="3278" spans="2:3" x14ac:dyDescent="0.25">
      <c r="B3278" s="295">
        <v>3213</v>
      </c>
      <c r="C3278" s="296">
        <v>105.86388273045601</v>
      </c>
    </row>
    <row r="3279" spans="2:3" x14ac:dyDescent="0.25">
      <c r="B3279" s="295">
        <v>3214</v>
      </c>
      <c r="C3279" s="296">
        <v>131.99527991086535</v>
      </c>
    </row>
    <row r="3280" spans="2:3" x14ac:dyDescent="0.25">
      <c r="B3280" s="295">
        <v>3215</v>
      </c>
      <c r="C3280" s="296">
        <v>134.00712293497509</v>
      </c>
    </row>
    <row r="3281" spans="2:3" x14ac:dyDescent="0.25">
      <c r="B3281" s="295">
        <v>3216</v>
      </c>
      <c r="C3281" s="296">
        <v>192.73728429168941</v>
      </c>
    </row>
    <row r="3282" spans="2:3" x14ac:dyDescent="0.25">
      <c r="B3282" s="295">
        <v>3217</v>
      </c>
      <c r="C3282" s="296">
        <v>97.330155624570907</v>
      </c>
    </row>
    <row r="3283" spans="2:3" x14ac:dyDescent="0.25">
      <c r="B3283" s="295">
        <v>3218</v>
      </c>
      <c r="C3283" s="296">
        <v>128.74280456704332</v>
      </c>
    </row>
    <row r="3284" spans="2:3" x14ac:dyDescent="0.25">
      <c r="B3284" s="295">
        <v>3219</v>
      </c>
      <c r="C3284" s="296">
        <v>134.26813665829022</v>
      </c>
    </row>
    <row r="3285" spans="2:3" x14ac:dyDescent="0.25">
      <c r="B3285" s="295">
        <v>3220</v>
      </c>
      <c r="C3285" s="296">
        <v>80.700426344249962</v>
      </c>
    </row>
    <row r="3286" spans="2:3" x14ac:dyDescent="0.25">
      <c r="B3286" s="295">
        <v>3221</v>
      </c>
      <c r="C3286" s="296">
        <v>183.76799872671393</v>
      </c>
    </row>
    <row r="3287" spans="2:3" x14ac:dyDescent="0.25">
      <c r="B3287" s="295">
        <v>3222</v>
      </c>
      <c r="C3287" s="296">
        <v>137.52530378567468</v>
      </c>
    </row>
    <row r="3288" spans="2:3" x14ac:dyDescent="0.25">
      <c r="B3288" s="295">
        <v>3223</v>
      </c>
      <c r="C3288" s="296">
        <v>130.49808451087426</v>
      </c>
    </row>
    <row r="3289" spans="2:3" x14ac:dyDescent="0.25">
      <c r="B3289" s="295">
        <v>3224</v>
      </c>
      <c r="C3289" s="296">
        <v>192.57206016885928</v>
      </c>
    </row>
    <row r="3290" spans="2:3" x14ac:dyDescent="0.25">
      <c r="B3290" s="295">
        <v>3225</v>
      </c>
      <c r="C3290" s="296">
        <v>102.01293382820784</v>
      </c>
    </row>
    <row r="3291" spans="2:3" x14ac:dyDescent="0.25">
      <c r="B3291" s="295">
        <v>3226</v>
      </c>
      <c r="C3291" s="296">
        <v>94.731367531452634</v>
      </c>
    </row>
    <row r="3292" spans="2:3" x14ac:dyDescent="0.25">
      <c r="B3292" s="295">
        <v>3227</v>
      </c>
      <c r="C3292" s="296">
        <v>150.69933585860863</v>
      </c>
    </row>
    <row r="3293" spans="2:3" x14ac:dyDescent="0.25">
      <c r="B3293" s="295">
        <v>3228</v>
      </c>
      <c r="C3293" s="296">
        <v>120.23011805804389</v>
      </c>
    </row>
    <row r="3294" spans="2:3" x14ac:dyDescent="0.25">
      <c r="B3294" s="295">
        <v>3229</v>
      </c>
      <c r="C3294" s="296">
        <v>143.18546999649539</v>
      </c>
    </row>
    <row r="3295" spans="2:3" x14ac:dyDescent="0.25">
      <c r="B3295" s="295">
        <v>3230</v>
      </c>
      <c r="C3295" s="296">
        <v>122.68953654977608</v>
      </c>
    </row>
    <row r="3296" spans="2:3" x14ac:dyDescent="0.25">
      <c r="B3296" s="295">
        <v>3231</v>
      </c>
      <c r="C3296" s="296">
        <v>127.16285627412022</v>
      </c>
    </row>
    <row r="3297" spans="2:3" x14ac:dyDescent="0.25">
      <c r="B3297" s="295">
        <v>3232</v>
      </c>
      <c r="C3297" s="296">
        <v>106.23653864900956</v>
      </c>
    </row>
    <row r="3298" spans="2:3" x14ac:dyDescent="0.25">
      <c r="B3298" s="295">
        <v>3233</v>
      </c>
      <c r="C3298" s="296">
        <v>113.54185427477969</v>
      </c>
    </row>
    <row r="3299" spans="2:3" x14ac:dyDescent="0.25">
      <c r="B3299" s="295">
        <v>3234</v>
      </c>
      <c r="C3299" s="296">
        <v>141.61524505804471</v>
      </c>
    </row>
    <row r="3300" spans="2:3" x14ac:dyDescent="0.25">
      <c r="B3300" s="295">
        <v>3235</v>
      </c>
      <c r="C3300" s="296">
        <v>104.72449810846322</v>
      </c>
    </row>
    <row r="3301" spans="2:3" x14ac:dyDescent="0.25">
      <c r="B3301" s="295">
        <v>3236</v>
      </c>
      <c r="C3301" s="296">
        <v>142.61086399816622</v>
      </c>
    </row>
    <row r="3302" spans="2:3" x14ac:dyDescent="0.25">
      <c r="B3302" s="295">
        <v>3237</v>
      </c>
      <c r="C3302" s="296">
        <v>122.61308042866318</v>
      </c>
    </row>
    <row r="3303" spans="2:3" x14ac:dyDescent="0.25">
      <c r="B3303" s="295">
        <v>3238</v>
      </c>
      <c r="C3303" s="296">
        <v>93.542802849570421</v>
      </c>
    </row>
    <row r="3304" spans="2:3" x14ac:dyDescent="0.25">
      <c r="B3304" s="295">
        <v>3239</v>
      </c>
      <c r="C3304" s="296">
        <v>101.14186191876675</v>
      </c>
    </row>
    <row r="3305" spans="2:3" x14ac:dyDescent="0.25">
      <c r="B3305" s="295">
        <v>3240</v>
      </c>
      <c r="C3305" s="296">
        <v>90.381538965799621</v>
      </c>
    </row>
    <row r="3306" spans="2:3" x14ac:dyDescent="0.25">
      <c r="B3306" s="295">
        <v>3241</v>
      </c>
      <c r="C3306" s="296">
        <v>99.763523796665922</v>
      </c>
    </row>
    <row r="3307" spans="2:3" x14ac:dyDescent="0.25">
      <c r="B3307" s="295">
        <v>3242</v>
      </c>
      <c r="C3307" s="296">
        <v>92.46030083292797</v>
      </c>
    </row>
    <row r="3308" spans="2:3" x14ac:dyDescent="0.25">
      <c r="B3308" s="295">
        <v>3243</v>
      </c>
      <c r="C3308" s="296">
        <v>81.265699724470466</v>
      </c>
    </row>
    <row r="3309" spans="2:3" x14ac:dyDescent="0.25">
      <c r="B3309" s="295">
        <v>3244</v>
      </c>
      <c r="C3309" s="296">
        <v>119.75797840767288</v>
      </c>
    </row>
    <row r="3310" spans="2:3" x14ac:dyDescent="0.25">
      <c r="B3310" s="295">
        <v>3245</v>
      </c>
      <c r="C3310" s="296">
        <v>164.54633306129242</v>
      </c>
    </row>
    <row r="3311" spans="2:3" x14ac:dyDescent="0.25">
      <c r="B3311" s="295">
        <v>3246</v>
      </c>
      <c r="C3311" s="296">
        <v>132.76971698386643</v>
      </c>
    </row>
    <row r="3312" spans="2:3" x14ac:dyDescent="0.25">
      <c r="B3312" s="295">
        <v>3247</v>
      </c>
      <c r="C3312" s="296">
        <v>88.524137342056278</v>
      </c>
    </row>
    <row r="3313" spans="2:3" x14ac:dyDescent="0.25">
      <c r="B3313" s="295">
        <v>3248</v>
      </c>
      <c r="C3313" s="296">
        <v>143.98244331431778</v>
      </c>
    </row>
    <row r="3314" spans="2:3" x14ac:dyDescent="0.25">
      <c r="B3314" s="295">
        <v>3249</v>
      </c>
      <c r="C3314" s="296">
        <v>152.72562164189458</v>
      </c>
    </row>
    <row r="3315" spans="2:3" x14ac:dyDescent="0.25">
      <c r="B3315" s="295">
        <v>3250</v>
      </c>
      <c r="C3315" s="296">
        <v>170.52727523869061</v>
      </c>
    </row>
    <row r="3316" spans="2:3" x14ac:dyDescent="0.25">
      <c r="B3316" s="295">
        <v>3251</v>
      </c>
      <c r="C3316" s="296">
        <v>172.38040795783033</v>
      </c>
    </row>
    <row r="3317" spans="2:3" x14ac:dyDescent="0.25">
      <c r="B3317" s="295">
        <v>3252</v>
      </c>
      <c r="C3317" s="296">
        <v>208.77877294728916</v>
      </c>
    </row>
    <row r="3318" spans="2:3" x14ac:dyDescent="0.25">
      <c r="B3318" s="295">
        <v>3253</v>
      </c>
      <c r="C3318" s="296">
        <v>114.37200187794917</v>
      </c>
    </row>
    <row r="3319" spans="2:3" x14ac:dyDescent="0.25">
      <c r="B3319" s="295">
        <v>3254</v>
      </c>
      <c r="C3319" s="296">
        <v>181.93837449465889</v>
      </c>
    </row>
    <row r="3320" spans="2:3" x14ac:dyDescent="0.25">
      <c r="B3320" s="295">
        <v>3255</v>
      </c>
      <c r="C3320" s="296">
        <v>106.24745909367081</v>
      </c>
    </row>
    <row r="3321" spans="2:3" x14ac:dyDescent="0.25">
      <c r="B3321" s="295">
        <v>3256</v>
      </c>
      <c r="C3321" s="296">
        <v>68.345189727564474</v>
      </c>
    </row>
    <row r="3322" spans="2:3" x14ac:dyDescent="0.25">
      <c r="B3322" s="295">
        <v>3257</v>
      </c>
      <c r="C3322" s="296">
        <v>80.980372285548981</v>
      </c>
    </row>
    <row r="3323" spans="2:3" x14ac:dyDescent="0.25">
      <c r="B3323" s="295">
        <v>3258</v>
      </c>
      <c r="C3323" s="296">
        <v>152.62376946249748</v>
      </c>
    </row>
    <row r="3324" spans="2:3" x14ac:dyDescent="0.25">
      <c r="B3324" s="295">
        <v>3259</v>
      </c>
      <c r="C3324" s="296">
        <v>170.23571301981661</v>
      </c>
    </row>
    <row r="3325" spans="2:3" x14ac:dyDescent="0.25">
      <c r="B3325" s="295">
        <v>3260</v>
      </c>
      <c r="C3325" s="296">
        <v>97.041594777781469</v>
      </c>
    </row>
    <row r="3326" spans="2:3" x14ac:dyDescent="0.25">
      <c r="B3326" s="295">
        <v>3261</v>
      </c>
      <c r="C3326" s="296">
        <v>117.78908910580483</v>
      </c>
    </row>
    <row r="3327" spans="2:3" x14ac:dyDescent="0.25">
      <c r="B3327" s="295">
        <v>3262</v>
      </c>
      <c r="C3327" s="296">
        <v>126.65262230063834</v>
      </c>
    </row>
    <row r="3328" spans="2:3" x14ac:dyDescent="0.25">
      <c r="B3328" s="295">
        <v>3263</v>
      </c>
      <c r="C3328" s="296">
        <v>166.38403517370341</v>
      </c>
    </row>
    <row r="3329" spans="2:3" x14ac:dyDescent="0.25">
      <c r="B3329" s="295">
        <v>3264</v>
      </c>
      <c r="C3329" s="296">
        <v>125.76520203104654</v>
      </c>
    </row>
    <row r="3330" spans="2:3" x14ac:dyDescent="0.25">
      <c r="B3330" s="295">
        <v>3265</v>
      </c>
      <c r="C3330" s="296">
        <v>97.182915276445272</v>
      </c>
    </row>
    <row r="3331" spans="2:3" x14ac:dyDescent="0.25">
      <c r="B3331" s="295">
        <v>3266</v>
      </c>
      <c r="C3331" s="296">
        <v>130.48461578287308</v>
      </c>
    </row>
    <row r="3332" spans="2:3" x14ac:dyDescent="0.25">
      <c r="B3332" s="295">
        <v>3267</v>
      </c>
      <c r="C3332" s="296">
        <v>88.361628577079273</v>
      </c>
    </row>
    <row r="3333" spans="2:3" x14ac:dyDescent="0.25">
      <c r="B3333" s="295">
        <v>3268</v>
      </c>
      <c r="C3333" s="296">
        <v>176.56624282305535</v>
      </c>
    </row>
    <row r="3334" spans="2:3" x14ac:dyDescent="0.25">
      <c r="B3334" s="295">
        <v>3269</v>
      </c>
      <c r="C3334" s="296">
        <v>164.66309515549864</v>
      </c>
    </row>
    <row r="3335" spans="2:3" x14ac:dyDescent="0.25">
      <c r="B3335" s="295">
        <v>3270</v>
      </c>
      <c r="C3335" s="296">
        <v>120.335481368925</v>
      </c>
    </row>
    <row r="3336" spans="2:3" x14ac:dyDescent="0.25">
      <c r="B3336" s="295">
        <v>3271</v>
      </c>
      <c r="C3336" s="296">
        <v>80.713538671445008</v>
      </c>
    </row>
    <row r="3337" spans="2:3" x14ac:dyDescent="0.25">
      <c r="B3337" s="295">
        <v>3272</v>
      </c>
      <c r="C3337" s="296">
        <v>112.38603061591799</v>
      </c>
    </row>
    <row r="3338" spans="2:3" x14ac:dyDescent="0.25">
      <c r="B3338" s="295">
        <v>3273</v>
      </c>
      <c r="C3338" s="296">
        <v>108.48761145290879</v>
      </c>
    </row>
    <row r="3339" spans="2:3" x14ac:dyDescent="0.25">
      <c r="B3339" s="295">
        <v>3274</v>
      </c>
      <c r="C3339" s="296">
        <v>117.41694167549893</v>
      </c>
    </row>
    <row r="3340" spans="2:3" x14ac:dyDescent="0.25">
      <c r="B3340" s="295">
        <v>3275</v>
      </c>
      <c r="C3340" s="296">
        <v>77.044973823020442</v>
      </c>
    </row>
    <row r="3341" spans="2:3" x14ac:dyDescent="0.25">
      <c r="B3341" s="295">
        <v>3276</v>
      </c>
      <c r="C3341" s="296">
        <v>104.72883350609983</v>
      </c>
    </row>
    <row r="3342" spans="2:3" x14ac:dyDescent="0.25">
      <c r="B3342" s="295">
        <v>3277</v>
      </c>
      <c r="C3342" s="296">
        <v>163.90518942818522</v>
      </c>
    </row>
    <row r="3343" spans="2:3" x14ac:dyDescent="0.25">
      <c r="B3343" s="295">
        <v>3278</v>
      </c>
      <c r="C3343" s="296">
        <v>77.627398858650324</v>
      </c>
    </row>
    <row r="3344" spans="2:3" x14ac:dyDescent="0.25">
      <c r="B3344" s="295">
        <v>3279</v>
      </c>
      <c r="C3344" s="296">
        <v>83.484856735036288</v>
      </c>
    </row>
    <row r="3345" spans="2:3" x14ac:dyDescent="0.25">
      <c r="B3345" s="295">
        <v>3280</v>
      </c>
      <c r="C3345" s="296">
        <v>114.48633839970444</v>
      </c>
    </row>
    <row r="3346" spans="2:3" x14ac:dyDescent="0.25">
      <c r="B3346" s="295">
        <v>3281</v>
      </c>
      <c r="C3346" s="296">
        <v>143.01577567916874</v>
      </c>
    </row>
    <row r="3347" spans="2:3" x14ac:dyDescent="0.25">
      <c r="B3347" s="295">
        <v>3282</v>
      </c>
      <c r="C3347" s="296">
        <v>128.01506568219949</v>
      </c>
    </row>
    <row r="3348" spans="2:3" x14ac:dyDescent="0.25">
      <c r="B3348" s="295">
        <v>3283</v>
      </c>
      <c r="C3348" s="296">
        <v>128.98932484500347</v>
      </c>
    </row>
    <row r="3349" spans="2:3" x14ac:dyDescent="0.25">
      <c r="B3349" s="295">
        <v>3284</v>
      </c>
      <c r="C3349" s="296">
        <v>139.90896685834497</v>
      </c>
    </row>
    <row r="3350" spans="2:3" x14ac:dyDescent="0.25">
      <c r="B3350" s="295">
        <v>3285</v>
      </c>
      <c r="C3350" s="296">
        <v>86.556171247536724</v>
      </c>
    </row>
    <row r="3351" spans="2:3" x14ac:dyDescent="0.25">
      <c r="B3351" s="295">
        <v>3286</v>
      </c>
      <c r="C3351" s="296">
        <v>87.306472678657684</v>
      </c>
    </row>
    <row r="3352" spans="2:3" x14ac:dyDescent="0.25">
      <c r="B3352" s="295">
        <v>3287</v>
      </c>
      <c r="C3352" s="296">
        <v>161.87203691511462</v>
      </c>
    </row>
    <row r="3353" spans="2:3" x14ac:dyDescent="0.25">
      <c r="B3353" s="295">
        <v>3288</v>
      </c>
      <c r="C3353" s="296">
        <v>201.28014419050655</v>
      </c>
    </row>
    <row r="3354" spans="2:3" x14ac:dyDescent="0.25">
      <c r="B3354" s="295">
        <v>3289</v>
      </c>
      <c r="C3354" s="296">
        <v>100.13128865071758</v>
      </c>
    </row>
    <row r="3355" spans="2:3" x14ac:dyDescent="0.25">
      <c r="B3355" s="295">
        <v>3290</v>
      </c>
      <c r="C3355" s="296">
        <v>198.52970565059061</v>
      </c>
    </row>
    <row r="3356" spans="2:3" x14ac:dyDescent="0.25">
      <c r="B3356" s="295">
        <v>3291</v>
      </c>
      <c r="C3356" s="296">
        <v>128.22211050312026</v>
      </c>
    </row>
    <row r="3357" spans="2:3" x14ac:dyDescent="0.25">
      <c r="B3357" s="295">
        <v>3292</v>
      </c>
      <c r="C3357" s="296">
        <v>129.03068283450693</v>
      </c>
    </row>
    <row r="3358" spans="2:3" x14ac:dyDescent="0.25">
      <c r="B3358" s="295">
        <v>3293</v>
      </c>
      <c r="C3358" s="296">
        <v>87.948500308355179</v>
      </c>
    </row>
    <row r="3359" spans="2:3" x14ac:dyDescent="0.25">
      <c r="B3359" s="295">
        <v>3294</v>
      </c>
      <c r="C3359" s="296">
        <v>175.28327201000792</v>
      </c>
    </row>
    <row r="3360" spans="2:3" x14ac:dyDescent="0.25">
      <c r="B3360" s="295">
        <v>3295</v>
      </c>
      <c r="C3360" s="296">
        <v>167.15503416259753</v>
      </c>
    </row>
    <row r="3361" spans="2:3" x14ac:dyDescent="0.25">
      <c r="B3361" s="295">
        <v>3296</v>
      </c>
      <c r="C3361" s="296">
        <v>175.08703158280505</v>
      </c>
    </row>
    <row r="3362" spans="2:3" x14ac:dyDescent="0.25">
      <c r="B3362" s="295">
        <v>3297</v>
      </c>
      <c r="C3362" s="296">
        <v>133.14887093896755</v>
      </c>
    </row>
    <row r="3363" spans="2:3" x14ac:dyDescent="0.25">
      <c r="B3363" s="295">
        <v>3298</v>
      </c>
      <c r="C3363" s="296">
        <v>109.75660935477634</v>
      </c>
    </row>
    <row r="3364" spans="2:3" x14ac:dyDescent="0.25">
      <c r="B3364" s="295">
        <v>3299</v>
      </c>
      <c r="C3364" s="296">
        <v>109.45384593112101</v>
      </c>
    </row>
    <row r="3365" spans="2:3" x14ac:dyDescent="0.25">
      <c r="B3365" s="295">
        <v>3300</v>
      </c>
      <c r="C3365" s="296">
        <v>101.30383521598056</v>
      </c>
    </row>
    <row r="3366" spans="2:3" x14ac:dyDescent="0.25">
      <c r="B3366" s="295">
        <v>3301</v>
      </c>
      <c r="C3366" s="296">
        <v>133.79994036482043</v>
      </c>
    </row>
    <row r="3367" spans="2:3" x14ac:dyDescent="0.25">
      <c r="B3367" s="295">
        <v>3302</v>
      </c>
      <c r="C3367" s="296">
        <v>174.92161418347069</v>
      </c>
    </row>
    <row r="3368" spans="2:3" x14ac:dyDescent="0.25">
      <c r="B3368" s="295">
        <v>3303</v>
      </c>
      <c r="C3368" s="296">
        <v>192.90090852044008</v>
      </c>
    </row>
    <row r="3369" spans="2:3" x14ac:dyDescent="0.25">
      <c r="B3369" s="295">
        <v>3304</v>
      </c>
      <c r="C3369" s="296">
        <v>97.705723641404802</v>
      </c>
    </row>
    <row r="3370" spans="2:3" x14ac:dyDescent="0.25">
      <c r="B3370" s="295">
        <v>3305</v>
      </c>
      <c r="C3370" s="296">
        <v>145.79524565356206</v>
      </c>
    </row>
    <row r="3371" spans="2:3" x14ac:dyDescent="0.25">
      <c r="B3371" s="295">
        <v>3306</v>
      </c>
      <c r="C3371" s="296">
        <v>62.881845237256776</v>
      </c>
    </row>
    <row r="3372" spans="2:3" x14ac:dyDescent="0.25">
      <c r="B3372" s="295">
        <v>3307</v>
      </c>
      <c r="C3372" s="296">
        <v>140.02155046065238</v>
      </c>
    </row>
    <row r="3373" spans="2:3" x14ac:dyDescent="0.25">
      <c r="B3373" s="295">
        <v>3308</v>
      </c>
      <c r="C3373" s="296">
        <v>72.958221352534906</v>
      </c>
    </row>
    <row r="3374" spans="2:3" x14ac:dyDescent="0.25">
      <c r="B3374" s="295">
        <v>3309</v>
      </c>
      <c r="C3374" s="296">
        <v>80.866519113838791</v>
      </c>
    </row>
    <row r="3375" spans="2:3" x14ac:dyDescent="0.25">
      <c r="B3375" s="295">
        <v>3310</v>
      </c>
      <c r="C3375" s="296">
        <v>172.60185993029944</v>
      </c>
    </row>
    <row r="3376" spans="2:3" x14ac:dyDescent="0.25">
      <c r="B3376" s="295">
        <v>3311</v>
      </c>
      <c r="C3376" s="296">
        <v>164.78845897583315</v>
      </c>
    </row>
    <row r="3377" spans="2:3" x14ac:dyDescent="0.25">
      <c r="B3377" s="295">
        <v>3312</v>
      </c>
      <c r="C3377" s="296">
        <v>113.03268446607859</v>
      </c>
    </row>
    <row r="3378" spans="2:3" x14ac:dyDescent="0.25">
      <c r="B3378" s="295">
        <v>3313</v>
      </c>
      <c r="C3378" s="296">
        <v>179.44933996073385</v>
      </c>
    </row>
    <row r="3379" spans="2:3" x14ac:dyDescent="0.25">
      <c r="B3379" s="295">
        <v>3314</v>
      </c>
      <c r="C3379" s="296">
        <v>129.91161920356433</v>
      </c>
    </row>
    <row r="3380" spans="2:3" x14ac:dyDescent="0.25">
      <c r="B3380" s="295">
        <v>3315</v>
      </c>
      <c r="C3380" s="296">
        <v>134.86123921974593</v>
      </c>
    </row>
    <row r="3381" spans="2:3" x14ac:dyDescent="0.25">
      <c r="B3381" s="295">
        <v>3316</v>
      </c>
      <c r="C3381" s="296">
        <v>145.22673793277602</v>
      </c>
    </row>
    <row r="3382" spans="2:3" x14ac:dyDescent="0.25">
      <c r="B3382" s="295">
        <v>3317</v>
      </c>
      <c r="C3382" s="296">
        <v>85.01447380907662</v>
      </c>
    </row>
    <row r="3383" spans="2:3" x14ac:dyDescent="0.25">
      <c r="B3383" s="295">
        <v>3318</v>
      </c>
      <c r="C3383" s="296">
        <v>116.36804949074327</v>
      </c>
    </row>
    <row r="3384" spans="2:3" x14ac:dyDescent="0.25">
      <c r="B3384" s="295">
        <v>3319</v>
      </c>
      <c r="C3384" s="296">
        <v>182.80649985661299</v>
      </c>
    </row>
    <row r="3385" spans="2:3" x14ac:dyDescent="0.25">
      <c r="B3385" s="295">
        <v>3320</v>
      </c>
      <c r="C3385" s="296">
        <v>127.82781346684227</v>
      </c>
    </row>
    <row r="3386" spans="2:3" x14ac:dyDescent="0.25">
      <c r="B3386" s="295">
        <v>3321</v>
      </c>
      <c r="C3386" s="296">
        <v>160.27955129150575</v>
      </c>
    </row>
    <row r="3387" spans="2:3" x14ac:dyDescent="0.25">
      <c r="B3387" s="295">
        <v>3322</v>
      </c>
      <c r="C3387" s="296">
        <v>113.59883464653578</v>
      </c>
    </row>
    <row r="3388" spans="2:3" x14ac:dyDescent="0.25">
      <c r="B3388" s="295">
        <v>3323</v>
      </c>
      <c r="C3388" s="296">
        <v>202.18730227453008</v>
      </c>
    </row>
    <row r="3389" spans="2:3" x14ac:dyDescent="0.25">
      <c r="B3389" s="295">
        <v>3324</v>
      </c>
      <c r="C3389" s="296">
        <v>164.20644400924303</v>
      </c>
    </row>
    <row r="3390" spans="2:3" x14ac:dyDescent="0.25">
      <c r="B3390" s="295">
        <v>3325</v>
      </c>
      <c r="C3390" s="296">
        <v>134.21857791899725</v>
      </c>
    </row>
    <row r="3391" spans="2:3" x14ac:dyDescent="0.25">
      <c r="B3391" s="295">
        <v>3326</v>
      </c>
      <c r="C3391" s="296">
        <v>96.082835027895669</v>
      </c>
    </row>
    <row r="3392" spans="2:3" x14ac:dyDescent="0.25">
      <c r="B3392" s="295">
        <v>3327</v>
      </c>
      <c r="C3392" s="296">
        <v>104.94882263556285</v>
      </c>
    </row>
    <row r="3393" spans="2:3" x14ac:dyDescent="0.25">
      <c r="B3393" s="295">
        <v>3328</v>
      </c>
      <c r="C3393" s="296">
        <v>131.35381889555191</v>
      </c>
    </row>
    <row r="3394" spans="2:3" x14ac:dyDescent="0.25">
      <c r="B3394" s="295">
        <v>3329</v>
      </c>
      <c r="C3394" s="296">
        <v>146.07328815345991</v>
      </c>
    </row>
    <row r="3395" spans="2:3" x14ac:dyDescent="0.25">
      <c r="B3395" s="295">
        <v>3330</v>
      </c>
      <c r="C3395" s="296">
        <v>130.39904580840312</v>
      </c>
    </row>
    <row r="3396" spans="2:3" x14ac:dyDescent="0.25">
      <c r="B3396" s="295">
        <v>3331</v>
      </c>
      <c r="C3396" s="296">
        <v>122.17170398693716</v>
      </c>
    </row>
    <row r="3397" spans="2:3" x14ac:dyDescent="0.25">
      <c r="B3397" s="295">
        <v>3332</v>
      </c>
      <c r="C3397" s="296">
        <v>80.941439122975439</v>
      </c>
    </row>
    <row r="3398" spans="2:3" x14ac:dyDescent="0.25">
      <c r="B3398" s="295">
        <v>3333</v>
      </c>
      <c r="C3398" s="296">
        <v>152.54238815602346</v>
      </c>
    </row>
    <row r="3399" spans="2:3" x14ac:dyDescent="0.25">
      <c r="B3399" s="295">
        <v>3334</v>
      </c>
      <c r="C3399" s="296">
        <v>165.14686270235057</v>
      </c>
    </row>
    <row r="3400" spans="2:3" x14ac:dyDescent="0.25">
      <c r="B3400" s="295">
        <v>3335</v>
      </c>
      <c r="C3400" s="296">
        <v>131.30250318652304</v>
      </c>
    </row>
    <row r="3401" spans="2:3" x14ac:dyDescent="0.25">
      <c r="B3401" s="295">
        <v>3336</v>
      </c>
      <c r="C3401" s="296">
        <v>143.32774746619117</v>
      </c>
    </row>
    <row r="3402" spans="2:3" x14ac:dyDescent="0.25">
      <c r="B3402" s="295">
        <v>3337</v>
      </c>
      <c r="C3402" s="296">
        <v>82.922729379033314</v>
      </c>
    </row>
    <row r="3403" spans="2:3" x14ac:dyDescent="0.25">
      <c r="B3403" s="295">
        <v>3338</v>
      </c>
      <c r="C3403" s="296">
        <v>162.61955382094618</v>
      </c>
    </row>
    <row r="3404" spans="2:3" x14ac:dyDescent="0.25">
      <c r="B3404" s="295">
        <v>3339</v>
      </c>
      <c r="C3404" s="296">
        <v>139.58235243573279</v>
      </c>
    </row>
    <row r="3405" spans="2:3" x14ac:dyDescent="0.25">
      <c r="B3405" s="295">
        <v>3340</v>
      </c>
      <c r="C3405" s="296">
        <v>148.64368940504369</v>
      </c>
    </row>
    <row r="3406" spans="2:3" x14ac:dyDescent="0.25">
      <c r="B3406" s="295">
        <v>3341</v>
      </c>
      <c r="C3406" s="296">
        <v>167.5999824899969</v>
      </c>
    </row>
    <row r="3407" spans="2:3" x14ac:dyDescent="0.25">
      <c r="B3407" s="295">
        <v>3342</v>
      </c>
      <c r="C3407" s="296">
        <v>101.30374790749306</v>
      </c>
    </row>
    <row r="3408" spans="2:3" x14ac:dyDescent="0.25">
      <c r="B3408" s="295">
        <v>3343</v>
      </c>
      <c r="C3408" s="296">
        <v>126.61373168842606</v>
      </c>
    </row>
    <row r="3409" spans="2:3" x14ac:dyDescent="0.25">
      <c r="B3409" s="295">
        <v>3344</v>
      </c>
      <c r="C3409" s="296">
        <v>94.481986546031436</v>
      </c>
    </row>
    <row r="3410" spans="2:3" x14ac:dyDescent="0.25">
      <c r="B3410" s="295">
        <v>3345</v>
      </c>
      <c r="C3410" s="296">
        <v>128.75780877737566</v>
      </c>
    </row>
    <row r="3411" spans="2:3" x14ac:dyDescent="0.25">
      <c r="B3411" s="295">
        <v>3346</v>
      </c>
      <c r="C3411" s="296">
        <v>180.9116850686469</v>
      </c>
    </row>
    <row r="3412" spans="2:3" x14ac:dyDescent="0.25">
      <c r="B3412" s="295">
        <v>3347</v>
      </c>
      <c r="C3412" s="296">
        <v>179.15094541118202</v>
      </c>
    </row>
    <row r="3413" spans="2:3" x14ac:dyDescent="0.25">
      <c r="B3413" s="295">
        <v>3348</v>
      </c>
      <c r="C3413" s="296">
        <v>139.7831900564851</v>
      </c>
    </row>
    <row r="3414" spans="2:3" x14ac:dyDescent="0.25">
      <c r="B3414" s="295">
        <v>3349</v>
      </c>
      <c r="C3414" s="296">
        <v>86.96152854029063</v>
      </c>
    </row>
    <row r="3415" spans="2:3" x14ac:dyDescent="0.25">
      <c r="B3415" s="295">
        <v>3350</v>
      </c>
      <c r="C3415" s="296">
        <v>138.56967571958134</v>
      </c>
    </row>
    <row r="3416" spans="2:3" x14ac:dyDescent="0.25">
      <c r="B3416" s="295">
        <v>3351</v>
      </c>
      <c r="C3416" s="296">
        <v>152.17727732351182</v>
      </c>
    </row>
    <row r="3417" spans="2:3" x14ac:dyDescent="0.25">
      <c r="B3417" s="295">
        <v>3352</v>
      </c>
      <c r="C3417" s="296">
        <v>128.56008584970709</v>
      </c>
    </row>
    <row r="3418" spans="2:3" x14ac:dyDescent="0.25">
      <c r="B3418" s="295">
        <v>3353</v>
      </c>
      <c r="C3418" s="296">
        <v>151.25016905358041</v>
      </c>
    </row>
    <row r="3419" spans="2:3" x14ac:dyDescent="0.25">
      <c r="B3419" s="295">
        <v>3354</v>
      </c>
      <c r="C3419" s="296">
        <v>87.946321684689622</v>
      </c>
    </row>
    <row r="3420" spans="2:3" x14ac:dyDescent="0.25">
      <c r="B3420" s="295">
        <v>3355</v>
      </c>
      <c r="C3420" s="296">
        <v>124.92183292700945</v>
      </c>
    </row>
    <row r="3421" spans="2:3" x14ac:dyDescent="0.25">
      <c r="B3421" s="295">
        <v>3356</v>
      </c>
      <c r="C3421" s="296">
        <v>105.45245426461355</v>
      </c>
    </row>
    <row r="3422" spans="2:3" x14ac:dyDescent="0.25">
      <c r="B3422" s="295">
        <v>3357</v>
      </c>
      <c r="C3422" s="296">
        <v>157.55842064633421</v>
      </c>
    </row>
    <row r="3423" spans="2:3" x14ac:dyDescent="0.25">
      <c r="B3423" s="295">
        <v>3358</v>
      </c>
      <c r="C3423" s="296">
        <v>114.57868340390965</v>
      </c>
    </row>
    <row r="3424" spans="2:3" x14ac:dyDescent="0.25">
      <c r="B3424" s="295">
        <v>3359</v>
      </c>
      <c r="C3424" s="296">
        <v>85.217746863000428</v>
      </c>
    </row>
    <row r="3425" spans="2:3" x14ac:dyDescent="0.25">
      <c r="B3425" s="295">
        <v>3360</v>
      </c>
      <c r="C3425" s="296">
        <v>211.3255753626311</v>
      </c>
    </row>
    <row r="3426" spans="2:3" x14ac:dyDescent="0.25">
      <c r="B3426" s="295">
        <v>3361</v>
      </c>
      <c r="C3426" s="296">
        <v>79.278913500277071</v>
      </c>
    </row>
    <row r="3427" spans="2:3" x14ac:dyDescent="0.25">
      <c r="B3427" s="295">
        <v>3362</v>
      </c>
      <c r="C3427" s="296">
        <v>206.99464392830691</v>
      </c>
    </row>
    <row r="3428" spans="2:3" x14ac:dyDescent="0.25">
      <c r="B3428" s="295">
        <v>3363</v>
      </c>
      <c r="C3428" s="296">
        <v>83.420608206782148</v>
      </c>
    </row>
    <row r="3429" spans="2:3" x14ac:dyDescent="0.25">
      <c r="B3429" s="295">
        <v>3364</v>
      </c>
      <c r="C3429" s="296">
        <v>153.07501076440505</v>
      </c>
    </row>
    <row r="3430" spans="2:3" x14ac:dyDescent="0.25">
      <c r="B3430" s="295">
        <v>3365</v>
      </c>
      <c r="C3430" s="296">
        <v>133.44160695465672</v>
      </c>
    </row>
    <row r="3431" spans="2:3" x14ac:dyDescent="0.25">
      <c r="B3431" s="295">
        <v>3366</v>
      </c>
      <c r="C3431" s="296">
        <v>111.26901531685689</v>
      </c>
    </row>
    <row r="3432" spans="2:3" x14ac:dyDescent="0.25">
      <c r="B3432" s="295">
        <v>3367</v>
      </c>
      <c r="C3432" s="296">
        <v>126.43266879396595</v>
      </c>
    </row>
    <row r="3433" spans="2:3" x14ac:dyDescent="0.25">
      <c r="B3433" s="295">
        <v>3368</v>
      </c>
      <c r="C3433" s="296">
        <v>134.72079428929098</v>
      </c>
    </row>
    <row r="3434" spans="2:3" x14ac:dyDescent="0.25">
      <c r="B3434" s="295">
        <v>3369</v>
      </c>
      <c r="C3434" s="296">
        <v>144.76950521782135</v>
      </c>
    </row>
    <row r="3435" spans="2:3" x14ac:dyDescent="0.25">
      <c r="B3435" s="295">
        <v>3370</v>
      </c>
      <c r="C3435" s="296">
        <v>146.39247782108276</v>
      </c>
    </row>
    <row r="3436" spans="2:3" x14ac:dyDescent="0.25">
      <c r="B3436" s="295">
        <v>3371</v>
      </c>
      <c r="C3436" s="296">
        <v>131.52464132533157</v>
      </c>
    </row>
    <row r="3437" spans="2:3" x14ac:dyDescent="0.25">
      <c r="B3437" s="295">
        <v>3372</v>
      </c>
      <c r="C3437" s="296">
        <v>149.37516094486659</v>
      </c>
    </row>
    <row r="3438" spans="2:3" x14ac:dyDescent="0.25">
      <c r="B3438" s="295">
        <v>3373</v>
      </c>
      <c r="C3438" s="296">
        <v>188.42255328670211</v>
      </c>
    </row>
    <row r="3439" spans="2:3" x14ac:dyDescent="0.25">
      <c r="B3439" s="295">
        <v>3374</v>
      </c>
      <c r="C3439" s="296">
        <v>133.56727986345371</v>
      </c>
    </row>
    <row r="3440" spans="2:3" x14ac:dyDescent="0.25">
      <c r="B3440" s="295">
        <v>3375</v>
      </c>
      <c r="C3440" s="296">
        <v>134.97085354905332</v>
      </c>
    </row>
    <row r="3441" spans="2:3" x14ac:dyDescent="0.25">
      <c r="B3441" s="295">
        <v>3376</v>
      </c>
      <c r="C3441" s="296">
        <v>198.24251043339081</v>
      </c>
    </row>
    <row r="3442" spans="2:3" x14ac:dyDescent="0.25">
      <c r="B3442" s="295">
        <v>3377</v>
      </c>
      <c r="C3442" s="296">
        <v>177.15076540992888</v>
      </c>
    </row>
    <row r="3443" spans="2:3" x14ac:dyDescent="0.25">
      <c r="B3443" s="295">
        <v>3378</v>
      </c>
      <c r="C3443" s="296">
        <v>106.46402329029937</v>
      </c>
    </row>
    <row r="3444" spans="2:3" x14ac:dyDescent="0.25">
      <c r="B3444" s="295">
        <v>3379</v>
      </c>
      <c r="C3444" s="296">
        <v>95.136861950746095</v>
      </c>
    </row>
    <row r="3445" spans="2:3" x14ac:dyDescent="0.25">
      <c r="B3445" s="295">
        <v>3380</v>
      </c>
      <c r="C3445" s="296">
        <v>74.871853286454197</v>
      </c>
    </row>
    <row r="3446" spans="2:3" x14ac:dyDescent="0.25">
      <c r="B3446" s="295">
        <v>3381</v>
      </c>
      <c r="C3446" s="296">
        <v>102.54678234846135</v>
      </c>
    </row>
    <row r="3447" spans="2:3" x14ac:dyDescent="0.25">
      <c r="B3447" s="295">
        <v>3382</v>
      </c>
      <c r="C3447" s="296">
        <v>98.374894010583517</v>
      </c>
    </row>
    <row r="3448" spans="2:3" x14ac:dyDescent="0.25">
      <c r="B3448" s="295">
        <v>3383</v>
      </c>
      <c r="C3448" s="296">
        <v>96.745693422135218</v>
      </c>
    </row>
    <row r="3449" spans="2:3" x14ac:dyDescent="0.25">
      <c r="B3449" s="295">
        <v>3384</v>
      </c>
      <c r="C3449" s="296">
        <v>152.17698685293678</v>
      </c>
    </row>
    <row r="3450" spans="2:3" x14ac:dyDescent="0.25">
      <c r="B3450" s="295">
        <v>3385</v>
      </c>
      <c r="C3450" s="296">
        <v>145.40402406582868</v>
      </c>
    </row>
    <row r="3451" spans="2:3" x14ac:dyDescent="0.25">
      <c r="B3451" s="295">
        <v>3386</v>
      </c>
      <c r="C3451" s="296">
        <v>100.41303945630082</v>
      </c>
    </row>
    <row r="3452" spans="2:3" x14ac:dyDescent="0.25">
      <c r="B3452" s="295">
        <v>3387</v>
      </c>
      <c r="C3452" s="296">
        <v>86.288383370370738</v>
      </c>
    </row>
    <row r="3453" spans="2:3" x14ac:dyDescent="0.25">
      <c r="B3453" s="295">
        <v>3388</v>
      </c>
      <c r="C3453" s="296">
        <v>148.9119918007583</v>
      </c>
    </row>
    <row r="3454" spans="2:3" x14ac:dyDescent="0.25">
      <c r="B3454" s="295">
        <v>3389</v>
      </c>
      <c r="C3454" s="296">
        <v>136.31913583431373</v>
      </c>
    </row>
    <row r="3455" spans="2:3" x14ac:dyDescent="0.25">
      <c r="B3455" s="295">
        <v>3390</v>
      </c>
      <c r="C3455" s="296">
        <v>106.67217707879882</v>
      </c>
    </row>
    <row r="3456" spans="2:3" x14ac:dyDescent="0.25">
      <c r="B3456" s="295">
        <v>3391</v>
      </c>
      <c r="C3456" s="296">
        <v>116.83852340668855</v>
      </c>
    </row>
    <row r="3457" spans="2:3" x14ac:dyDescent="0.25">
      <c r="B3457" s="295">
        <v>3392</v>
      </c>
      <c r="C3457" s="296">
        <v>97.423552376188184</v>
      </c>
    </row>
    <row r="3458" spans="2:3" x14ac:dyDescent="0.25">
      <c r="B3458" s="295">
        <v>3393</v>
      </c>
      <c r="C3458" s="296">
        <v>79.233886068622098</v>
      </c>
    </row>
    <row r="3459" spans="2:3" x14ac:dyDescent="0.25">
      <c r="B3459" s="295">
        <v>3394</v>
      </c>
      <c r="C3459" s="296">
        <v>99.243827613912345</v>
      </c>
    </row>
    <row r="3460" spans="2:3" x14ac:dyDescent="0.25">
      <c r="B3460" s="295">
        <v>3395</v>
      </c>
      <c r="C3460" s="296">
        <v>169.96355641380046</v>
      </c>
    </row>
    <row r="3461" spans="2:3" x14ac:dyDescent="0.25">
      <c r="B3461" s="295">
        <v>3396</v>
      </c>
      <c r="C3461" s="296">
        <v>136.05365750459137</v>
      </c>
    </row>
    <row r="3462" spans="2:3" x14ac:dyDescent="0.25">
      <c r="B3462" s="295">
        <v>3397</v>
      </c>
      <c r="C3462" s="296">
        <v>175.73656788053216</v>
      </c>
    </row>
    <row r="3463" spans="2:3" x14ac:dyDescent="0.25">
      <c r="B3463" s="295">
        <v>3398</v>
      </c>
      <c r="C3463" s="296">
        <v>145.51387992009171</v>
      </c>
    </row>
    <row r="3464" spans="2:3" x14ac:dyDescent="0.25">
      <c r="B3464" s="295">
        <v>3399</v>
      </c>
      <c r="C3464" s="296">
        <v>169.21616211046737</v>
      </c>
    </row>
    <row r="3465" spans="2:3" x14ac:dyDescent="0.25">
      <c r="B3465" s="295">
        <v>3400</v>
      </c>
      <c r="C3465" s="296">
        <v>101.03189667510298</v>
      </c>
    </row>
    <row r="3466" spans="2:3" x14ac:dyDescent="0.25">
      <c r="B3466" s="295">
        <v>3401</v>
      </c>
      <c r="C3466" s="296">
        <v>99.784733510166433</v>
      </c>
    </row>
    <row r="3467" spans="2:3" x14ac:dyDescent="0.25">
      <c r="B3467" s="295">
        <v>3402</v>
      </c>
      <c r="C3467" s="296">
        <v>70.254424229270398</v>
      </c>
    </row>
    <row r="3468" spans="2:3" x14ac:dyDescent="0.25">
      <c r="B3468" s="295">
        <v>3403</v>
      </c>
      <c r="C3468" s="296">
        <v>126.09221257774827</v>
      </c>
    </row>
    <row r="3469" spans="2:3" x14ac:dyDescent="0.25">
      <c r="B3469" s="295">
        <v>3404</v>
      </c>
      <c r="C3469" s="296">
        <v>99.982942959171595</v>
      </c>
    </row>
    <row r="3470" spans="2:3" x14ac:dyDescent="0.25">
      <c r="B3470" s="295">
        <v>3405</v>
      </c>
      <c r="C3470" s="296">
        <v>74.182484088771133</v>
      </c>
    </row>
    <row r="3471" spans="2:3" x14ac:dyDescent="0.25">
      <c r="B3471" s="295">
        <v>3406</v>
      </c>
      <c r="C3471" s="296">
        <v>100.58833873737916</v>
      </c>
    </row>
    <row r="3472" spans="2:3" x14ac:dyDescent="0.25">
      <c r="B3472" s="295">
        <v>3407</v>
      </c>
      <c r="C3472" s="296">
        <v>93.800606655140513</v>
      </c>
    </row>
    <row r="3473" spans="2:3" x14ac:dyDescent="0.25">
      <c r="B3473" s="295">
        <v>3408</v>
      </c>
      <c r="C3473" s="296">
        <v>173.1354132195801</v>
      </c>
    </row>
    <row r="3474" spans="2:3" x14ac:dyDescent="0.25">
      <c r="B3474" s="295">
        <v>3409</v>
      </c>
      <c r="C3474" s="296">
        <v>116.37739342790191</v>
      </c>
    </row>
    <row r="3475" spans="2:3" x14ac:dyDescent="0.25">
      <c r="B3475" s="295">
        <v>3410</v>
      </c>
      <c r="C3475" s="296">
        <v>196.85166933600601</v>
      </c>
    </row>
    <row r="3476" spans="2:3" x14ac:dyDescent="0.25">
      <c r="B3476" s="295">
        <v>3411</v>
      </c>
      <c r="C3476" s="296">
        <v>113.88171138807598</v>
      </c>
    </row>
    <row r="3477" spans="2:3" x14ac:dyDescent="0.25">
      <c r="B3477" s="295">
        <v>3412</v>
      </c>
      <c r="C3477" s="296">
        <v>145.6236422688321</v>
      </c>
    </row>
    <row r="3478" spans="2:3" x14ac:dyDescent="0.25">
      <c r="B3478" s="295">
        <v>3413</v>
      </c>
      <c r="C3478" s="296">
        <v>163.47394200991917</v>
      </c>
    </row>
    <row r="3479" spans="2:3" x14ac:dyDescent="0.25">
      <c r="B3479" s="295">
        <v>3414</v>
      </c>
      <c r="C3479" s="296">
        <v>152.26276544184293</v>
      </c>
    </row>
    <row r="3480" spans="2:3" x14ac:dyDescent="0.25">
      <c r="B3480" s="295">
        <v>3415</v>
      </c>
      <c r="C3480" s="296">
        <v>114.65108727298073</v>
      </c>
    </row>
    <row r="3481" spans="2:3" x14ac:dyDescent="0.25">
      <c r="B3481" s="295">
        <v>3416</v>
      </c>
      <c r="C3481" s="296">
        <v>151.26905969221045</v>
      </c>
    </row>
    <row r="3482" spans="2:3" x14ac:dyDescent="0.25">
      <c r="B3482" s="295">
        <v>3417</v>
      </c>
      <c r="C3482" s="296">
        <v>85.527803015513683</v>
      </c>
    </row>
    <row r="3483" spans="2:3" x14ac:dyDescent="0.25">
      <c r="B3483" s="295">
        <v>3418</v>
      </c>
      <c r="C3483" s="296">
        <v>91.977505499795427</v>
      </c>
    </row>
    <row r="3484" spans="2:3" x14ac:dyDescent="0.25">
      <c r="B3484" s="295">
        <v>3419</v>
      </c>
      <c r="C3484" s="296">
        <v>128.95065207702262</v>
      </c>
    </row>
    <row r="3485" spans="2:3" x14ac:dyDescent="0.25">
      <c r="B3485" s="295">
        <v>3420</v>
      </c>
      <c r="C3485" s="296">
        <v>142.85060533966379</v>
      </c>
    </row>
    <row r="3486" spans="2:3" x14ac:dyDescent="0.25">
      <c r="B3486" s="295">
        <v>3421</v>
      </c>
      <c r="C3486" s="296">
        <v>69.789434291790457</v>
      </c>
    </row>
    <row r="3487" spans="2:3" x14ac:dyDescent="0.25">
      <c r="B3487" s="295">
        <v>3422</v>
      </c>
      <c r="C3487" s="296">
        <v>87.486483955861672</v>
      </c>
    </row>
    <row r="3488" spans="2:3" x14ac:dyDescent="0.25">
      <c r="B3488" s="295">
        <v>3423</v>
      </c>
      <c r="C3488" s="296">
        <v>179.65911778585223</v>
      </c>
    </row>
    <row r="3489" spans="2:3" x14ac:dyDescent="0.25">
      <c r="B3489" s="295">
        <v>3424</v>
      </c>
      <c r="C3489" s="296">
        <v>135.02638990363755</v>
      </c>
    </row>
    <row r="3490" spans="2:3" x14ac:dyDescent="0.25">
      <c r="B3490" s="295">
        <v>3425</v>
      </c>
      <c r="C3490" s="296">
        <v>137.43306038397293</v>
      </c>
    </row>
    <row r="3491" spans="2:3" x14ac:dyDescent="0.25">
      <c r="B3491" s="295">
        <v>3426</v>
      </c>
      <c r="C3491" s="296">
        <v>174.66472213062005</v>
      </c>
    </row>
    <row r="3492" spans="2:3" x14ac:dyDescent="0.25">
      <c r="B3492" s="295">
        <v>3427</v>
      </c>
      <c r="C3492" s="296">
        <v>98.61591477502985</v>
      </c>
    </row>
    <row r="3493" spans="2:3" x14ac:dyDescent="0.25">
      <c r="B3493" s="295">
        <v>3428</v>
      </c>
      <c r="C3493" s="296">
        <v>96.065915215626916</v>
      </c>
    </row>
    <row r="3494" spans="2:3" x14ac:dyDescent="0.25">
      <c r="B3494" s="295">
        <v>3429</v>
      </c>
      <c r="C3494" s="296">
        <v>133.30917584051679</v>
      </c>
    </row>
    <row r="3495" spans="2:3" x14ac:dyDescent="0.25">
      <c r="B3495" s="295">
        <v>3430</v>
      </c>
      <c r="C3495" s="296">
        <v>160.40564367926771</v>
      </c>
    </row>
    <row r="3496" spans="2:3" x14ac:dyDescent="0.25">
      <c r="B3496" s="295">
        <v>3431</v>
      </c>
      <c r="C3496" s="296">
        <v>88.182896247926749</v>
      </c>
    </row>
    <row r="3497" spans="2:3" x14ac:dyDescent="0.25">
      <c r="B3497" s="295">
        <v>3432</v>
      </c>
      <c r="C3497" s="296">
        <v>160.95128335971134</v>
      </c>
    </row>
    <row r="3498" spans="2:3" x14ac:dyDescent="0.25">
      <c r="B3498" s="295">
        <v>3433</v>
      </c>
      <c r="C3498" s="296">
        <v>97.949265659361913</v>
      </c>
    </row>
    <row r="3499" spans="2:3" x14ac:dyDescent="0.25">
      <c r="B3499" s="295">
        <v>3434</v>
      </c>
      <c r="C3499" s="296">
        <v>129.61896196219217</v>
      </c>
    </row>
    <row r="3500" spans="2:3" x14ac:dyDescent="0.25">
      <c r="B3500" s="295">
        <v>3435</v>
      </c>
      <c r="C3500" s="296">
        <v>149.86121590377195</v>
      </c>
    </row>
    <row r="3501" spans="2:3" x14ac:dyDescent="0.25">
      <c r="B3501" s="295">
        <v>3436</v>
      </c>
      <c r="C3501" s="296">
        <v>155.33110878123202</v>
      </c>
    </row>
    <row r="3502" spans="2:3" x14ac:dyDescent="0.25">
      <c r="B3502" s="295">
        <v>3437</v>
      </c>
      <c r="C3502" s="296">
        <v>80.603263556192275</v>
      </c>
    </row>
    <row r="3503" spans="2:3" x14ac:dyDescent="0.25">
      <c r="B3503" s="295">
        <v>3438</v>
      </c>
      <c r="C3503" s="296">
        <v>126.98263313068726</v>
      </c>
    </row>
    <row r="3504" spans="2:3" x14ac:dyDescent="0.25">
      <c r="B3504" s="295">
        <v>3439</v>
      </c>
      <c r="C3504" s="296">
        <v>136.77155644271977</v>
      </c>
    </row>
    <row r="3505" spans="2:3" x14ac:dyDescent="0.25">
      <c r="B3505" s="295">
        <v>3440</v>
      </c>
      <c r="C3505" s="296">
        <v>102.11527885382182</v>
      </c>
    </row>
    <row r="3506" spans="2:3" x14ac:dyDescent="0.25">
      <c r="B3506" s="295">
        <v>3441</v>
      </c>
      <c r="C3506" s="296">
        <v>121.1474876796951</v>
      </c>
    </row>
    <row r="3507" spans="2:3" x14ac:dyDescent="0.25">
      <c r="B3507" s="295">
        <v>3442</v>
      </c>
      <c r="C3507" s="296">
        <v>148.37444835044195</v>
      </c>
    </row>
    <row r="3508" spans="2:3" x14ac:dyDescent="0.25">
      <c r="B3508" s="295">
        <v>3443</v>
      </c>
      <c r="C3508" s="296">
        <v>93.489243970406932</v>
      </c>
    </row>
    <row r="3509" spans="2:3" x14ac:dyDescent="0.25">
      <c r="B3509" s="295">
        <v>3444</v>
      </c>
      <c r="C3509" s="296">
        <v>82.517131143573181</v>
      </c>
    </row>
    <row r="3510" spans="2:3" x14ac:dyDescent="0.25">
      <c r="B3510" s="295">
        <v>3445</v>
      </c>
      <c r="C3510" s="296">
        <v>170.56373174319361</v>
      </c>
    </row>
    <row r="3511" spans="2:3" x14ac:dyDescent="0.25">
      <c r="B3511" s="295">
        <v>3446</v>
      </c>
      <c r="C3511" s="296">
        <v>153.60941187145804</v>
      </c>
    </row>
    <row r="3512" spans="2:3" x14ac:dyDescent="0.25">
      <c r="B3512" s="295">
        <v>3447</v>
      </c>
      <c r="C3512" s="296">
        <v>115.84687262277697</v>
      </c>
    </row>
    <row r="3513" spans="2:3" x14ac:dyDescent="0.25">
      <c r="B3513" s="295">
        <v>3448</v>
      </c>
      <c r="C3513" s="296">
        <v>172.52985437337651</v>
      </c>
    </row>
    <row r="3514" spans="2:3" x14ac:dyDescent="0.25">
      <c r="B3514" s="295">
        <v>3449</v>
      </c>
      <c r="C3514" s="296">
        <v>140.53936497575216</v>
      </c>
    </row>
    <row r="3515" spans="2:3" x14ac:dyDescent="0.25">
      <c r="B3515" s="295">
        <v>3450</v>
      </c>
      <c r="C3515" s="296">
        <v>113.22400098810681</v>
      </c>
    </row>
    <row r="3516" spans="2:3" x14ac:dyDescent="0.25">
      <c r="B3516" s="295">
        <v>3451</v>
      </c>
      <c r="C3516" s="296">
        <v>185.23962463095091</v>
      </c>
    </row>
    <row r="3517" spans="2:3" x14ac:dyDescent="0.25">
      <c r="B3517" s="295">
        <v>3452</v>
      </c>
      <c r="C3517" s="296">
        <v>114.05093078728478</v>
      </c>
    </row>
    <row r="3518" spans="2:3" x14ac:dyDescent="0.25">
      <c r="B3518" s="295">
        <v>3453</v>
      </c>
      <c r="C3518" s="296">
        <v>157.51055266896105</v>
      </c>
    </row>
    <row r="3519" spans="2:3" x14ac:dyDescent="0.25">
      <c r="B3519" s="295">
        <v>3454</v>
      </c>
      <c r="C3519" s="296">
        <v>151.76707909080702</v>
      </c>
    </row>
    <row r="3520" spans="2:3" x14ac:dyDescent="0.25">
      <c r="B3520" s="295">
        <v>3455</v>
      </c>
      <c r="C3520" s="296">
        <v>99.771608675517342</v>
      </c>
    </row>
    <row r="3521" spans="2:3" x14ac:dyDescent="0.25">
      <c r="B3521" s="295">
        <v>3456</v>
      </c>
      <c r="C3521" s="296">
        <v>173.44437045990387</v>
      </c>
    </row>
    <row r="3522" spans="2:3" x14ac:dyDescent="0.25">
      <c r="B3522" s="295">
        <v>3457</v>
      </c>
      <c r="C3522" s="296">
        <v>160.91837642589803</v>
      </c>
    </row>
    <row r="3523" spans="2:3" x14ac:dyDescent="0.25">
      <c r="B3523" s="295">
        <v>3458</v>
      </c>
      <c r="C3523" s="296">
        <v>154.71990745135139</v>
      </c>
    </row>
    <row r="3524" spans="2:3" x14ac:dyDescent="0.25">
      <c r="B3524" s="295">
        <v>3459</v>
      </c>
      <c r="C3524" s="296">
        <v>90.944069619781644</v>
      </c>
    </row>
    <row r="3525" spans="2:3" x14ac:dyDescent="0.25">
      <c r="B3525" s="295">
        <v>3460</v>
      </c>
      <c r="C3525" s="296">
        <v>139.27802555382374</v>
      </c>
    </row>
    <row r="3526" spans="2:3" x14ac:dyDescent="0.25">
      <c r="B3526" s="295">
        <v>3461</v>
      </c>
      <c r="C3526" s="296">
        <v>157.96780564897995</v>
      </c>
    </row>
    <row r="3527" spans="2:3" x14ac:dyDescent="0.25">
      <c r="B3527" s="295">
        <v>3462</v>
      </c>
      <c r="C3527" s="296">
        <v>98.177829757188078</v>
      </c>
    </row>
    <row r="3528" spans="2:3" x14ac:dyDescent="0.25">
      <c r="B3528" s="295">
        <v>3463</v>
      </c>
      <c r="C3528" s="296">
        <v>136.53210646448065</v>
      </c>
    </row>
    <row r="3529" spans="2:3" x14ac:dyDescent="0.25">
      <c r="B3529" s="295">
        <v>3464</v>
      </c>
      <c r="C3529" s="296">
        <v>122.98376599050856</v>
      </c>
    </row>
    <row r="3530" spans="2:3" x14ac:dyDescent="0.25">
      <c r="B3530" s="295">
        <v>3465</v>
      </c>
      <c r="C3530" s="296">
        <v>152.99102061457253</v>
      </c>
    </row>
    <row r="3531" spans="2:3" x14ac:dyDescent="0.25">
      <c r="B3531" s="295">
        <v>3466</v>
      </c>
      <c r="C3531" s="296">
        <v>101.39870748083428</v>
      </c>
    </row>
    <row r="3532" spans="2:3" x14ac:dyDescent="0.25">
      <c r="B3532" s="295">
        <v>3467</v>
      </c>
      <c r="C3532" s="296">
        <v>132.478377114149</v>
      </c>
    </row>
    <row r="3533" spans="2:3" x14ac:dyDescent="0.25">
      <c r="B3533" s="295">
        <v>3468</v>
      </c>
      <c r="C3533" s="296">
        <v>85.734115297777407</v>
      </c>
    </row>
    <row r="3534" spans="2:3" x14ac:dyDescent="0.25">
      <c r="B3534" s="295">
        <v>3469</v>
      </c>
      <c r="C3534" s="296">
        <v>117.21932708647014</v>
      </c>
    </row>
    <row r="3535" spans="2:3" x14ac:dyDescent="0.25">
      <c r="B3535" s="295">
        <v>3470</v>
      </c>
      <c r="C3535" s="296">
        <v>176.38427237568175</v>
      </c>
    </row>
    <row r="3536" spans="2:3" x14ac:dyDescent="0.25">
      <c r="B3536" s="295">
        <v>3471</v>
      </c>
      <c r="C3536" s="296">
        <v>148.44752278701003</v>
      </c>
    </row>
    <row r="3537" spans="2:3" x14ac:dyDescent="0.25">
      <c r="B3537" s="295">
        <v>3472</v>
      </c>
      <c r="C3537" s="296">
        <v>102.78097322954879</v>
      </c>
    </row>
    <row r="3538" spans="2:3" x14ac:dyDescent="0.25">
      <c r="B3538" s="295">
        <v>3473</v>
      </c>
      <c r="C3538" s="296">
        <v>111.3704969072101</v>
      </c>
    </row>
    <row r="3539" spans="2:3" x14ac:dyDescent="0.25">
      <c r="B3539" s="295">
        <v>3474</v>
      </c>
      <c r="C3539" s="296">
        <v>115.09222762900112</v>
      </c>
    </row>
    <row r="3540" spans="2:3" x14ac:dyDescent="0.25">
      <c r="B3540" s="295">
        <v>3475</v>
      </c>
      <c r="C3540" s="296">
        <v>132.65680264162796</v>
      </c>
    </row>
    <row r="3541" spans="2:3" x14ac:dyDescent="0.25">
      <c r="B3541" s="295">
        <v>3476</v>
      </c>
      <c r="C3541" s="296">
        <v>73.909493923135329</v>
      </c>
    </row>
    <row r="3542" spans="2:3" x14ac:dyDescent="0.25">
      <c r="B3542" s="295">
        <v>3477</v>
      </c>
      <c r="C3542" s="296">
        <v>102.58155550925471</v>
      </c>
    </row>
    <row r="3543" spans="2:3" x14ac:dyDescent="0.25">
      <c r="B3543" s="295">
        <v>3478</v>
      </c>
      <c r="C3543" s="296">
        <v>134.93532206613764</v>
      </c>
    </row>
    <row r="3544" spans="2:3" x14ac:dyDescent="0.25">
      <c r="B3544" s="295">
        <v>3479</v>
      </c>
      <c r="C3544" s="296">
        <v>161.37685217775882</v>
      </c>
    </row>
    <row r="3545" spans="2:3" x14ac:dyDescent="0.25">
      <c r="B3545" s="295">
        <v>3480</v>
      </c>
      <c r="C3545" s="296">
        <v>164.52431245617512</v>
      </c>
    </row>
    <row r="3546" spans="2:3" x14ac:dyDescent="0.25">
      <c r="B3546" s="295">
        <v>3481</v>
      </c>
      <c r="C3546" s="296">
        <v>138.59900713317899</v>
      </c>
    </row>
    <row r="3547" spans="2:3" x14ac:dyDescent="0.25">
      <c r="B3547" s="295">
        <v>3482</v>
      </c>
      <c r="C3547" s="296">
        <v>166.73552618801727</v>
      </c>
    </row>
    <row r="3548" spans="2:3" x14ac:dyDescent="0.25">
      <c r="B3548" s="295">
        <v>3483</v>
      </c>
      <c r="C3548" s="296">
        <v>71.212405605177082</v>
      </c>
    </row>
    <row r="3549" spans="2:3" x14ac:dyDescent="0.25">
      <c r="B3549" s="295">
        <v>3484</v>
      </c>
      <c r="C3549" s="296">
        <v>163.69152077931159</v>
      </c>
    </row>
    <row r="3550" spans="2:3" x14ac:dyDescent="0.25">
      <c r="B3550" s="295">
        <v>3485</v>
      </c>
      <c r="C3550" s="296">
        <v>111.09384296291864</v>
      </c>
    </row>
    <row r="3551" spans="2:3" x14ac:dyDescent="0.25">
      <c r="B3551" s="295">
        <v>3486</v>
      </c>
      <c r="C3551" s="296">
        <v>123.55001331181175</v>
      </c>
    </row>
    <row r="3552" spans="2:3" x14ac:dyDescent="0.25">
      <c r="B3552" s="295">
        <v>3487</v>
      </c>
      <c r="C3552" s="296">
        <v>179.61264082794568</v>
      </c>
    </row>
    <row r="3553" spans="2:3" x14ac:dyDescent="0.25">
      <c r="B3553" s="295">
        <v>3488</v>
      </c>
      <c r="C3553" s="296">
        <v>132.60450123759534</v>
      </c>
    </row>
    <row r="3554" spans="2:3" x14ac:dyDescent="0.25">
      <c r="B3554" s="295">
        <v>3489</v>
      </c>
      <c r="C3554" s="296">
        <v>159.78093984130072</v>
      </c>
    </row>
    <row r="3555" spans="2:3" x14ac:dyDescent="0.25">
      <c r="B3555" s="295">
        <v>3490</v>
      </c>
      <c r="C3555" s="296">
        <v>184.60265464002205</v>
      </c>
    </row>
    <row r="3556" spans="2:3" x14ac:dyDescent="0.25">
      <c r="B3556" s="295">
        <v>3491</v>
      </c>
      <c r="C3556" s="296">
        <v>167.5167125116586</v>
      </c>
    </row>
    <row r="3557" spans="2:3" x14ac:dyDescent="0.25">
      <c r="B3557" s="295">
        <v>3492</v>
      </c>
      <c r="C3557" s="296">
        <v>107.68901197168012</v>
      </c>
    </row>
    <row r="3558" spans="2:3" x14ac:dyDescent="0.25">
      <c r="B3558" s="295">
        <v>3493</v>
      </c>
      <c r="C3558" s="296">
        <v>145.32025225841068</v>
      </c>
    </row>
    <row r="3559" spans="2:3" x14ac:dyDescent="0.25">
      <c r="B3559" s="295">
        <v>3494</v>
      </c>
      <c r="C3559" s="296">
        <v>120.60327452118227</v>
      </c>
    </row>
    <row r="3560" spans="2:3" x14ac:dyDescent="0.25">
      <c r="B3560" s="295">
        <v>3495</v>
      </c>
      <c r="C3560" s="296">
        <v>125.81347741064823</v>
      </c>
    </row>
    <row r="3561" spans="2:3" x14ac:dyDescent="0.25">
      <c r="B3561" s="295">
        <v>3496</v>
      </c>
      <c r="C3561" s="296">
        <v>173.96570067689964</v>
      </c>
    </row>
    <row r="3562" spans="2:3" x14ac:dyDescent="0.25">
      <c r="B3562" s="295">
        <v>3497</v>
      </c>
      <c r="C3562" s="296">
        <v>123.08763949602127</v>
      </c>
    </row>
    <row r="3563" spans="2:3" x14ac:dyDescent="0.25">
      <c r="B3563" s="295">
        <v>3498</v>
      </c>
      <c r="C3563" s="296">
        <v>149.17043035136376</v>
      </c>
    </row>
    <row r="3564" spans="2:3" x14ac:dyDescent="0.25">
      <c r="B3564" s="295">
        <v>3499</v>
      </c>
      <c r="C3564" s="296">
        <v>107.47846524534717</v>
      </c>
    </row>
    <row r="3565" spans="2:3" x14ac:dyDescent="0.25">
      <c r="B3565" s="295">
        <v>3500</v>
      </c>
      <c r="C3565" s="296">
        <v>100.06774190854547</v>
      </c>
    </row>
    <row r="3566" spans="2:3" x14ac:dyDescent="0.25">
      <c r="B3566" s="295">
        <v>3501</v>
      </c>
      <c r="C3566" s="296">
        <v>86.066576504844988</v>
      </c>
    </row>
    <row r="3567" spans="2:3" x14ac:dyDescent="0.25">
      <c r="B3567" s="295">
        <v>3502</v>
      </c>
      <c r="C3567" s="296">
        <v>99.394809123187983</v>
      </c>
    </row>
    <row r="3568" spans="2:3" x14ac:dyDescent="0.25">
      <c r="B3568" s="295">
        <v>3503</v>
      </c>
      <c r="C3568" s="296">
        <v>141.94612550841083</v>
      </c>
    </row>
    <row r="3569" spans="2:3" x14ac:dyDescent="0.25">
      <c r="B3569" s="295">
        <v>3504</v>
      </c>
      <c r="C3569" s="296">
        <v>130.22634315802492</v>
      </c>
    </row>
    <row r="3570" spans="2:3" x14ac:dyDescent="0.25">
      <c r="B3570" s="295">
        <v>3505</v>
      </c>
      <c r="C3570" s="296">
        <v>105.017609320388</v>
      </c>
    </row>
    <row r="3571" spans="2:3" x14ac:dyDescent="0.25">
      <c r="B3571" s="295">
        <v>3506</v>
      </c>
      <c r="C3571" s="296">
        <v>143.09582060266689</v>
      </c>
    </row>
    <row r="3572" spans="2:3" x14ac:dyDescent="0.25">
      <c r="B3572" s="295">
        <v>3507</v>
      </c>
      <c r="C3572" s="296">
        <v>161.75624341824144</v>
      </c>
    </row>
    <row r="3573" spans="2:3" x14ac:dyDescent="0.25">
      <c r="B3573" s="295">
        <v>3508</v>
      </c>
      <c r="C3573" s="296">
        <v>184.48714117519441</v>
      </c>
    </row>
    <row r="3574" spans="2:3" x14ac:dyDescent="0.25">
      <c r="B3574" s="295">
        <v>3509</v>
      </c>
      <c r="C3574" s="296">
        <v>151.33357068783133</v>
      </c>
    </row>
    <row r="3575" spans="2:3" x14ac:dyDescent="0.25">
      <c r="B3575" s="295">
        <v>3510</v>
      </c>
      <c r="C3575" s="296">
        <v>135.12944310200464</v>
      </c>
    </row>
    <row r="3576" spans="2:3" x14ac:dyDescent="0.25">
      <c r="B3576" s="295">
        <v>3511</v>
      </c>
      <c r="C3576" s="296">
        <v>101.17166032069311</v>
      </c>
    </row>
    <row r="3577" spans="2:3" x14ac:dyDescent="0.25">
      <c r="B3577" s="295">
        <v>3512</v>
      </c>
      <c r="C3577" s="296">
        <v>106.31017665035002</v>
      </c>
    </row>
    <row r="3578" spans="2:3" x14ac:dyDescent="0.25">
      <c r="B3578" s="295">
        <v>3513</v>
      </c>
      <c r="C3578" s="296">
        <v>127.13160282205934</v>
      </c>
    </row>
    <row r="3579" spans="2:3" x14ac:dyDescent="0.25">
      <c r="B3579" s="295">
        <v>3514</v>
      </c>
      <c r="C3579" s="296">
        <v>86.004307550856169</v>
      </c>
    </row>
    <row r="3580" spans="2:3" x14ac:dyDescent="0.25">
      <c r="B3580" s="295">
        <v>3515</v>
      </c>
      <c r="C3580" s="296">
        <v>207.27911451792338</v>
      </c>
    </row>
    <row r="3581" spans="2:3" x14ac:dyDescent="0.25">
      <c r="B3581" s="295">
        <v>3516</v>
      </c>
      <c r="C3581" s="296">
        <v>172.76902215049236</v>
      </c>
    </row>
    <row r="3582" spans="2:3" x14ac:dyDescent="0.25">
      <c r="B3582" s="295">
        <v>3517</v>
      </c>
      <c r="C3582" s="296">
        <v>195.12206244226613</v>
      </c>
    </row>
    <row r="3583" spans="2:3" x14ac:dyDescent="0.25">
      <c r="B3583" s="295">
        <v>3518</v>
      </c>
      <c r="C3583" s="296">
        <v>157.39113018598243</v>
      </c>
    </row>
    <row r="3584" spans="2:3" x14ac:dyDescent="0.25">
      <c r="B3584" s="295">
        <v>3519</v>
      </c>
      <c r="C3584" s="296">
        <v>128.7048632526423</v>
      </c>
    </row>
    <row r="3585" spans="2:3" x14ac:dyDescent="0.25">
      <c r="B3585" s="295">
        <v>3520</v>
      </c>
      <c r="C3585" s="296">
        <v>102.54386978890005</v>
      </c>
    </row>
    <row r="3586" spans="2:3" x14ac:dyDescent="0.25">
      <c r="B3586" s="295">
        <v>3521</v>
      </c>
      <c r="C3586" s="296">
        <v>178.67009637630571</v>
      </c>
    </row>
    <row r="3587" spans="2:3" x14ac:dyDescent="0.25">
      <c r="B3587" s="295">
        <v>3522</v>
      </c>
      <c r="C3587" s="296">
        <v>149.34583448677697</v>
      </c>
    </row>
    <row r="3588" spans="2:3" x14ac:dyDescent="0.25">
      <c r="B3588" s="295">
        <v>3523</v>
      </c>
      <c r="C3588" s="296">
        <v>157.7343200304887</v>
      </c>
    </row>
    <row r="3589" spans="2:3" x14ac:dyDescent="0.25">
      <c r="B3589" s="295">
        <v>3524</v>
      </c>
      <c r="C3589" s="296">
        <v>97.301655753768728</v>
      </c>
    </row>
    <row r="3590" spans="2:3" x14ac:dyDescent="0.25">
      <c r="B3590" s="295">
        <v>3525</v>
      </c>
      <c r="C3590" s="296">
        <v>122.7360285828232</v>
      </c>
    </row>
    <row r="3591" spans="2:3" x14ac:dyDescent="0.25">
      <c r="B3591" s="295">
        <v>3526</v>
      </c>
      <c r="C3591" s="296">
        <v>196.85932103954505</v>
      </c>
    </row>
    <row r="3592" spans="2:3" x14ac:dyDescent="0.25">
      <c r="B3592" s="295">
        <v>3527</v>
      </c>
      <c r="C3592" s="296">
        <v>117.97219593777328</v>
      </c>
    </row>
    <row r="3593" spans="2:3" x14ac:dyDescent="0.25">
      <c r="B3593" s="295">
        <v>3528</v>
      </c>
      <c r="C3593" s="296">
        <v>86.081635155916899</v>
      </c>
    </row>
    <row r="3594" spans="2:3" x14ac:dyDescent="0.25">
      <c r="B3594" s="295">
        <v>3529</v>
      </c>
      <c r="C3594" s="296">
        <v>162.33745010340931</v>
      </c>
    </row>
    <row r="3595" spans="2:3" x14ac:dyDescent="0.25">
      <c r="B3595" s="295">
        <v>3530</v>
      </c>
      <c r="C3595" s="296">
        <v>142.28491281051805</v>
      </c>
    </row>
    <row r="3596" spans="2:3" x14ac:dyDescent="0.25">
      <c r="B3596" s="295">
        <v>3531</v>
      </c>
      <c r="C3596" s="296">
        <v>166.06982501570647</v>
      </c>
    </row>
    <row r="3597" spans="2:3" x14ac:dyDescent="0.25">
      <c r="B3597" s="295">
        <v>3532</v>
      </c>
      <c r="C3597" s="296">
        <v>186.0944614586507</v>
      </c>
    </row>
    <row r="3598" spans="2:3" x14ac:dyDescent="0.25">
      <c r="B3598" s="295">
        <v>3533</v>
      </c>
      <c r="C3598" s="296">
        <v>106.9430039197416</v>
      </c>
    </row>
    <row r="3599" spans="2:3" x14ac:dyDescent="0.25">
      <c r="B3599" s="295">
        <v>3534</v>
      </c>
      <c r="C3599" s="296">
        <v>76.097038830121548</v>
      </c>
    </row>
    <row r="3600" spans="2:3" x14ac:dyDescent="0.25">
      <c r="B3600" s="295">
        <v>3535</v>
      </c>
      <c r="C3600" s="296">
        <v>154.03141357297284</v>
      </c>
    </row>
    <row r="3601" spans="2:3" x14ac:dyDescent="0.25">
      <c r="B3601" s="295">
        <v>3536</v>
      </c>
      <c r="C3601" s="296">
        <v>99.082261603133176</v>
      </c>
    </row>
    <row r="3602" spans="2:3" x14ac:dyDescent="0.25">
      <c r="B3602" s="295">
        <v>3537</v>
      </c>
      <c r="C3602" s="296">
        <v>178.29406127378456</v>
      </c>
    </row>
    <row r="3603" spans="2:3" x14ac:dyDescent="0.25">
      <c r="B3603" s="295">
        <v>3538</v>
      </c>
      <c r="C3603" s="296">
        <v>91.548791716377679</v>
      </c>
    </row>
    <row r="3604" spans="2:3" x14ac:dyDescent="0.25">
      <c r="B3604" s="295">
        <v>3539</v>
      </c>
      <c r="C3604" s="296">
        <v>150.78427008963791</v>
      </c>
    </row>
    <row r="3605" spans="2:3" x14ac:dyDescent="0.25">
      <c r="B3605" s="295">
        <v>3540</v>
      </c>
      <c r="C3605" s="296">
        <v>159.8719996175943</v>
      </c>
    </row>
    <row r="3606" spans="2:3" x14ac:dyDescent="0.25">
      <c r="B3606" s="295">
        <v>3541</v>
      </c>
      <c r="C3606" s="296">
        <v>165.5363813013831</v>
      </c>
    </row>
    <row r="3607" spans="2:3" x14ac:dyDescent="0.25">
      <c r="B3607" s="295">
        <v>3542</v>
      </c>
      <c r="C3607" s="296">
        <v>102.61838087964928</v>
      </c>
    </row>
    <row r="3608" spans="2:3" x14ac:dyDescent="0.25">
      <c r="B3608" s="295">
        <v>3543</v>
      </c>
      <c r="C3608" s="296">
        <v>87.028131435057048</v>
      </c>
    </row>
    <row r="3609" spans="2:3" x14ac:dyDescent="0.25">
      <c r="B3609" s="295">
        <v>3544</v>
      </c>
      <c r="C3609" s="296">
        <v>108.36743897818995</v>
      </c>
    </row>
    <row r="3610" spans="2:3" x14ac:dyDescent="0.25">
      <c r="B3610" s="295">
        <v>3545</v>
      </c>
      <c r="C3610" s="296">
        <v>113.98469011543231</v>
      </c>
    </row>
    <row r="3611" spans="2:3" x14ac:dyDescent="0.25">
      <c r="B3611" s="295">
        <v>3546</v>
      </c>
      <c r="C3611" s="296">
        <v>137.36017740238543</v>
      </c>
    </row>
    <row r="3612" spans="2:3" x14ac:dyDescent="0.25">
      <c r="B3612" s="295">
        <v>3547</v>
      </c>
      <c r="C3612" s="296">
        <v>111.46085007693105</v>
      </c>
    </row>
    <row r="3613" spans="2:3" x14ac:dyDescent="0.25">
      <c r="B3613" s="295">
        <v>3548</v>
      </c>
      <c r="C3613" s="296">
        <v>101.11511543452407</v>
      </c>
    </row>
    <row r="3614" spans="2:3" x14ac:dyDescent="0.25">
      <c r="B3614" s="295">
        <v>3549</v>
      </c>
      <c r="C3614" s="296">
        <v>117.74307559195535</v>
      </c>
    </row>
    <row r="3615" spans="2:3" x14ac:dyDescent="0.25">
      <c r="B3615" s="295">
        <v>3550</v>
      </c>
      <c r="C3615" s="296">
        <v>152.92385439020995</v>
      </c>
    </row>
    <row r="3616" spans="2:3" x14ac:dyDescent="0.25">
      <c r="B3616" s="295">
        <v>3551</v>
      </c>
      <c r="C3616" s="296">
        <v>130.98512377114491</v>
      </c>
    </row>
    <row r="3617" spans="2:3" x14ac:dyDescent="0.25">
      <c r="B3617" s="295">
        <v>3552</v>
      </c>
      <c r="C3617" s="296">
        <v>114.97889106558003</v>
      </c>
    </row>
    <row r="3618" spans="2:3" x14ac:dyDescent="0.25">
      <c r="B3618" s="295">
        <v>3553</v>
      </c>
      <c r="C3618" s="296">
        <v>96.206825676751293</v>
      </c>
    </row>
    <row r="3619" spans="2:3" x14ac:dyDescent="0.25">
      <c r="B3619" s="295">
        <v>3554</v>
      </c>
      <c r="C3619" s="296">
        <v>139.03695450936061</v>
      </c>
    </row>
    <row r="3620" spans="2:3" x14ac:dyDescent="0.25">
      <c r="B3620" s="295">
        <v>3555</v>
      </c>
      <c r="C3620" s="296">
        <v>183.08470062954058</v>
      </c>
    </row>
    <row r="3621" spans="2:3" x14ac:dyDescent="0.25">
      <c r="B3621" s="295">
        <v>3556</v>
      </c>
      <c r="C3621" s="296">
        <v>69.271864330144084</v>
      </c>
    </row>
    <row r="3622" spans="2:3" x14ac:dyDescent="0.25">
      <c r="B3622" s="295">
        <v>3557</v>
      </c>
      <c r="C3622" s="296">
        <v>96.06956441589864</v>
      </c>
    </row>
    <row r="3623" spans="2:3" x14ac:dyDescent="0.25">
      <c r="B3623" s="295">
        <v>3558</v>
      </c>
      <c r="C3623" s="296">
        <v>182.11512903910466</v>
      </c>
    </row>
    <row r="3624" spans="2:3" x14ac:dyDescent="0.25">
      <c r="B3624" s="295">
        <v>3559</v>
      </c>
      <c r="C3624" s="296">
        <v>133.05293023409035</v>
      </c>
    </row>
    <row r="3625" spans="2:3" x14ac:dyDescent="0.25">
      <c r="B3625" s="295">
        <v>3560</v>
      </c>
      <c r="C3625" s="296">
        <v>120.25840111822689</v>
      </c>
    </row>
    <row r="3626" spans="2:3" x14ac:dyDescent="0.25">
      <c r="B3626" s="295">
        <v>3561</v>
      </c>
      <c r="C3626" s="296">
        <v>85.089500700612732</v>
      </c>
    </row>
    <row r="3627" spans="2:3" x14ac:dyDescent="0.25">
      <c r="B3627" s="295">
        <v>3562</v>
      </c>
      <c r="C3627" s="296">
        <v>145.73812056561002</v>
      </c>
    </row>
    <row r="3628" spans="2:3" x14ac:dyDescent="0.25">
      <c r="B3628" s="295">
        <v>3563</v>
      </c>
      <c r="C3628" s="296">
        <v>144.94939653620514</v>
      </c>
    </row>
    <row r="3629" spans="2:3" x14ac:dyDescent="0.25">
      <c r="B3629" s="295">
        <v>3564</v>
      </c>
      <c r="C3629" s="296">
        <v>112.70390020613974</v>
      </c>
    </row>
    <row r="3630" spans="2:3" x14ac:dyDescent="0.25">
      <c r="B3630" s="295">
        <v>3565</v>
      </c>
      <c r="C3630" s="296">
        <v>160.00338490417568</v>
      </c>
    </row>
    <row r="3631" spans="2:3" x14ac:dyDescent="0.25">
      <c r="B3631" s="295">
        <v>3566</v>
      </c>
      <c r="C3631" s="296">
        <v>106.22124659294076</v>
      </c>
    </row>
    <row r="3632" spans="2:3" x14ac:dyDescent="0.25">
      <c r="B3632" s="295">
        <v>3567</v>
      </c>
      <c r="C3632" s="296">
        <v>88.047720435999949</v>
      </c>
    </row>
    <row r="3633" spans="2:3" x14ac:dyDescent="0.25">
      <c r="B3633" s="295">
        <v>3568</v>
      </c>
      <c r="C3633" s="296">
        <v>111.68605354132231</v>
      </c>
    </row>
    <row r="3634" spans="2:3" x14ac:dyDescent="0.25">
      <c r="B3634" s="295">
        <v>3569</v>
      </c>
      <c r="C3634" s="296">
        <v>75.590864469040213</v>
      </c>
    </row>
    <row r="3635" spans="2:3" x14ac:dyDescent="0.25">
      <c r="B3635" s="295">
        <v>3570</v>
      </c>
      <c r="C3635" s="296">
        <v>129.72924824583276</v>
      </c>
    </row>
    <row r="3636" spans="2:3" x14ac:dyDescent="0.25">
      <c r="B3636" s="295">
        <v>3571</v>
      </c>
      <c r="C3636" s="296">
        <v>106.44856148636491</v>
      </c>
    </row>
    <row r="3637" spans="2:3" x14ac:dyDescent="0.25">
      <c r="B3637" s="295">
        <v>3572</v>
      </c>
      <c r="C3637" s="296">
        <v>166.64435838781566</v>
      </c>
    </row>
    <row r="3638" spans="2:3" x14ac:dyDescent="0.25">
      <c r="B3638" s="295">
        <v>3573</v>
      </c>
      <c r="C3638" s="296">
        <v>109.99155326883215</v>
      </c>
    </row>
    <row r="3639" spans="2:3" x14ac:dyDescent="0.25">
      <c r="B3639" s="295">
        <v>3574</v>
      </c>
      <c r="C3639" s="296">
        <v>166.69445694940816</v>
      </c>
    </row>
    <row r="3640" spans="2:3" x14ac:dyDescent="0.25">
      <c r="B3640" s="295">
        <v>3575</v>
      </c>
      <c r="C3640" s="296">
        <v>170.57834237717776</v>
      </c>
    </row>
    <row r="3641" spans="2:3" x14ac:dyDescent="0.25">
      <c r="B3641" s="295">
        <v>3576</v>
      </c>
      <c r="C3641" s="296">
        <v>63.92182286910873</v>
      </c>
    </row>
    <row r="3642" spans="2:3" x14ac:dyDescent="0.25">
      <c r="B3642" s="295">
        <v>3577</v>
      </c>
      <c r="C3642" s="296">
        <v>153.44365195426917</v>
      </c>
    </row>
    <row r="3643" spans="2:3" x14ac:dyDescent="0.25">
      <c r="B3643" s="295">
        <v>3578</v>
      </c>
      <c r="C3643" s="296">
        <v>94.894521643925032</v>
      </c>
    </row>
    <row r="3644" spans="2:3" x14ac:dyDescent="0.25">
      <c r="B3644" s="295">
        <v>3579</v>
      </c>
      <c r="C3644" s="296">
        <v>133.87665678777907</v>
      </c>
    </row>
    <row r="3645" spans="2:3" x14ac:dyDescent="0.25">
      <c r="B3645" s="295">
        <v>3580</v>
      </c>
      <c r="C3645" s="296">
        <v>127.65706910609852</v>
      </c>
    </row>
    <row r="3646" spans="2:3" x14ac:dyDescent="0.25">
      <c r="B3646" s="295">
        <v>3581</v>
      </c>
      <c r="C3646" s="296">
        <v>121.68040884073528</v>
      </c>
    </row>
    <row r="3647" spans="2:3" x14ac:dyDescent="0.25">
      <c r="B3647" s="295">
        <v>3582</v>
      </c>
      <c r="C3647" s="296">
        <v>144.19196076070068</v>
      </c>
    </row>
    <row r="3648" spans="2:3" x14ac:dyDescent="0.25">
      <c r="B3648" s="295">
        <v>3583</v>
      </c>
      <c r="C3648" s="296">
        <v>81.580117082941129</v>
      </c>
    </row>
    <row r="3649" spans="2:3" x14ac:dyDescent="0.25">
      <c r="B3649" s="295">
        <v>3584</v>
      </c>
      <c r="C3649" s="296">
        <v>104.64554367471152</v>
      </c>
    </row>
    <row r="3650" spans="2:3" x14ac:dyDescent="0.25">
      <c r="B3650" s="295">
        <v>3585</v>
      </c>
      <c r="C3650" s="296">
        <v>94.92414716897018</v>
      </c>
    </row>
    <row r="3651" spans="2:3" x14ac:dyDescent="0.25">
      <c r="B3651" s="295">
        <v>3586</v>
      </c>
      <c r="C3651" s="296">
        <v>99.930633607040903</v>
      </c>
    </row>
    <row r="3652" spans="2:3" x14ac:dyDescent="0.25">
      <c r="B3652" s="295">
        <v>3587</v>
      </c>
      <c r="C3652" s="296">
        <v>77.557457967344817</v>
      </c>
    </row>
    <row r="3653" spans="2:3" x14ac:dyDescent="0.25">
      <c r="B3653" s="295">
        <v>3588</v>
      </c>
      <c r="C3653" s="296">
        <v>125.51458192921297</v>
      </c>
    </row>
    <row r="3654" spans="2:3" x14ac:dyDescent="0.25">
      <c r="B3654" s="295">
        <v>3589</v>
      </c>
      <c r="C3654" s="296">
        <v>120.79148482834231</v>
      </c>
    </row>
    <row r="3655" spans="2:3" x14ac:dyDescent="0.25">
      <c r="B3655" s="295">
        <v>3590</v>
      </c>
      <c r="C3655" s="296">
        <v>169.75874536663673</v>
      </c>
    </row>
    <row r="3656" spans="2:3" x14ac:dyDescent="0.25">
      <c r="B3656" s="295">
        <v>3591</v>
      </c>
      <c r="C3656" s="296">
        <v>128.83693480502836</v>
      </c>
    </row>
    <row r="3657" spans="2:3" x14ac:dyDescent="0.25">
      <c r="B3657" s="295">
        <v>3592</v>
      </c>
      <c r="C3657" s="296">
        <v>108.38540829992064</v>
      </c>
    </row>
    <row r="3658" spans="2:3" x14ac:dyDescent="0.25">
      <c r="B3658" s="295">
        <v>3593</v>
      </c>
      <c r="C3658" s="296">
        <v>83.866374285853098</v>
      </c>
    </row>
    <row r="3659" spans="2:3" x14ac:dyDescent="0.25">
      <c r="B3659" s="295">
        <v>3594</v>
      </c>
      <c r="C3659" s="296">
        <v>123.84608631478045</v>
      </c>
    </row>
    <row r="3660" spans="2:3" x14ac:dyDescent="0.25">
      <c r="B3660" s="295">
        <v>3595</v>
      </c>
      <c r="C3660" s="296">
        <v>121.12986550635618</v>
      </c>
    </row>
    <row r="3661" spans="2:3" x14ac:dyDescent="0.25">
      <c r="B3661" s="295">
        <v>3596</v>
      </c>
      <c r="C3661" s="296">
        <v>86.323361807123447</v>
      </c>
    </row>
    <row r="3662" spans="2:3" x14ac:dyDescent="0.25">
      <c r="B3662" s="295">
        <v>3597</v>
      </c>
      <c r="C3662" s="296">
        <v>62.305239879872779</v>
      </c>
    </row>
    <row r="3663" spans="2:3" x14ac:dyDescent="0.25">
      <c r="B3663" s="295">
        <v>3598</v>
      </c>
      <c r="C3663" s="296">
        <v>85.742020932327165</v>
      </c>
    </row>
    <row r="3664" spans="2:3" x14ac:dyDescent="0.25">
      <c r="B3664" s="295">
        <v>3599</v>
      </c>
      <c r="C3664" s="296">
        <v>160.08181217903791</v>
      </c>
    </row>
    <row r="3665" spans="2:3" x14ac:dyDescent="0.25">
      <c r="B3665" s="295">
        <v>3600</v>
      </c>
      <c r="C3665" s="296">
        <v>82.464962001642931</v>
      </c>
    </row>
    <row r="3666" spans="2:3" x14ac:dyDescent="0.25">
      <c r="B3666" s="295">
        <v>3601</v>
      </c>
      <c r="C3666" s="296">
        <v>156.91606254930929</v>
      </c>
    </row>
    <row r="3667" spans="2:3" x14ac:dyDescent="0.25">
      <c r="B3667" s="295">
        <v>3602</v>
      </c>
      <c r="C3667" s="296">
        <v>139.0624960000149</v>
      </c>
    </row>
    <row r="3668" spans="2:3" x14ac:dyDescent="0.25">
      <c r="B3668" s="295">
        <v>3603</v>
      </c>
      <c r="C3668" s="296">
        <v>152.36438637383873</v>
      </c>
    </row>
    <row r="3669" spans="2:3" x14ac:dyDescent="0.25">
      <c r="B3669" s="295">
        <v>3604</v>
      </c>
      <c r="C3669" s="296">
        <v>93.228290445135144</v>
      </c>
    </row>
    <row r="3670" spans="2:3" x14ac:dyDescent="0.25">
      <c r="B3670" s="295">
        <v>3605</v>
      </c>
      <c r="C3670" s="296">
        <v>93.343566962041734</v>
      </c>
    </row>
    <row r="3671" spans="2:3" x14ac:dyDescent="0.25">
      <c r="B3671" s="295">
        <v>3606</v>
      </c>
      <c r="C3671" s="296">
        <v>176.02687189140048</v>
      </c>
    </row>
    <row r="3672" spans="2:3" x14ac:dyDescent="0.25">
      <c r="B3672" s="295">
        <v>3607</v>
      </c>
      <c r="C3672" s="296">
        <v>92.514803222176042</v>
      </c>
    </row>
    <row r="3673" spans="2:3" x14ac:dyDescent="0.25">
      <c r="B3673" s="295">
        <v>3608</v>
      </c>
      <c r="C3673" s="296">
        <v>142.3745114610193</v>
      </c>
    </row>
    <row r="3674" spans="2:3" x14ac:dyDescent="0.25">
      <c r="B3674" s="295">
        <v>3609</v>
      </c>
      <c r="C3674" s="296">
        <v>85.829883005096548</v>
      </c>
    </row>
    <row r="3675" spans="2:3" x14ac:dyDescent="0.25">
      <c r="B3675" s="295">
        <v>3610</v>
      </c>
      <c r="C3675" s="296">
        <v>131.61100104830729</v>
      </c>
    </row>
    <row r="3676" spans="2:3" x14ac:dyDescent="0.25">
      <c r="B3676" s="295">
        <v>3611</v>
      </c>
      <c r="C3676" s="296">
        <v>140.64884899493154</v>
      </c>
    </row>
    <row r="3677" spans="2:3" x14ac:dyDescent="0.25">
      <c r="B3677" s="295">
        <v>3612</v>
      </c>
      <c r="C3677" s="296">
        <v>160.59439850394585</v>
      </c>
    </row>
    <row r="3678" spans="2:3" x14ac:dyDescent="0.25">
      <c r="B3678" s="295">
        <v>3613</v>
      </c>
      <c r="C3678" s="296">
        <v>167.36744982476498</v>
      </c>
    </row>
    <row r="3679" spans="2:3" x14ac:dyDescent="0.25">
      <c r="B3679" s="295">
        <v>3614</v>
      </c>
      <c r="C3679" s="296">
        <v>166.2558702348496</v>
      </c>
    </row>
    <row r="3680" spans="2:3" x14ac:dyDescent="0.25">
      <c r="B3680" s="295">
        <v>3615</v>
      </c>
      <c r="C3680" s="296">
        <v>82.304616769388048</v>
      </c>
    </row>
    <row r="3681" spans="2:3" x14ac:dyDescent="0.25">
      <c r="B3681" s="295">
        <v>3616</v>
      </c>
      <c r="C3681" s="296">
        <v>151.53655220293774</v>
      </c>
    </row>
    <row r="3682" spans="2:3" x14ac:dyDescent="0.25">
      <c r="B3682" s="295">
        <v>3617</v>
      </c>
      <c r="C3682" s="296">
        <v>118.48537290640763</v>
      </c>
    </row>
    <row r="3683" spans="2:3" x14ac:dyDescent="0.25">
      <c r="B3683" s="295">
        <v>3618</v>
      </c>
      <c r="C3683" s="296">
        <v>109.07630229030306</v>
      </c>
    </row>
    <row r="3684" spans="2:3" x14ac:dyDescent="0.25">
      <c r="B3684" s="295">
        <v>3619</v>
      </c>
      <c r="C3684" s="296">
        <v>97.043101467853546</v>
      </c>
    </row>
    <row r="3685" spans="2:3" x14ac:dyDescent="0.25">
      <c r="B3685" s="295">
        <v>3620</v>
      </c>
      <c r="C3685" s="296">
        <v>131.66763033484122</v>
      </c>
    </row>
    <row r="3686" spans="2:3" x14ac:dyDescent="0.25">
      <c r="B3686" s="295">
        <v>3621</v>
      </c>
      <c r="C3686" s="296">
        <v>159.05484396730313</v>
      </c>
    </row>
    <row r="3687" spans="2:3" x14ac:dyDescent="0.25">
      <c r="B3687" s="295">
        <v>3622</v>
      </c>
      <c r="C3687" s="296">
        <v>126.73713987487019</v>
      </c>
    </row>
    <row r="3688" spans="2:3" x14ac:dyDescent="0.25">
      <c r="B3688" s="295">
        <v>3623</v>
      </c>
      <c r="C3688" s="296">
        <v>151.21131584465286</v>
      </c>
    </row>
    <row r="3689" spans="2:3" x14ac:dyDescent="0.25">
      <c r="B3689" s="295">
        <v>3624</v>
      </c>
      <c r="C3689" s="296">
        <v>132.73555553305113</v>
      </c>
    </row>
    <row r="3690" spans="2:3" x14ac:dyDescent="0.25">
      <c r="B3690" s="295">
        <v>3625</v>
      </c>
      <c r="C3690" s="296">
        <v>96.631489537910852</v>
      </c>
    </row>
    <row r="3691" spans="2:3" x14ac:dyDescent="0.25">
      <c r="B3691" s="295">
        <v>3626</v>
      </c>
      <c r="C3691" s="296">
        <v>120.2551565855793</v>
      </c>
    </row>
    <row r="3692" spans="2:3" x14ac:dyDescent="0.25">
      <c r="B3692" s="295">
        <v>3627</v>
      </c>
      <c r="C3692" s="296">
        <v>83.053572829543924</v>
      </c>
    </row>
    <row r="3693" spans="2:3" x14ac:dyDescent="0.25">
      <c r="B3693" s="295">
        <v>3628</v>
      </c>
      <c r="C3693" s="296">
        <v>159.79145430531779</v>
      </c>
    </row>
    <row r="3694" spans="2:3" x14ac:dyDescent="0.25">
      <c r="B3694" s="295">
        <v>3629</v>
      </c>
      <c r="C3694" s="296">
        <v>146.40117975157096</v>
      </c>
    </row>
    <row r="3695" spans="2:3" x14ac:dyDescent="0.25">
      <c r="B3695" s="295">
        <v>3630</v>
      </c>
      <c r="C3695" s="296">
        <v>151.64033393633682</v>
      </c>
    </row>
    <row r="3696" spans="2:3" x14ac:dyDescent="0.25">
      <c r="B3696" s="295">
        <v>3631</v>
      </c>
      <c r="C3696" s="296">
        <v>77.274679959455653</v>
      </c>
    </row>
    <row r="3697" spans="2:3" x14ac:dyDescent="0.25">
      <c r="B3697" s="295">
        <v>3632</v>
      </c>
      <c r="C3697" s="296">
        <v>183.36609178275552</v>
      </c>
    </row>
    <row r="3698" spans="2:3" x14ac:dyDescent="0.25">
      <c r="B3698" s="295">
        <v>3633</v>
      </c>
      <c r="C3698" s="296">
        <v>173.39226757340549</v>
      </c>
    </row>
    <row r="3699" spans="2:3" x14ac:dyDescent="0.25">
      <c r="B3699" s="295">
        <v>3634</v>
      </c>
      <c r="C3699" s="296">
        <v>119.2663591305629</v>
      </c>
    </row>
    <row r="3700" spans="2:3" x14ac:dyDescent="0.25">
      <c r="B3700" s="295">
        <v>3635</v>
      </c>
      <c r="C3700" s="296">
        <v>136.1766507188695</v>
      </c>
    </row>
    <row r="3701" spans="2:3" x14ac:dyDescent="0.25">
      <c r="B3701" s="295">
        <v>3636</v>
      </c>
      <c r="C3701" s="296">
        <v>144.9333054622675</v>
      </c>
    </row>
    <row r="3702" spans="2:3" x14ac:dyDescent="0.25">
      <c r="B3702" s="295">
        <v>3637</v>
      </c>
      <c r="C3702" s="296">
        <v>149.54834685040561</v>
      </c>
    </row>
    <row r="3703" spans="2:3" x14ac:dyDescent="0.25">
      <c r="B3703" s="295">
        <v>3638</v>
      </c>
      <c r="C3703" s="296">
        <v>193.36593569774084</v>
      </c>
    </row>
    <row r="3704" spans="2:3" x14ac:dyDescent="0.25">
      <c r="B3704" s="295">
        <v>3639</v>
      </c>
      <c r="C3704" s="296">
        <v>96.980289559949512</v>
      </c>
    </row>
    <row r="3705" spans="2:3" x14ac:dyDescent="0.25">
      <c r="B3705" s="295">
        <v>3640</v>
      </c>
      <c r="C3705" s="296">
        <v>178.28952565285061</v>
      </c>
    </row>
    <row r="3706" spans="2:3" x14ac:dyDescent="0.25">
      <c r="B3706" s="295">
        <v>3641</v>
      </c>
      <c r="C3706" s="296">
        <v>147.30990277401594</v>
      </c>
    </row>
    <row r="3707" spans="2:3" x14ac:dyDescent="0.25">
      <c r="B3707" s="295">
        <v>3642</v>
      </c>
      <c r="C3707" s="296">
        <v>152.54974430837024</v>
      </c>
    </row>
    <row r="3708" spans="2:3" x14ac:dyDescent="0.25">
      <c r="B3708" s="295">
        <v>3643</v>
      </c>
      <c r="C3708" s="296">
        <v>195.31429528655218</v>
      </c>
    </row>
    <row r="3709" spans="2:3" x14ac:dyDescent="0.25">
      <c r="B3709" s="295">
        <v>3644</v>
      </c>
      <c r="C3709" s="296">
        <v>123.56177842410577</v>
      </c>
    </row>
    <row r="3710" spans="2:3" x14ac:dyDescent="0.25">
      <c r="B3710" s="295">
        <v>3645</v>
      </c>
      <c r="C3710" s="296">
        <v>166.40393363461948</v>
      </c>
    </row>
    <row r="3711" spans="2:3" x14ac:dyDescent="0.25">
      <c r="B3711" s="295">
        <v>3646</v>
      </c>
      <c r="C3711" s="296">
        <v>134.94804617511528</v>
      </c>
    </row>
    <row r="3712" spans="2:3" x14ac:dyDescent="0.25">
      <c r="B3712" s="295">
        <v>3647</v>
      </c>
      <c r="C3712" s="296">
        <v>91.431040124962522</v>
      </c>
    </row>
    <row r="3713" spans="2:3" x14ac:dyDescent="0.25">
      <c r="B3713" s="295">
        <v>3648</v>
      </c>
      <c r="C3713" s="296">
        <v>179.27087460189506</v>
      </c>
    </row>
    <row r="3714" spans="2:3" x14ac:dyDescent="0.25">
      <c r="B3714" s="295">
        <v>3649</v>
      </c>
      <c r="C3714" s="296">
        <v>110.56238069681315</v>
      </c>
    </row>
    <row r="3715" spans="2:3" x14ac:dyDescent="0.25">
      <c r="B3715" s="295">
        <v>3650</v>
      </c>
      <c r="C3715" s="296">
        <v>145.58643298290278</v>
      </c>
    </row>
    <row r="3716" spans="2:3" x14ac:dyDescent="0.25">
      <c r="B3716" s="295">
        <v>3651</v>
      </c>
      <c r="C3716" s="296">
        <v>178.69155451080218</v>
      </c>
    </row>
    <row r="3717" spans="2:3" x14ac:dyDescent="0.25">
      <c r="B3717" s="295">
        <v>3652</v>
      </c>
      <c r="C3717" s="296">
        <v>182.50810881975377</v>
      </c>
    </row>
    <row r="3718" spans="2:3" x14ac:dyDescent="0.25">
      <c r="B3718" s="295">
        <v>3653</v>
      </c>
      <c r="C3718" s="296">
        <v>113.06055096244251</v>
      </c>
    </row>
    <row r="3719" spans="2:3" x14ac:dyDescent="0.25">
      <c r="B3719" s="295">
        <v>3654</v>
      </c>
      <c r="C3719" s="296">
        <v>121.38315106431432</v>
      </c>
    </row>
    <row r="3720" spans="2:3" x14ac:dyDescent="0.25">
      <c r="B3720" s="295">
        <v>3655</v>
      </c>
      <c r="C3720" s="296">
        <v>168.59972612380966</v>
      </c>
    </row>
    <row r="3721" spans="2:3" x14ac:dyDescent="0.25">
      <c r="B3721" s="295">
        <v>3656</v>
      </c>
      <c r="C3721" s="296">
        <v>104.5801678898963</v>
      </c>
    </row>
    <row r="3722" spans="2:3" x14ac:dyDescent="0.25">
      <c r="B3722" s="295">
        <v>3657</v>
      </c>
      <c r="C3722" s="296">
        <v>139.73209330772502</v>
      </c>
    </row>
    <row r="3723" spans="2:3" x14ac:dyDescent="0.25">
      <c r="B3723" s="295">
        <v>3658</v>
      </c>
      <c r="C3723" s="296">
        <v>109.9007056934382</v>
      </c>
    </row>
    <row r="3724" spans="2:3" x14ac:dyDescent="0.25">
      <c r="B3724" s="295">
        <v>3659</v>
      </c>
      <c r="C3724" s="296">
        <v>150.36994802414711</v>
      </c>
    </row>
    <row r="3725" spans="2:3" x14ac:dyDescent="0.25">
      <c r="B3725" s="295">
        <v>3660</v>
      </c>
      <c r="C3725" s="296">
        <v>129.35194205105088</v>
      </c>
    </row>
    <row r="3726" spans="2:3" x14ac:dyDescent="0.25">
      <c r="B3726" s="295">
        <v>3661</v>
      </c>
      <c r="C3726" s="296">
        <v>137.54578065354002</v>
      </c>
    </row>
    <row r="3727" spans="2:3" x14ac:dyDescent="0.25">
      <c r="B3727" s="295">
        <v>3662</v>
      </c>
      <c r="C3727" s="296">
        <v>190.2915701569014</v>
      </c>
    </row>
    <row r="3728" spans="2:3" x14ac:dyDescent="0.25">
      <c r="B3728" s="295">
        <v>3663</v>
      </c>
      <c r="C3728" s="296">
        <v>76.354906584401917</v>
      </c>
    </row>
    <row r="3729" spans="2:3" x14ac:dyDescent="0.25">
      <c r="B3729" s="295">
        <v>3664</v>
      </c>
      <c r="C3729" s="296">
        <v>125.55089682345013</v>
      </c>
    </row>
    <row r="3730" spans="2:3" x14ac:dyDescent="0.25">
      <c r="B3730" s="295">
        <v>3665</v>
      </c>
      <c r="C3730" s="296">
        <v>116.05710645162648</v>
      </c>
    </row>
    <row r="3731" spans="2:3" x14ac:dyDescent="0.25">
      <c r="B3731" s="295">
        <v>3666</v>
      </c>
      <c r="C3731" s="296">
        <v>173.46674516949179</v>
      </c>
    </row>
    <row r="3732" spans="2:3" x14ac:dyDescent="0.25">
      <c r="B3732" s="295">
        <v>3667</v>
      </c>
      <c r="C3732" s="296">
        <v>95.959761985372126</v>
      </c>
    </row>
    <row r="3733" spans="2:3" x14ac:dyDescent="0.25">
      <c r="B3733" s="295">
        <v>3668</v>
      </c>
      <c r="C3733" s="296">
        <v>168.79781861122871</v>
      </c>
    </row>
    <row r="3734" spans="2:3" x14ac:dyDescent="0.25">
      <c r="B3734" s="295">
        <v>3669</v>
      </c>
      <c r="C3734" s="296">
        <v>149.70029341402281</v>
      </c>
    </row>
    <row r="3735" spans="2:3" x14ac:dyDescent="0.25">
      <c r="B3735" s="295">
        <v>3670</v>
      </c>
      <c r="C3735" s="296">
        <v>139.03590637383837</v>
      </c>
    </row>
    <row r="3736" spans="2:3" x14ac:dyDescent="0.25">
      <c r="B3736" s="295">
        <v>3671</v>
      </c>
      <c r="C3736" s="296">
        <v>118.1846693681002</v>
      </c>
    </row>
    <row r="3737" spans="2:3" x14ac:dyDescent="0.25">
      <c r="B3737" s="295">
        <v>3672</v>
      </c>
      <c r="C3737" s="296">
        <v>99.494578609586171</v>
      </c>
    </row>
    <row r="3738" spans="2:3" x14ac:dyDescent="0.25">
      <c r="B3738" s="295">
        <v>3673</v>
      </c>
      <c r="C3738" s="296">
        <v>152.40023912408799</v>
      </c>
    </row>
    <row r="3739" spans="2:3" x14ac:dyDescent="0.25">
      <c r="B3739" s="295">
        <v>3674</v>
      </c>
      <c r="C3739" s="296">
        <v>123.12480663247946</v>
      </c>
    </row>
    <row r="3740" spans="2:3" x14ac:dyDescent="0.25">
      <c r="B3740" s="295">
        <v>3675</v>
      </c>
      <c r="C3740" s="296">
        <v>207.66527972198304</v>
      </c>
    </row>
    <row r="3741" spans="2:3" x14ac:dyDescent="0.25">
      <c r="B3741" s="295">
        <v>3676</v>
      </c>
      <c r="C3741" s="296">
        <v>135.23233996227782</v>
      </c>
    </row>
    <row r="3742" spans="2:3" x14ac:dyDescent="0.25">
      <c r="B3742" s="295">
        <v>3677</v>
      </c>
      <c r="C3742" s="296">
        <v>125.21209808476047</v>
      </c>
    </row>
    <row r="3743" spans="2:3" x14ac:dyDescent="0.25">
      <c r="B3743" s="295">
        <v>3678</v>
      </c>
      <c r="C3743" s="296">
        <v>102.45607978798662</v>
      </c>
    </row>
    <row r="3744" spans="2:3" x14ac:dyDescent="0.25">
      <c r="B3744" s="295">
        <v>3679</v>
      </c>
      <c r="C3744" s="296">
        <v>126.07516095602615</v>
      </c>
    </row>
    <row r="3745" spans="2:3" x14ac:dyDescent="0.25">
      <c r="B3745" s="295">
        <v>3680</v>
      </c>
      <c r="C3745" s="296">
        <v>178.04909513861793</v>
      </c>
    </row>
    <row r="3746" spans="2:3" x14ac:dyDescent="0.25">
      <c r="B3746" s="295">
        <v>3681</v>
      </c>
      <c r="C3746" s="296">
        <v>67.248345379637442</v>
      </c>
    </row>
    <row r="3747" spans="2:3" x14ac:dyDescent="0.25">
      <c r="B3747" s="295">
        <v>3682</v>
      </c>
      <c r="C3747" s="296">
        <v>143.40625926193962</v>
      </c>
    </row>
    <row r="3748" spans="2:3" x14ac:dyDescent="0.25">
      <c r="B3748" s="295">
        <v>3683</v>
      </c>
      <c r="C3748" s="296">
        <v>162.01994209250927</v>
      </c>
    </row>
    <row r="3749" spans="2:3" x14ac:dyDescent="0.25">
      <c r="B3749" s="295">
        <v>3684</v>
      </c>
      <c r="C3749" s="296">
        <v>161.54110952134855</v>
      </c>
    </row>
    <row r="3750" spans="2:3" x14ac:dyDescent="0.25">
      <c r="B3750" s="295">
        <v>3685</v>
      </c>
      <c r="C3750" s="296">
        <v>200.35910881160831</v>
      </c>
    </row>
    <row r="3751" spans="2:3" x14ac:dyDescent="0.25">
      <c r="B3751" s="295">
        <v>3686</v>
      </c>
      <c r="C3751" s="296">
        <v>154.54611355828087</v>
      </c>
    </row>
    <row r="3752" spans="2:3" x14ac:dyDescent="0.25">
      <c r="B3752" s="295">
        <v>3687</v>
      </c>
      <c r="C3752" s="296">
        <v>85.264281504413049</v>
      </c>
    </row>
    <row r="3753" spans="2:3" x14ac:dyDescent="0.25">
      <c r="B3753" s="295">
        <v>3688</v>
      </c>
      <c r="C3753" s="296">
        <v>117.93652900567417</v>
      </c>
    </row>
    <row r="3754" spans="2:3" x14ac:dyDescent="0.25">
      <c r="B3754" s="295">
        <v>3689</v>
      </c>
      <c r="C3754" s="296">
        <v>143.03672929615169</v>
      </c>
    </row>
    <row r="3755" spans="2:3" x14ac:dyDescent="0.25">
      <c r="B3755" s="295">
        <v>3690</v>
      </c>
      <c r="C3755" s="296">
        <v>121.04325771939264</v>
      </c>
    </row>
    <row r="3756" spans="2:3" x14ac:dyDescent="0.25">
      <c r="B3756" s="295">
        <v>3691</v>
      </c>
      <c r="C3756" s="296">
        <v>117.00615609378974</v>
      </c>
    </row>
    <row r="3757" spans="2:3" x14ac:dyDescent="0.25">
      <c r="B3757" s="295">
        <v>3692</v>
      </c>
      <c r="C3757" s="296">
        <v>115.44629513629539</v>
      </c>
    </row>
    <row r="3758" spans="2:3" x14ac:dyDescent="0.25">
      <c r="B3758" s="295">
        <v>3693</v>
      </c>
      <c r="C3758" s="296">
        <v>86.701244620976397</v>
      </c>
    </row>
    <row r="3759" spans="2:3" x14ac:dyDescent="0.25">
      <c r="B3759" s="295">
        <v>3694</v>
      </c>
      <c r="C3759" s="296">
        <v>103.04978236474545</v>
      </c>
    </row>
    <row r="3760" spans="2:3" x14ac:dyDescent="0.25">
      <c r="B3760" s="295">
        <v>3695</v>
      </c>
      <c r="C3760" s="296">
        <v>71.217558462392589</v>
      </c>
    </row>
    <row r="3761" spans="2:3" x14ac:dyDescent="0.25">
      <c r="B3761" s="295">
        <v>3696</v>
      </c>
      <c r="C3761" s="296">
        <v>106.35730785841082</v>
      </c>
    </row>
    <row r="3762" spans="2:3" x14ac:dyDescent="0.25">
      <c r="B3762" s="295">
        <v>3697</v>
      </c>
      <c r="C3762" s="296">
        <v>173.4732565843795</v>
      </c>
    </row>
    <row r="3763" spans="2:3" x14ac:dyDescent="0.25">
      <c r="B3763" s="295">
        <v>3698</v>
      </c>
      <c r="C3763" s="296">
        <v>76.524286897655003</v>
      </c>
    </row>
    <row r="3764" spans="2:3" x14ac:dyDescent="0.25">
      <c r="B3764" s="295">
        <v>3699</v>
      </c>
      <c r="C3764" s="296">
        <v>183.33942851693885</v>
      </c>
    </row>
    <row r="3765" spans="2:3" x14ac:dyDescent="0.25">
      <c r="B3765" s="295">
        <v>3700</v>
      </c>
      <c r="C3765" s="296">
        <v>120.30166822443796</v>
      </c>
    </row>
    <row r="3766" spans="2:3" x14ac:dyDescent="0.25">
      <c r="B3766" s="295">
        <v>3701</v>
      </c>
      <c r="C3766" s="296">
        <v>118.88366939745185</v>
      </c>
    </row>
    <row r="3767" spans="2:3" x14ac:dyDescent="0.25">
      <c r="B3767" s="295">
        <v>3702</v>
      </c>
      <c r="C3767" s="296">
        <v>95.693965802682243</v>
      </c>
    </row>
    <row r="3768" spans="2:3" x14ac:dyDescent="0.25">
      <c r="B3768" s="295">
        <v>3703</v>
      </c>
      <c r="C3768" s="296">
        <v>114.22926297411908</v>
      </c>
    </row>
    <row r="3769" spans="2:3" x14ac:dyDescent="0.25">
      <c r="B3769" s="295">
        <v>3704</v>
      </c>
      <c r="C3769" s="296">
        <v>103.84716676166715</v>
      </c>
    </row>
    <row r="3770" spans="2:3" x14ac:dyDescent="0.25">
      <c r="B3770" s="295">
        <v>3705</v>
      </c>
      <c r="C3770" s="296">
        <v>144.52676421819802</v>
      </c>
    </row>
    <row r="3771" spans="2:3" x14ac:dyDescent="0.25">
      <c r="B3771" s="295">
        <v>3706</v>
      </c>
      <c r="C3771" s="296">
        <v>77.30731748149428</v>
      </c>
    </row>
    <row r="3772" spans="2:3" x14ac:dyDescent="0.25">
      <c r="B3772" s="295">
        <v>3707</v>
      </c>
      <c r="C3772" s="296">
        <v>87.854603754826911</v>
      </c>
    </row>
    <row r="3773" spans="2:3" x14ac:dyDescent="0.25">
      <c r="B3773" s="295">
        <v>3708</v>
      </c>
      <c r="C3773" s="296">
        <v>151.54303972232427</v>
      </c>
    </row>
    <row r="3774" spans="2:3" x14ac:dyDescent="0.25">
      <c r="B3774" s="295">
        <v>3709</v>
      </c>
      <c r="C3774" s="296">
        <v>147.13944217144774</v>
      </c>
    </row>
    <row r="3775" spans="2:3" x14ac:dyDescent="0.25">
      <c r="B3775" s="295">
        <v>3710</v>
      </c>
      <c r="C3775" s="296">
        <v>92.655679877221132</v>
      </c>
    </row>
    <row r="3776" spans="2:3" x14ac:dyDescent="0.25">
      <c r="B3776" s="295">
        <v>3711</v>
      </c>
      <c r="C3776" s="296">
        <v>137.44911327536784</v>
      </c>
    </row>
    <row r="3777" spans="2:3" x14ac:dyDescent="0.25">
      <c r="B3777" s="295">
        <v>3712</v>
      </c>
      <c r="C3777" s="296">
        <v>83.59334853369873</v>
      </c>
    </row>
    <row r="3778" spans="2:3" x14ac:dyDescent="0.25">
      <c r="B3778" s="295">
        <v>3713</v>
      </c>
      <c r="C3778" s="296">
        <v>103.85813668310232</v>
      </c>
    </row>
    <row r="3779" spans="2:3" x14ac:dyDescent="0.25">
      <c r="B3779" s="295">
        <v>3714</v>
      </c>
      <c r="C3779" s="296">
        <v>72.866480195641117</v>
      </c>
    </row>
    <row r="3780" spans="2:3" x14ac:dyDescent="0.25">
      <c r="B3780" s="295">
        <v>3715</v>
      </c>
      <c r="C3780" s="296">
        <v>165.09919338449726</v>
      </c>
    </row>
    <row r="3781" spans="2:3" x14ac:dyDescent="0.25">
      <c r="B3781" s="295">
        <v>3716</v>
      </c>
      <c r="C3781" s="296">
        <v>151.4102682488539</v>
      </c>
    </row>
    <row r="3782" spans="2:3" x14ac:dyDescent="0.25">
      <c r="B3782" s="295">
        <v>3717</v>
      </c>
      <c r="C3782" s="296">
        <v>112.82011311601696</v>
      </c>
    </row>
    <row r="3783" spans="2:3" x14ac:dyDescent="0.25">
      <c r="B3783" s="295">
        <v>3718</v>
      </c>
      <c r="C3783" s="296">
        <v>106.53907727820476</v>
      </c>
    </row>
    <row r="3784" spans="2:3" x14ac:dyDescent="0.25">
      <c r="B3784" s="295">
        <v>3719</v>
      </c>
      <c r="C3784" s="296">
        <v>150.60266407244782</v>
      </c>
    </row>
    <row r="3785" spans="2:3" x14ac:dyDescent="0.25">
      <c r="B3785" s="295">
        <v>3720</v>
      </c>
      <c r="C3785" s="296">
        <v>182.37436211681063</v>
      </c>
    </row>
    <row r="3786" spans="2:3" x14ac:dyDescent="0.25">
      <c r="B3786" s="295">
        <v>3721</v>
      </c>
      <c r="C3786" s="296">
        <v>85.845628674994458</v>
      </c>
    </row>
    <row r="3787" spans="2:3" x14ac:dyDescent="0.25">
      <c r="B3787" s="295">
        <v>3722</v>
      </c>
      <c r="C3787" s="296">
        <v>159.41194457376361</v>
      </c>
    </row>
    <row r="3788" spans="2:3" x14ac:dyDescent="0.25">
      <c r="B3788" s="295">
        <v>3723</v>
      </c>
      <c r="C3788" s="296">
        <v>153.7731369193682</v>
      </c>
    </row>
    <row r="3789" spans="2:3" x14ac:dyDescent="0.25">
      <c r="B3789" s="295">
        <v>3724</v>
      </c>
      <c r="C3789" s="296">
        <v>81.742372701047628</v>
      </c>
    </row>
    <row r="3790" spans="2:3" x14ac:dyDescent="0.25">
      <c r="B3790" s="295">
        <v>3725</v>
      </c>
      <c r="C3790" s="296">
        <v>97.352551185740197</v>
      </c>
    </row>
    <row r="3791" spans="2:3" x14ac:dyDescent="0.25">
      <c r="B3791" s="295">
        <v>3726</v>
      </c>
      <c r="C3791" s="296">
        <v>119.46495984389981</v>
      </c>
    </row>
    <row r="3792" spans="2:3" x14ac:dyDescent="0.25">
      <c r="B3792" s="295">
        <v>3727</v>
      </c>
      <c r="C3792" s="296">
        <v>113.71208757875876</v>
      </c>
    </row>
    <row r="3793" spans="2:3" x14ac:dyDescent="0.25">
      <c r="B3793" s="295">
        <v>3728</v>
      </c>
      <c r="C3793" s="296">
        <v>190.37810341396803</v>
      </c>
    </row>
    <row r="3794" spans="2:3" x14ac:dyDescent="0.25">
      <c r="B3794" s="295">
        <v>3729</v>
      </c>
      <c r="C3794" s="296">
        <v>68.498739975186368</v>
      </c>
    </row>
    <row r="3795" spans="2:3" x14ac:dyDescent="0.25">
      <c r="B3795" s="295">
        <v>3730</v>
      </c>
      <c r="C3795" s="296">
        <v>150.33947650760919</v>
      </c>
    </row>
    <row r="3796" spans="2:3" x14ac:dyDescent="0.25">
      <c r="B3796" s="295">
        <v>3731</v>
      </c>
      <c r="C3796" s="296">
        <v>119.16008560509201</v>
      </c>
    </row>
    <row r="3797" spans="2:3" x14ac:dyDescent="0.25">
      <c r="B3797" s="295">
        <v>3732</v>
      </c>
      <c r="C3797" s="296">
        <v>84.893324867401674</v>
      </c>
    </row>
    <row r="3798" spans="2:3" x14ac:dyDescent="0.25">
      <c r="B3798" s="295">
        <v>3733</v>
      </c>
      <c r="C3798" s="296">
        <v>115.78904664107426</v>
      </c>
    </row>
    <row r="3799" spans="2:3" x14ac:dyDescent="0.25">
      <c r="B3799" s="295">
        <v>3734</v>
      </c>
      <c r="C3799" s="296">
        <v>134.46210362022936</v>
      </c>
    </row>
    <row r="3800" spans="2:3" x14ac:dyDescent="0.25">
      <c r="B3800" s="295">
        <v>3735</v>
      </c>
      <c r="C3800" s="296">
        <v>151.76712711948346</v>
      </c>
    </row>
    <row r="3801" spans="2:3" x14ac:dyDescent="0.25">
      <c r="B3801" s="295">
        <v>3736</v>
      </c>
      <c r="C3801" s="296">
        <v>146.6944079718769</v>
      </c>
    </row>
    <row r="3802" spans="2:3" x14ac:dyDescent="0.25">
      <c r="B3802" s="295">
        <v>3737</v>
      </c>
      <c r="C3802" s="296">
        <v>136.51154499927139</v>
      </c>
    </row>
    <row r="3803" spans="2:3" x14ac:dyDescent="0.25">
      <c r="B3803" s="295">
        <v>3738</v>
      </c>
      <c r="C3803" s="296">
        <v>141.74350604817988</v>
      </c>
    </row>
    <row r="3804" spans="2:3" x14ac:dyDescent="0.25">
      <c r="B3804" s="295">
        <v>3739</v>
      </c>
      <c r="C3804" s="296">
        <v>93.057135424329005</v>
      </c>
    </row>
    <row r="3805" spans="2:3" x14ac:dyDescent="0.25">
      <c r="B3805" s="295">
        <v>3740</v>
      </c>
      <c r="C3805" s="296">
        <v>135.74300347015838</v>
      </c>
    </row>
    <row r="3806" spans="2:3" x14ac:dyDescent="0.25">
      <c r="B3806" s="295">
        <v>3741</v>
      </c>
      <c r="C3806" s="296">
        <v>130.76146888771098</v>
      </c>
    </row>
    <row r="3807" spans="2:3" x14ac:dyDescent="0.25">
      <c r="B3807" s="295">
        <v>3742</v>
      </c>
      <c r="C3807" s="296">
        <v>124.39524419503583</v>
      </c>
    </row>
    <row r="3808" spans="2:3" x14ac:dyDescent="0.25">
      <c r="B3808" s="295">
        <v>3743</v>
      </c>
      <c r="C3808" s="296">
        <v>85.494104488464302</v>
      </c>
    </row>
    <row r="3809" spans="2:3" x14ac:dyDescent="0.25">
      <c r="B3809" s="295">
        <v>3744</v>
      </c>
      <c r="C3809" s="296">
        <v>106.93692945246011</v>
      </c>
    </row>
    <row r="3810" spans="2:3" x14ac:dyDescent="0.25">
      <c r="B3810" s="295">
        <v>3745</v>
      </c>
      <c r="C3810" s="296">
        <v>135.25309667064704</v>
      </c>
    </row>
    <row r="3811" spans="2:3" x14ac:dyDescent="0.25">
      <c r="B3811" s="295">
        <v>3746</v>
      </c>
      <c r="C3811" s="296">
        <v>151.5853929531321</v>
      </c>
    </row>
    <row r="3812" spans="2:3" x14ac:dyDescent="0.25">
      <c r="B3812" s="295">
        <v>3747</v>
      </c>
      <c r="C3812" s="296">
        <v>186.65081754699793</v>
      </c>
    </row>
    <row r="3813" spans="2:3" x14ac:dyDescent="0.25">
      <c r="B3813" s="295">
        <v>3748</v>
      </c>
      <c r="C3813" s="296">
        <v>86.6889817005315</v>
      </c>
    </row>
    <row r="3814" spans="2:3" x14ac:dyDescent="0.25">
      <c r="B3814" s="295">
        <v>3749</v>
      </c>
      <c r="C3814" s="296">
        <v>159.34777263044379</v>
      </c>
    </row>
    <row r="3815" spans="2:3" x14ac:dyDescent="0.25">
      <c r="B3815" s="295">
        <v>3750</v>
      </c>
      <c r="C3815" s="296">
        <v>150.42144345813654</v>
      </c>
    </row>
    <row r="3816" spans="2:3" x14ac:dyDescent="0.25">
      <c r="B3816" s="295">
        <v>3751</v>
      </c>
      <c r="C3816" s="296">
        <v>153.6894016045905</v>
      </c>
    </row>
    <row r="3817" spans="2:3" x14ac:dyDescent="0.25">
      <c r="B3817" s="295">
        <v>3752</v>
      </c>
      <c r="C3817" s="296">
        <v>128.09923697512195</v>
      </c>
    </row>
    <row r="3818" spans="2:3" x14ac:dyDescent="0.25">
      <c r="B3818" s="295">
        <v>3753</v>
      </c>
      <c r="C3818" s="296">
        <v>76.614983194812112</v>
      </c>
    </row>
    <row r="3819" spans="2:3" x14ac:dyDescent="0.25">
      <c r="B3819" s="295">
        <v>3754</v>
      </c>
      <c r="C3819" s="296">
        <v>155.59093067116152</v>
      </c>
    </row>
    <row r="3820" spans="2:3" x14ac:dyDescent="0.25">
      <c r="B3820" s="295">
        <v>3755</v>
      </c>
      <c r="C3820" s="296">
        <v>151.08005401833748</v>
      </c>
    </row>
    <row r="3821" spans="2:3" x14ac:dyDescent="0.25">
      <c r="B3821" s="295">
        <v>3756</v>
      </c>
      <c r="C3821" s="296">
        <v>147.73267871033363</v>
      </c>
    </row>
    <row r="3822" spans="2:3" x14ac:dyDescent="0.25">
      <c r="B3822" s="295">
        <v>3757</v>
      </c>
      <c r="C3822" s="296">
        <v>91.339327202025459</v>
      </c>
    </row>
    <row r="3823" spans="2:3" x14ac:dyDescent="0.25">
      <c r="B3823" s="295">
        <v>3758</v>
      </c>
      <c r="C3823" s="296">
        <v>201.95992056976928</v>
      </c>
    </row>
    <row r="3824" spans="2:3" x14ac:dyDescent="0.25">
      <c r="B3824" s="295">
        <v>3759</v>
      </c>
      <c r="C3824" s="296">
        <v>85.939622332667298</v>
      </c>
    </row>
    <row r="3825" spans="2:3" x14ac:dyDescent="0.25">
      <c r="B3825" s="295">
        <v>3760</v>
      </c>
      <c r="C3825" s="296">
        <v>135.28091926137057</v>
      </c>
    </row>
    <row r="3826" spans="2:3" x14ac:dyDescent="0.25">
      <c r="B3826" s="295">
        <v>3761</v>
      </c>
      <c r="C3826" s="296">
        <v>147.43778254570606</v>
      </c>
    </row>
    <row r="3827" spans="2:3" x14ac:dyDescent="0.25">
      <c r="B3827" s="295">
        <v>3762</v>
      </c>
      <c r="C3827" s="296">
        <v>143.79039829306754</v>
      </c>
    </row>
    <row r="3828" spans="2:3" x14ac:dyDescent="0.25">
      <c r="B3828" s="295">
        <v>3763</v>
      </c>
      <c r="C3828" s="296">
        <v>121.70165041744546</v>
      </c>
    </row>
    <row r="3829" spans="2:3" x14ac:dyDescent="0.25">
      <c r="B3829" s="295">
        <v>3764</v>
      </c>
      <c r="C3829" s="296">
        <v>111.08138880624752</v>
      </c>
    </row>
    <row r="3830" spans="2:3" x14ac:dyDescent="0.25">
      <c r="B3830" s="295">
        <v>3765</v>
      </c>
      <c r="C3830" s="296">
        <v>131.28244434641465</v>
      </c>
    </row>
    <row r="3831" spans="2:3" x14ac:dyDescent="0.25">
      <c r="B3831" s="295">
        <v>3766</v>
      </c>
      <c r="C3831" s="296">
        <v>172.62359009448306</v>
      </c>
    </row>
    <row r="3832" spans="2:3" x14ac:dyDescent="0.25">
      <c r="B3832" s="295">
        <v>3767</v>
      </c>
      <c r="C3832" s="296">
        <v>98.706560911655274</v>
      </c>
    </row>
    <row r="3833" spans="2:3" x14ac:dyDescent="0.25">
      <c r="B3833" s="295">
        <v>3768</v>
      </c>
      <c r="C3833" s="296">
        <v>176.77738683617608</v>
      </c>
    </row>
    <row r="3834" spans="2:3" x14ac:dyDescent="0.25">
      <c r="B3834" s="295">
        <v>3769</v>
      </c>
      <c r="C3834" s="296">
        <v>136.81674901885245</v>
      </c>
    </row>
    <row r="3835" spans="2:3" x14ac:dyDescent="0.25">
      <c r="B3835" s="295">
        <v>3770</v>
      </c>
      <c r="C3835" s="296">
        <v>125.84861959621536</v>
      </c>
    </row>
    <row r="3836" spans="2:3" x14ac:dyDescent="0.25">
      <c r="B3836" s="295">
        <v>3771</v>
      </c>
      <c r="C3836" s="296">
        <v>105.74381042645223</v>
      </c>
    </row>
    <row r="3837" spans="2:3" x14ac:dyDescent="0.25">
      <c r="B3837" s="295">
        <v>3772</v>
      </c>
      <c r="C3837" s="296">
        <v>111.2147693111649</v>
      </c>
    </row>
    <row r="3838" spans="2:3" x14ac:dyDescent="0.25">
      <c r="B3838" s="295">
        <v>3773</v>
      </c>
      <c r="C3838" s="296">
        <v>130.5815528227408</v>
      </c>
    </row>
    <row r="3839" spans="2:3" x14ac:dyDescent="0.25">
      <c r="B3839" s="295">
        <v>3774</v>
      </c>
      <c r="C3839" s="296">
        <v>153.19158854956561</v>
      </c>
    </row>
    <row r="3840" spans="2:3" x14ac:dyDescent="0.25">
      <c r="B3840" s="295">
        <v>3775</v>
      </c>
      <c r="C3840" s="296">
        <v>140.77309364827101</v>
      </c>
    </row>
    <row r="3841" spans="2:3" x14ac:dyDescent="0.25">
      <c r="B3841" s="295">
        <v>3776</v>
      </c>
      <c r="C3841" s="296">
        <v>184.31841160138842</v>
      </c>
    </row>
    <row r="3842" spans="2:3" x14ac:dyDescent="0.25">
      <c r="B3842" s="295">
        <v>3777</v>
      </c>
      <c r="C3842" s="296">
        <v>113.37247500363756</v>
      </c>
    </row>
    <row r="3843" spans="2:3" x14ac:dyDescent="0.25">
      <c r="B3843" s="295">
        <v>3778</v>
      </c>
      <c r="C3843" s="296">
        <v>165.30259260246146</v>
      </c>
    </row>
    <row r="3844" spans="2:3" x14ac:dyDescent="0.25">
      <c r="B3844" s="295">
        <v>3779</v>
      </c>
      <c r="C3844" s="296">
        <v>66.361521052489564</v>
      </c>
    </row>
    <row r="3845" spans="2:3" x14ac:dyDescent="0.25">
      <c r="B3845" s="295">
        <v>3780</v>
      </c>
      <c r="C3845" s="296">
        <v>132.56667706493712</v>
      </c>
    </row>
    <row r="3846" spans="2:3" x14ac:dyDescent="0.25">
      <c r="B3846" s="295">
        <v>3781</v>
      </c>
      <c r="C3846" s="296">
        <v>97.518860164575358</v>
      </c>
    </row>
    <row r="3847" spans="2:3" x14ac:dyDescent="0.25">
      <c r="B3847" s="295">
        <v>3782</v>
      </c>
      <c r="C3847" s="296">
        <v>178.31474656085558</v>
      </c>
    </row>
    <row r="3848" spans="2:3" x14ac:dyDescent="0.25">
      <c r="B3848" s="295">
        <v>3783</v>
      </c>
      <c r="C3848" s="296">
        <v>159.74563209292188</v>
      </c>
    </row>
    <row r="3849" spans="2:3" x14ac:dyDescent="0.25">
      <c r="B3849" s="295">
        <v>3784</v>
      </c>
      <c r="C3849" s="296">
        <v>112.90964525929016</v>
      </c>
    </row>
    <row r="3850" spans="2:3" x14ac:dyDescent="0.25">
      <c r="B3850" s="295">
        <v>3785</v>
      </c>
      <c r="C3850" s="296">
        <v>137.97883161092599</v>
      </c>
    </row>
    <row r="3851" spans="2:3" x14ac:dyDescent="0.25">
      <c r="B3851" s="295">
        <v>3786</v>
      </c>
      <c r="C3851" s="296">
        <v>118.71900764155413</v>
      </c>
    </row>
    <row r="3852" spans="2:3" x14ac:dyDescent="0.25">
      <c r="B3852" s="295">
        <v>3787</v>
      </c>
      <c r="C3852" s="296">
        <v>161.40775053325333</v>
      </c>
    </row>
    <row r="3853" spans="2:3" x14ac:dyDescent="0.25">
      <c r="B3853" s="295">
        <v>3788</v>
      </c>
      <c r="C3853" s="296">
        <v>102.26408356836893</v>
      </c>
    </row>
    <row r="3854" spans="2:3" x14ac:dyDescent="0.25">
      <c r="B3854" s="295">
        <v>3789</v>
      </c>
      <c r="C3854" s="296">
        <v>175.21458356317652</v>
      </c>
    </row>
    <row r="3855" spans="2:3" x14ac:dyDescent="0.25">
      <c r="B3855" s="295">
        <v>3790</v>
      </c>
      <c r="C3855" s="296">
        <v>191.57236333598036</v>
      </c>
    </row>
    <row r="3856" spans="2:3" x14ac:dyDescent="0.25">
      <c r="B3856" s="295">
        <v>3791</v>
      </c>
      <c r="C3856" s="296">
        <v>87.853210149136572</v>
      </c>
    </row>
    <row r="3857" spans="2:3" x14ac:dyDescent="0.25">
      <c r="B3857" s="295">
        <v>3792</v>
      </c>
      <c r="C3857" s="296">
        <v>171.25398885808812</v>
      </c>
    </row>
    <row r="3858" spans="2:3" x14ac:dyDescent="0.25">
      <c r="B3858" s="295">
        <v>3793</v>
      </c>
      <c r="C3858" s="296">
        <v>172.6724938095573</v>
      </c>
    </row>
    <row r="3859" spans="2:3" x14ac:dyDescent="0.25">
      <c r="B3859" s="295">
        <v>3794</v>
      </c>
      <c r="C3859" s="296">
        <v>143.82584120693559</v>
      </c>
    </row>
    <row r="3860" spans="2:3" x14ac:dyDescent="0.25">
      <c r="B3860" s="295">
        <v>3795</v>
      </c>
      <c r="C3860" s="296">
        <v>144.20278146986536</v>
      </c>
    </row>
    <row r="3861" spans="2:3" x14ac:dyDescent="0.25">
      <c r="B3861" s="295">
        <v>3796</v>
      </c>
      <c r="C3861" s="296">
        <v>154.7471173095575</v>
      </c>
    </row>
    <row r="3862" spans="2:3" x14ac:dyDescent="0.25">
      <c r="B3862" s="295">
        <v>3797</v>
      </c>
      <c r="C3862" s="296">
        <v>95.658945490235169</v>
      </c>
    </row>
    <row r="3863" spans="2:3" x14ac:dyDescent="0.25">
      <c r="B3863" s="295">
        <v>3798</v>
      </c>
      <c r="C3863" s="296">
        <v>176.35746664218524</v>
      </c>
    </row>
    <row r="3864" spans="2:3" x14ac:dyDescent="0.25">
      <c r="B3864" s="295">
        <v>3799</v>
      </c>
      <c r="C3864" s="296">
        <v>100.83984874444609</v>
      </c>
    </row>
    <row r="3865" spans="2:3" x14ac:dyDescent="0.25">
      <c r="B3865" s="295">
        <v>3800</v>
      </c>
      <c r="C3865" s="296">
        <v>136.04209258352228</v>
      </c>
    </row>
    <row r="3866" spans="2:3" x14ac:dyDescent="0.25">
      <c r="B3866" s="295">
        <v>3801</v>
      </c>
      <c r="C3866" s="296">
        <v>89.66944011583881</v>
      </c>
    </row>
    <row r="3867" spans="2:3" x14ac:dyDescent="0.25">
      <c r="B3867" s="295">
        <v>3802</v>
      </c>
      <c r="C3867" s="296">
        <v>143.61433667391208</v>
      </c>
    </row>
    <row r="3868" spans="2:3" x14ac:dyDescent="0.25">
      <c r="B3868" s="295">
        <v>3803</v>
      </c>
      <c r="C3868" s="296">
        <v>167.03353226518493</v>
      </c>
    </row>
    <row r="3869" spans="2:3" x14ac:dyDescent="0.25">
      <c r="B3869" s="295">
        <v>3804</v>
      </c>
      <c r="C3869" s="296">
        <v>105.89290883387389</v>
      </c>
    </row>
    <row r="3870" spans="2:3" x14ac:dyDescent="0.25">
      <c r="B3870" s="295">
        <v>3805</v>
      </c>
      <c r="C3870" s="296">
        <v>89.320304537954868</v>
      </c>
    </row>
    <row r="3871" spans="2:3" x14ac:dyDescent="0.25">
      <c r="B3871" s="295">
        <v>3806</v>
      </c>
      <c r="C3871" s="296">
        <v>155.66034307885175</v>
      </c>
    </row>
    <row r="3872" spans="2:3" x14ac:dyDescent="0.25">
      <c r="B3872" s="295">
        <v>3807</v>
      </c>
      <c r="C3872" s="296">
        <v>154.77162693730583</v>
      </c>
    </row>
    <row r="3873" spans="2:3" x14ac:dyDescent="0.25">
      <c r="B3873" s="295">
        <v>3808</v>
      </c>
      <c r="C3873" s="296">
        <v>159.68125615743241</v>
      </c>
    </row>
    <row r="3874" spans="2:3" x14ac:dyDescent="0.25">
      <c r="B3874" s="295">
        <v>3809</v>
      </c>
      <c r="C3874" s="296">
        <v>127.1803664035359</v>
      </c>
    </row>
    <row r="3875" spans="2:3" x14ac:dyDescent="0.25">
      <c r="B3875" s="295">
        <v>3810</v>
      </c>
      <c r="C3875" s="296">
        <v>89.455545726818045</v>
      </c>
    </row>
    <row r="3876" spans="2:3" x14ac:dyDescent="0.25">
      <c r="B3876" s="295">
        <v>3811</v>
      </c>
      <c r="C3876" s="296">
        <v>72.203512651316032</v>
      </c>
    </row>
    <row r="3877" spans="2:3" x14ac:dyDescent="0.25">
      <c r="B3877" s="295">
        <v>3812</v>
      </c>
      <c r="C3877" s="296">
        <v>104.60490697752711</v>
      </c>
    </row>
    <row r="3878" spans="2:3" x14ac:dyDescent="0.25">
      <c r="B3878" s="295">
        <v>3813</v>
      </c>
      <c r="C3878" s="296">
        <v>118.84987775921651</v>
      </c>
    </row>
    <row r="3879" spans="2:3" x14ac:dyDescent="0.25">
      <c r="B3879" s="295">
        <v>3814</v>
      </c>
      <c r="C3879" s="296">
        <v>108.33041924260593</v>
      </c>
    </row>
    <row r="3880" spans="2:3" x14ac:dyDescent="0.25">
      <c r="B3880" s="295">
        <v>3815</v>
      </c>
      <c r="C3880" s="296">
        <v>105.13927291360902</v>
      </c>
    </row>
    <row r="3881" spans="2:3" x14ac:dyDescent="0.25">
      <c r="B3881" s="295">
        <v>3816</v>
      </c>
      <c r="C3881" s="296">
        <v>157.90567918230423</v>
      </c>
    </row>
    <row r="3882" spans="2:3" x14ac:dyDescent="0.25">
      <c r="B3882" s="295">
        <v>3817</v>
      </c>
      <c r="C3882" s="296">
        <v>138.62008589196051</v>
      </c>
    </row>
    <row r="3883" spans="2:3" x14ac:dyDescent="0.25">
      <c r="B3883" s="295">
        <v>3818</v>
      </c>
      <c r="C3883" s="296">
        <v>113.98691045450354</v>
      </c>
    </row>
    <row r="3884" spans="2:3" x14ac:dyDescent="0.25">
      <c r="B3884" s="295">
        <v>3819</v>
      </c>
      <c r="C3884" s="296">
        <v>86.900343338745515</v>
      </c>
    </row>
    <row r="3885" spans="2:3" x14ac:dyDescent="0.25">
      <c r="B3885" s="295">
        <v>3820</v>
      </c>
      <c r="C3885" s="296">
        <v>107.20661692520716</v>
      </c>
    </row>
    <row r="3886" spans="2:3" x14ac:dyDescent="0.25">
      <c r="B3886" s="295">
        <v>3821</v>
      </c>
      <c r="C3886" s="296">
        <v>193.64697006490218</v>
      </c>
    </row>
    <row r="3887" spans="2:3" x14ac:dyDescent="0.25">
      <c r="B3887" s="295">
        <v>3822</v>
      </c>
      <c r="C3887" s="296">
        <v>151.20798480225972</v>
      </c>
    </row>
    <row r="3888" spans="2:3" x14ac:dyDescent="0.25">
      <c r="B3888" s="295">
        <v>3823</v>
      </c>
      <c r="C3888" s="296">
        <v>92.598284723628495</v>
      </c>
    </row>
    <row r="3889" spans="2:3" x14ac:dyDescent="0.25">
      <c r="B3889" s="295">
        <v>3824</v>
      </c>
      <c r="C3889" s="296">
        <v>93.491613530954211</v>
      </c>
    </row>
    <row r="3890" spans="2:3" x14ac:dyDescent="0.25">
      <c r="B3890" s="295">
        <v>3825</v>
      </c>
      <c r="C3890" s="296">
        <v>62.966108561687143</v>
      </c>
    </row>
    <row r="3891" spans="2:3" x14ac:dyDescent="0.25">
      <c r="B3891" s="295">
        <v>3826</v>
      </c>
      <c r="C3891" s="296">
        <v>89.928932590485374</v>
      </c>
    </row>
    <row r="3892" spans="2:3" x14ac:dyDescent="0.25">
      <c r="B3892" s="295">
        <v>3827</v>
      </c>
      <c r="C3892" s="296">
        <v>114.70238990465239</v>
      </c>
    </row>
    <row r="3893" spans="2:3" x14ac:dyDescent="0.25">
      <c r="B3893" s="295">
        <v>3828</v>
      </c>
      <c r="C3893" s="296">
        <v>126.8457358239578</v>
      </c>
    </row>
    <row r="3894" spans="2:3" x14ac:dyDescent="0.25">
      <c r="B3894" s="295">
        <v>3829</v>
      </c>
      <c r="C3894" s="296">
        <v>92.599837123756316</v>
      </c>
    </row>
    <row r="3895" spans="2:3" x14ac:dyDescent="0.25">
      <c r="B3895" s="295">
        <v>3830</v>
      </c>
      <c r="C3895" s="296">
        <v>111.86101385952733</v>
      </c>
    </row>
    <row r="3896" spans="2:3" x14ac:dyDescent="0.25">
      <c r="B3896" s="295">
        <v>3831</v>
      </c>
      <c r="C3896" s="296">
        <v>100.75595630713727</v>
      </c>
    </row>
    <row r="3897" spans="2:3" x14ac:dyDescent="0.25">
      <c r="B3897" s="295">
        <v>3832</v>
      </c>
      <c r="C3897" s="296">
        <v>123.89410067443366</v>
      </c>
    </row>
    <row r="3898" spans="2:3" x14ac:dyDescent="0.25">
      <c r="B3898" s="295">
        <v>3833</v>
      </c>
      <c r="C3898" s="296">
        <v>109.64673486055618</v>
      </c>
    </row>
    <row r="3899" spans="2:3" x14ac:dyDescent="0.25">
      <c r="B3899" s="295">
        <v>3834</v>
      </c>
      <c r="C3899" s="296">
        <v>144.08261756137102</v>
      </c>
    </row>
    <row r="3900" spans="2:3" x14ac:dyDescent="0.25">
      <c r="B3900" s="295">
        <v>3835</v>
      </c>
      <c r="C3900" s="296">
        <v>132.58079848996988</v>
      </c>
    </row>
    <row r="3901" spans="2:3" x14ac:dyDescent="0.25">
      <c r="B3901" s="295">
        <v>3836</v>
      </c>
      <c r="C3901" s="296">
        <v>106.69203746726039</v>
      </c>
    </row>
    <row r="3902" spans="2:3" x14ac:dyDescent="0.25">
      <c r="B3902" s="295">
        <v>3837</v>
      </c>
      <c r="C3902" s="296">
        <v>168.37920237380771</v>
      </c>
    </row>
    <row r="3903" spans="2:3" x14ac:dyDescent="0.25">
      <c r="B3903" s="295">
        <v>3838</v>
      </c>
      <c r="C3903" s="296">
        <v>181.91780688069156</v>
      </c>
    </row>
    <row r="3904" spans="2:3" x14ac:dyDescent="0.25">
      <c r="B3904" s="295">
        <v>3839</v>
      </c>
      <c r="C3904" s="296">
        <v>129.69174781734625</v>
      </c>
    </row>
    <row r="3905" spans="2:3" x14ac:dyDescent="0.25">
      <c r="B3905" s="295">
        <v>3840</v>
      </c>
      <c r="C3905" s="296">
        <v>119.7115412776345</v>
      </c>
    </row>
    <row r="3906" spans="2:3" x14ac:dyDescent="0.25">
      <c r="B3906" s="295">
        <v>3841</v>
      </c>
      <c r="C3906" s="296">
        <v>167.92894472621305</v>
      </c>
    </row>
    <row r="3907" spans="2:3" x14ac:dyDescent="0.25">
      <c r="B3907" s="295">
        <v>3842</v>
      </c>
      <c r="C3907" s="296">
        <v>87.8331318570539</v>
      </c>
    </row>
    <row r="3908" spans="2:3" x14ac:dyDescent="0.25">
      <c r="B3908" s="295">
        <v>3843</v>
      </c>
      <c r="C3908" s="296">
        <v>86.113886787034929</v>
      </c>
    </row>
    <row r="3909" spans="2:3" x14ac:dyDescent="0.25">
      <c r="B3909" s="295">
        <v>3844</v>
      </c>
      <c r="C3909" s="296">
        <v>93.063596515685504</v>
      </c>
    </row>
    <row r="3910" spans="2:3" x14ac:dyDescent="0.25">
      <c r="B3910" s="295">
        <v>3845</v>
      </c>
      <c r="C3910" s="296">
        <v>131.29461117939732</v>
      </c>
    </row>
    <row r="3911" spans="2:3" x14ac:dyDescent="0.25">
      <c r="B3911" s="295">
        <v>3846</v>
      </c>
      <c r="C3911" s="296">
        <v>130.05073407244942</v>
      </c>
    </row>
    <row r="3912" spans="2:3" x14ac:dyDescent="0.25">
      <c r="B3912" s="295">
        <v>3847</v>
      </c>
      <c r="C3912" s="296">
        <v>130.48228213220233</v>
      </c>
    </row>
    <row r="3913" spans="2:3" x14ac:dyDescent="0.25">
      <c r="B3913" s="295">
        <v>3848</v>
      </c>
      <c r="C3913" s="296">
        <v>101.3393498879754</v>
      </c>
    </row>
    <row r="3914" spans="2:3" x14ac:dyDescent="0.25">
      <c r="B3914" s="295">
        <v>3849</v>
      </c>
      <c r="C3914" s="296">
        <v>180.39721220447603</v>
      </c>
    </row>
    <row r="3915" spans="2:3" x14ac:dyDescent="0.25">
      <c r="B3915" s="295">
        <v>3850</v>
      </c>
      <c r="C3915" s="296">
        <v>150.84766270268847</v>
      </c>
    </row>
    <row r="3916" spans="2:3" x14ac:dyDescent="0.25">
      <c r="B3916" s="295">
        <v>3851</v>
      </c>
      <c r="C3916" s="296">
        <v>107.41354340956971</v>
      </c>
    </row>
    <row r="3917" spans="2:3" x14ac:dyDescent="0.25">
      <c r="B3917" s="295">
        <v>3852</v>
      </c>
      <c r="C3917" s="296">
        <v>188.06972379306316</v>
      </c>
    </row>
    <row r="3918" spans="2:3" x14ac:dyDescent="0.25">
      <c r="B3918" s="295">
        <v>3853</v>
      </c>
      <c r="C3918" s="296">
        <v>174.17195725065073</v>
      </c>
    </row>
    <row r="3919" spans="2:3" x14ac:dyDescent="0.25">
      <c r="B3919" s="295">
        <v>3854</v>
      </c>
      <c r="C3919" s="296">
        <v>142.88668155197729</v>
      </c>
    </row>
    <row r="3920" spans="2:3" x14ac:dyDescent="0.25">
      <c r="B3920" s="295">
        <v>3855</v>
      </c>
      <c r="C3920" s="296">
        <v>124.33191722704002</v>
      </c>
    </row>
    <row r="3921" spans="2:3" x14ac:dyDescent="0.25">
      <c r="B3921" s="295">
        <v>3856</v>
      </c>
      <c r="C3921" s="296">
        <v>144.70410352614581</v>
      </c>
    </row>
    <row r="3922" spans="2:3" x14ac:dyDescent="0.25">
      <c r="B3922" s="295">
        <v>3857</v>
      </c>
      <c r="C3922" s="296">
        <v>199.64528503920187</v>
      </c>
    </row>
    <row r="3923" spans="2:3" x14ac:dyDescent="0.25">
      <c r="B3923" s="295">
        <v>3858</v>
      </c>
      <c r="C3923" s="296">
        <v>62.115473118478249</v>
      </c>
    </row>
    <row r="3924" spans="2:3" x14ac:dyDescent="0.25">
      <c r="B3924" s="295">
        <v>3859</v>
      </c>
      <c r="C3924" s="296">
        <v>168.71382270012566</v>
      </c>
    </row>
    <row r="3925" spans="2:3" x14ac:dyDescent="0.25">
      <c r="B3925" s="295">
        <v>3860</v>
      </c>
      <c r="C3925" s="296">
        <v>98.62322168672948</v>
      </c>
    </row>
    <row r="3926" spans="2:3" x14ac:dyDescent="0.25">
      <c r="B3926" s="295">
        <v>3861</v>
      </c>
      <c r="C3926" s="296">
        <v>144.96596023000404</v>
      </c>
    </row>
    <row r="3927" spans="2:3" x14ac:dyDescent="0.25">
      <c r="B3927" s="295">
        <v>3862</v>
      </c>
      <c r="C3927" s="296">
        <v>86.388995415419643</v>
      </c>
    </row>
    <row r="3928" spans="2:3" x14ac:dyDescent="0.25">
      <c r="B3928" s="295">
        <v>3863</v>
      </c>
      <c r="C3928" s="296">
        <v>127.37382420800832</v>
      </c>
    </row>
    <row r="3929" spans="2:3" x14ac:dyDescent="0.25">
      <c r="B3929" s="295">
        <v>3864</v>
      </c>
      <c r="C3929" s="296">
        <v>126.38974203592883</v>
      </c>
    </row>
    <row r="3930" spans="2:3" x14ac:dyDescent="0.25">
      <c r="B3930" s="295">
        <v>3865</v>
      </c>
      <c r="C3930" s="296">
        <v>101.48667992728971</v>
      </c>
    </row>
    <row r="3931" spans="2:3" x14ac:dyDescent="0.25">
      <c r="B3931" s="295">
        <v>3866</v>
      </c>
      <c r="C3931" s="296">
        <v>82.540355078759177</v>
      </c>
    </row>
    <row r="3932" spans="2:3" x14ac:dyDescent="0.25">
      <c r="B3932" s="295">
        <v>3867</v>
      </c>
      <c r="C3932" s="296">
        <v>112.16451383607172</v>
      </c>
    </row>
    <row r="3933" spans="2:3" x14ac:dyDescent="0.25">
      <c r="B3933" s="295">
        <v>3868</v>
      </c>
      <c r="C3933" s="296">
        <v>180.31732230242395</v>
      </c>
    </row>
    <row r="3934" spans="2:3" x14ac:dyDescent="0.25">
      <c r="B3934" s="295">
        <v>3869</v>
      </c>
      <c r="C3934" s="296">
        <v>138.56660935444063</v>
      </c>
    </row>
    <row r="3935" spans="2:3" x14ac:dyDescent="0.25">
      <c r="B3935" s="295">
        <v>3870</v>
      </c>
      <c r="C3935" s="296">
        <v>194.77124210168435</v>
      </c>
    </row>
    <row r="3936" spans="2:3" x14ac:dyDescent="0.25">
      <c r="B3936" s="295">
        <v>3871</v>
      </c>
      <c r="C3936" s="296">
        <v>136.40199188399424</v>
      </c>
    </row>
    <row r="3937" spans="2:3" x14ac:dyDescent="0.25">
      <c r="B3937" s="295">
        <v>3872</v>
      </c>
      <c r="C3937" s="296">
        <v>109.13065058595102</v>
      </c>
    </row>
    <row r="3938" spans="2:3" x14ac:dyDescent="0.25">
      <c r="B3938" s="295">
        <v>3873</v>
      </c>
      <c r="C3938" s="296">
        <v>129.51350199022394</v>
      </c>
    </row>
    <row r="3939" spans="2:3" x14ac:dyDescent="0.25">
      <c r="B3939" s="295">
        <v>3874</v>
      </c>
      <c r="C3939" s="296">
        <v>100.21689649216634</v>
      </c>
    </row>
    <row r="3940" spans="2:3" x14ac:dyDescent="0.25">
      <c r="B3940" s="295">
        <v>3875</v>
      </c>
      <c r="C3940" s="296">
        <v>108.42626309897204</v>
      </c>
    </row>
    <row r="3941" spans="2:3" x14ac:dyDescent="0.25">
      <c r="B3941" s="295">
        <v>3876</v>
      </c>
      <c r="C3941" s="296">
        <v>73.457563327326426</v>
      </c>
    </row>
    <row r="3942" spans="2:3" x14ac:dyDescent="0.25">
      <c r="B3942" s="295">
        <v>3877</v>
      </c>
      <c r="C3942" s="296">
        <v>135.71934697546911</v>
      </c>
    </row>
    <row r="3943" spans="2:3" x14ac:dyDescent="0.25">
      <c r="B3943" s="295">
        <v>3878</v>
      </c>
      <c r="C3943" s="296">
        <v>93.502366756762527</v>
      </c>
    </row>
    <row r="3944" spans="2:3" x14ac:dyDescent="0.25">
      <c r="B3944" s="295">
        <v>3879</v>
      </c>
      <c r="C3944" s="296">
        <v>162.99494220456342</v>
      </c>
    </row>
    <row r="3945" spans="2:3" x14ac:dyDescent="0.25">
      <c r="B3945" s="295">
        <v>3880</v>
      </c>
      <c r="C3945" s="296">
        <v>175.7827306517591</v>
      </c>
    </row>
    <row r="3946" spans="2:3" x14ac:dyDescent="0.25">
      <c r="B3946" s="295">
        <v>3881</v>
      </c>
      <c r="C3946" s="296">
        <v>72.158201002836563</v>
      </c>
    </row>
    <row r="3947" spans="2:3" x14ac:dyDescent="0.25">
      <c r="B3947" s="295">
        <v>3882</v>
      </c>
      <c r="C3947" s="296">
        <v>87.479582119059643</v>
      </c>
    </row>
    <row r="3948" spans="2:3" x14ac:dyDescent="0.25">
      <c r="B3948" s="295">
        <v>3883</v>
      </c>
      <c r="C3948" s="296">
        <v>119.63980297851818</v>
      </c>
    </row>
    <row r="3949" spans="2:3" x14ac:dyDescent="0.25">
      <c r="B3949" s="295">
        <v>3884</v>
      </c>
      <c r="C3949" s="296">
        <v>93.024585303963619</v>
      </c>
    </row>
    <row r="3950" spans="2:3" x14ac:dyDescent="0.25">
      <c r="B3950" s="295">
        <v>3885</v>
      </c>
      <c r="C3950" s="296">
        <v>129.56976918114825</v>
      </c>
    </row>
    <row r="3951" spans="2:3" x14ac:dyDescent="0.25">
      <c r="B3951" s="295">
        <v>3886</v>
      </c>
      <c r="C3951" s="296">
        <v>114.30654479286031</v>
      </c>
    </row>
    <row r="3952" spans="2:3" x14ac:dyDescent="0.25">
      <c r="B3952" s="295">
        <v>3887</v>
      </c>
      <c r="C3952" s="296">
        <v>97.338558126076379</v>
      </c>
    </row>
    <row r="3953" spans="2:3" x14ac:dyDescent="0.25">
      <c r="B3953" s="295">
        <v>3888</v>
      </c>
      <c r="C3953" s="296">
        <v>96.529710703083168</v>
      </c>
    </row>
    <row r="3954" spans="2:3" x14ac:dyDescent="0.25">
      <c r="B3954" s="295">
        <v>3889</v>
      </c>
      <c r="C3954" s="296">
        <v>94.051492659255189</v>
      </c>
    </row>
    <row r="3955" spans="2:3" x14ac:dyDescent="0.25">
      <c r="B3955" s="295">
        <v>3890</v>
      </c>
      <c r="C3955" s="296">
        <v>135.32251999622392</v>
      </c>
    </row>
    <row r="3956" spans="2:3" x14ac:dyDescent="0.25">
      <c r="B3956" s="295">
        <v>3891</v>
      </c>
      <c r="C3956" s="296">
        <v>115.04903032211219</v>
      </c>
    </row>
    <row r="3957" spans="2:3" x14ac:dyDescent="0.25">
      <c r="B3957" s="295">
        <v>3892</v>
      </c>
      <c r="C3957" s="296">
        <v>117.61368292670198</v>
      </c>
    </row>
    <row r="3958" spans="2:3" x14ac:dyDescent="0.25">
      <c r="B3958" s="295">
        <v>3893</v>
      </c>
      <c r="C3958" s="296">
        <v>107.05153172472353</v>
      </c>
    </row>
    <row r="3959" spans="2:3" x14ac:dyDescent="0.25">
      <c r="B3959" s="295">
        <v>3894</v>
      </c>
      <c r="C3959" s="296">
        <v>156.41601829099022</v>
      </c>
    </row>
    <row r="3960" spans="2:3" x14ac:dyDescent="0.25">
      <c r="B3960" s="295">
        <v>3895</v>
      </c>
      <c r="C3960" s="296">
        <v>128.64716974917485</v>
      </c>
    </row>
    <row r="3961" spans="2:3" x14ac:dyDescent="0.25">
      <c r="B3961" s="295">
        <v>3896</v>
      </c>
      <c r="C3961" s="296">
        <v>140.44417095657997</v>
      </c>
    </row>
    <row r="3962" spans="2:3" x14ac:dyDescent="0.25">
      <c r="B3962" s="295">
        <v>3897</v>
      </c>
      <c r="C3962" s="296">
        <v>97.993955521332026</v>
      </c>
    </row>
    <row r="3963" spans="2:3" x14ac:dyDescent="0.25">
      <c r="B3963" s="295">
        <v>3898</v>
      </c>
      <c r="C3963" s="296">
        <v>120.39730054909276</v>
      </c>
    </row>
    <row r="3964" spans="2:3" x14ac:dyDescent="0.25">
      <c r="B3964" s="295">
        <v>3899</v>
      </c>
      <c r="C3964" s="296">
        <v>101.46874826513428</v>
      </c>
    </row>
    <row r="3965" spans="2:3" x14ac:dyDescent="0.25">
      <c r="B3965" s="295">
        <v>3900</v>
      </c>
      <c r="C3965" s="296">
        <v>166.31678637103175</v>
      </c>
    </row>
    <row r="3966" spans="2:3" x14ac:dyDescent="0.25">
      <c r="B3966" s="295">
        <v>3901</v>
      </c>
      <c r="C3966" s="296">
        <v>125.16173646493677</v>
      </c>
    </row>
    <row r="3967" spans="2:3" x14ac:dyDescent="0.25">
      <c r="B3967" s="295">
        <v>3902</v>
      </c>
      <c r="C3967" s="296">
        <v>137.16328566579591</v>
      </c>
    </row>
    <row r="3968" spans="2:3" x14ac:dyDescent="0.25">
      <c r="B3968" s="295">
        <v>3903</v>
      </c>
      <c r="C3968" s="296">
        <v>90.744489511237788</v>
      </c>
    </row>
    <row r="3969" spans="2:3" x14ac:dyDescent="0.25">
      <c r="B3969" s="295">
        <v>3904</v>
      </c>
      <c r="C3969" s="296">
        <v>116.61529631403482</v>
      </c>
    </row>
    <row r="3970" spans="2:3" x14ac:dyDescent="0.25">
      <c r="B3970" s="295">
        <v>3905</v>
      </c>
      <c r="C3970" s="296">
        <v>188.3128403215083</v>
      </c>
    </row>
    <row r="3971" spans="2:3" x14ac:dyDescent="0.25">
      <c r="B3971" s="295">
        <v>3906</v>
      </c>
      <c r="C3971" s="296">
        <v>84.121449933242062</v>
      </c>
    </row>
    <row r="3972" spans="2:3" x14ac:dyDescent="0.25">
      <c r="B3972" s="295">
        <v>3907</v>
      </c>
      <c r="C3972" s="296">
        <v>75.07568141355911</v>
      </c>
    </row>
    <row r="3973" spans="2:3" x14ac:dyDescent="0.25">
      <c r="B3973" s="295">
        <v>3908</v>
      </c>
      <c r="C3973" s="296">
        <v>142.89385929050496</v>
      </c>
    </row>
    <row r="3974" spans="2:3" x14ac:dyDescent="0.25">
      <c r="B3974" s="295">
        <v>3909</v>
      </c>
      <c r="C3974" s="296">
        <v>115.25655082152073</v>
      </c>
    </row>
    <row r="3975" spans="2:3" x14ac:dyDescent="0.25">
      <c r="B3975" s="295">
        <v>3910</v>
      </c>
      <c r="C3975" s="296">
        <v>137.22653412168404</v>
      </c>
    </row>
    <row r="3976" spans="2:3" x14ac:dyDescent="0.25">
      <c r="B3976" s="295">
        <v>3911</v>
      </c>
      <c r="C3976" s="296">
        <v>86.792417855535604</v>
      </c>
    </row>
    <row r="3977" spans="2:3" x14ac:dyDescent="0.25">
      <c r="B3977" s="295">
        <v>3912</v>
      </c>
      <c r="C3977" s="296">
        <v>130.10182883769545</v>
      </c>
    </row>
    <row r="3978" spans="2:3" x14ac:dyDescent="0.25">
      <c r="B3978" s="295">
        <v>3913</v>
      </c>
      <c r="C3978" s="296">
        <v>121.81229826361076</v>
      </c>
    </row>
    <row r="3979" spans="2:3" x14ac:dyDescent="0.25">
      <c r="B3979" s="295">
        <v>3914</v>
      </c>
      <c r="C3979" s="296">
        <v>76.814788951118715</v>
      </c>
    </row>
    <row r="3980" spans="2:3" x14ac:dyDescent="0.25">
      <c r="B3980" s="295">
        <v>3915</v>
      </c>
      <c r="C3980" s="296">
        <v>154.84361706061736</v>
      </c>
    </row>
    <row r="3981" spans="2:3" x14ac:dyDescent="0.25">
      <c r="B3981" s="295">
        <v>3916</v>
      </c>
      <c r="C3981" s="296">
        <v>117.74595707723836</v>
      </c>
    </row>
    <row r="3982" spans="2:3" x14ac:dyDescent="0.25">
      <c r="B3982" s="295">
        <v>3917</v>
      </c>
      <c r="C3982" s="296">
        <v>86.294853533644485</v>
      </c>
    </row>
    <row r="3983" spans="2:3" x14ac:dyDescent="0.25">
      <c r="B3983" s="295">
        <v>3918</v>
      </c>
      <c r="C3983" s="296">
        <v>170.0934559696239</v>
      </c>
    </row>
    <row r="3984" spans="2:3" x14ac:dyDescent="0.25">
      <c r="B3984" s="295">
        <v>3919</v>
      </c>
      <c r="C3984" s="296">
        <v>205.41756406110699</v>
      </c>
    </row>
    <row r="3985" spans="2:3" x14ac:dyDescent="0.25">
      <c r="B3985" s="295">
        <v>3920</v>
      </c>
      <c r="C3985" s="296">
        <v>83.905149309366266</v>
      </c>
    </row>
    <row r="3986" spans="2:3" x14ac:dyDescent="0.25">
      <c r="B3986" s="295">
        <v>3921</v>
      </c>
      <c r="C3986" s="296">
        <v>114.09361553495009</v>
      </c>
    </row>
    <row r="3987" spans="2:3" x14ac:dyDescent="0.25">
      <c r="B3987" s="295">
        <v>3922</v>
      </c>
      <c r="C3987" s="296">
        <v>176.62047436106704</v>
      </c>
    </row>
    <row r="3988" spans="2:3" x14ac:dyDescent="0.25">
      <c r="B3988" s="295">
        <v>3923</v>
      </c>
      <c r="C3988" s="296">
        <v>125.764620084388</v>
      </c>
    </row>
    <row r="3989" spans="2:3" x14ac:dyDescent="0.25">
      <c r="B3989" s="295">
        <v>3924</v>
      </c>
      <c r="C3989" s="296">
        <v>111.69423644760548</v>
      </c>
    </row>
    <row r="3990" spans="2:3" x14ac:dyDescent="0.25">
      <c r="B3990" s="295">
        <v>3925</v>
      </c>
      <c r="C3990" s="296">
        <v>119.48029307538849</v>
      </c>
    </row>
    <row r="3991" spans="2:3" x14ac:dyDescent="0.25">
      <c r="B3991" s="295">
        <v>3926</v>
      </c>
      <c r="C3991" s="296">
        <v>110.6024941871049</v>
      </c>
    </row>
    <row r="3992" spans="2:3" x14ac:dyDescent="0.25">
      <c r="B3992" s="295">
        <v>3927</v>
      </c>
      <c r="C3992" s="296">
        <v>191.7410294913812</v>
      </c>
    </row>
    <row r="3993" spans="2:3" x14ac:dyDescent="0.25">
      <c r="B3993" s="295">
        <v>3928</v>
      </c>
      <c r="C3993" s="296">
        <v>135.82351670896389</v>
      </c>
    </row>
    <row r="3994" spans="2:3" x14ac:dyDescent="0.25">
      <c r="B3994" s="295">
        <v>3929</v>
      </c>
      <c r="C3994" s="296">
        <v>181.48419028878016</v>
      </c>
    </row>
    <row r="3995" spans="2:3" x14ac:dyDescent="0.25">
      <c r="B3995" s="295">
        <v>3930</v>
      </c>
      <c r="C3995" s="296">
        <v>85.479217793874199</v>
      </c>
    </row>
    <row r="3996" spans="2:3" x14ac:dyDescent="0.25">
      <c r="B3996" s="295">
        <v>3931</v>
      </c>
      <c r="C3996" s="296">
        <v>143.20962033923894</v>
      </c>
    </row>
    <row r="3997" spans="2:3" x14ac:dyDescent="0.25">
      <c r="B3997" s="295">
        <v>3932</v>
      </c>
      <c r="C3997" s="296">
        <v>195.76118273369474</v>
      </c>
    </row>
    <row r="3998" spans="2:3" x14ac:dyDescent="0.25">
      <c r="B3998" s="295">
        <v>3933</v>
      </c>
      <c r="C3998" s="296">
        <v>89.424753534925401</v>
      </c>
    </row>
    <row r="3999" spans="2:3" x14ac:dyDescent="0.25">
      <c r="B3999" s="295">
        <v>3934</v>
      </c>
      <c r="C3999" s="296">
        <v>125.07209186576074</v>
      </c>
    </row>
    <row r="4000" spans="2:3" x14ac:dyDescent="0.25">
      <c r="B4000" s="295">
        <v>3935</v>
      </c>
      <c r="C4000" s="296">
        <v>116.2099980162449</v>
      </c>
    </row>
    <row r="4001" spans="2:3" x14ac:dyDescent="0.25">
      <c r="B4001" s="295">
        <v>3936</v>
      </c>
      <c r="C4001" s="296">
        <v>88.81874399280359</v>
      </c>
    </row>
    <row r="4002" spans="2:3" x14ac:dyDescent="0.25">
      <c r="B4002" s="295">
        <v>3937</v>
      </c>
      <c r="C4002" s="296">
        <v>91.032004047170389</v>
      </c>
    </row>
    <row r="4003" spans="2:3" x14ac:dyDescent="0.25">
      <c r="B4003" s="295">
        <v>3938</v>
      </c>
      <c r="C4003" s="296">
        <v>136.08344042106324</v>
      </c>
    </row>
    <row r="4004" spans="2:3" x14ac:dyDescent="0.25">
      <c r="B4004" s="295">
        <v>3939</v>
      </c>
      <c r="C4004" s="296">
        <v>119.13202954621505</v>
      </c>
    </row>
    <row r="4005" spans="2:3" x14ac:dyDescent="0.25">
      <c r="B4005" s="295">
        <v>3940</v>
      </c>
      <c r="C4005" s="296">
        <v>89.131548348214864</v>
      </c>
    </row>
    <row r="4006" spans="2:3" x14ac:dyDescent="0.25">
      <c r="B4006" s="295">
        <v>3941</v>
      </c>
      <c r="C4006" s="296">
        <v>77.793091122646885</v>
      </c>
    </row>
    <row r="4007" spans="2:3" x14ac:dyDescent="0.25">
      <c r="B4007" s="295">
        <v>3942</v>
      </c>
      <c r="C4007" s="296">
        <v>165.17163968845284</v>
      </c>
    </row>
    <row r="4008" spans="2:3" x14ac:dyDescent="0.25">
      <c r="B4008" s="295">
        <v>3943</v>
      </c>
      <c r="C4008" s="296">
        <v>100.27130742267445</v>
      </c>
    </row>
    <row r="4009" spans="2:3" x14ac:dyDescent="0.25">
      <c r="B4009" s="295">
        <v>3944</v>
      </c>
      <c r="C4009" s="296">
        <v>88.291477716329808</v>
      </c>
    </row>
    <row r="4010" spans="2:3" x14ac:dyDescent="0.25">
      <c r="B4010" s="295">
        <v>3945</v>
      </c>
      <c r="C4010" s="296">
        <v>127.28587929910833</v>
      </c>
    </row>
    <row r="4011" spans="2:3" x14ac:dyDescent="0.25">
      <c r="B4011" s="295">
        <v>3946</v>
      </c>
      <c r="C4011" s="296">
        <v>139.25787499145835</v>
      </c>
    </row>
    <row r="4012" spans="2:3" x14ac:dyDescent="0.25">
      <c r="B4012" s="295">
        <v>3947</v>
      </c>
      <c r="C4012" s="296">
        <v>160.39884683033745</v>
      </c>
    </row>
    <row r="4013" spans="2:3" x14ac:dyDescent="0.25">
      <c r="B4013" s="295">
        <v>3948</v>
      </c>
      <c r="C4013" s="296">
        <v>105.77244667752026</v>
      </c>
    </row>
    <row r="4014" spans="2:3" x14ac:dyDescent="0.25">
      <c r="B4014" s="295">
        <v>3949</v>
      </c>
      <c r="C4014" s="296">
        <v>125.31811302699322</v>
      </c>
    </row>
    <row r="4015" spans="2:3" x14ac:dyDescent="0.25">
      <c r="B4015" s="295">
        <v>3950</v>
      </c>
      <c r="C4015" s="296">
        <v>119.86235285031115</v>
      </c>
    </row>
    <row r="4016" spans="2:3" x14ac:dyDescent="0.25">
      <c r="B4016" s="295">
        <v>3951</v>
      </c>
      <c r="C4016" s="296">
        <v>168.44696042943627</v>
      </c>
    </row>
    <row r="4017" spans="2:3" x14ac:dyDescent="0.25">
      <c r="B4017" s="295">
        <v>3952</v>
      </c>
      <c r="C4017" s="296">
        <v>114.11444786481096</v>
      </c>
    </row>
    <row r="4018" spans="2:3" x14ac:dyDescent="0.25">
      <c r="B4018" s="295">
        <v>3953</v>
      </c>
      <c r="C4018" s="296">
        <v>82.612760203970609</v>
      </c>
    </row>
    <row r="4019" spans="2:3" x14ac:dyDescent="0.25">
      <c r="B4019" s="295">
        <v>3954</v>
      </c>
      <c r="C4019" s="296">
        <v>112.90076418661258</v>
      </c>
    </row>
    <row r="4020" spans="2:3" x14ac:dyDescent="0.25">
      <c r="B4020" s="295">
        <v>3955</v>
      </c>
      <c r="C4020" s="296">
        <v>139.99116942841866</v>
      </c>
    </row>
    <row r="4021" spans="2:3" x14ac:dyDescent="0.25">
      <c r="B4021" s="295">
        <v>3956</v>
      </c>
      <c r="C4021" s="296">
        <v>122.00665041459355</v>
      </c>
    </row>
    <row r="4022" spans="2:3" x14ac:dyDescent="0.25">
      <c r="B4022" s="295">
        <v>3957</v>
      </c>
      <c r="C4022" s="296">
        <v>110.61663806626464</v>
      </c>
    </row>
    <row r="4023" spans="2:3" x14ac:dyDescent="0.25">
      <c r="B4023" s="295">
        <v>3958</v>
      </c>
      <c r="C4023" s="296">
        <v>105.24979979878526</v>
      </c>
    </row>
    <row r="4024" spans="2:3" x14ac:dyDescent="0.25">
      <c r="B4024" s="295">
        <v>3959</v>
      </c>
      <c r="C4024" s="296">
        <v>140.3777790330918</v>
      </c>
    </row>
    <row r="4025" spans="2:3" x14ac:dyDescent="0.25">
      <c r="B4025" s="295">
        <v>3960</v>
      </c>
      <c r="C4025" s="296">
        <v>70.480645983543766</v>
      </c>
    </row>
    <row r="4026" spans="2:3" x14ac:dyDescent="0.25">
      <c r="B4026" s="295">
        <v>3961</v>
      </c>
      <c r="C4026" s="296">
        <v>126.01310645492319</v>
      </c>
    </row>
    <row r="4027" spans="2:3" x14ac:dyDescent="0.25">
      <c r="B4027" s="295">
        <v>3962</v>
      </c>
      <c r="C4027" s="296">
        <v>78.727888516541753</v>
      </c>
    </row>
    <row r="4028" spans="2:3" x14ac:dyDescent="0.25">
      <c r="B4028" s="295">
        <v>3963</v>
      </c>
      <c r="C4028" s="296">
        <v>153.36314064336432</v>
      </c>
    </row>
    <row r="4029" spans="2:3" x14ac:dyDescent="0.25">
      <c r="B4029" s="295">
        <v>3964</v>
      </c>
      <c r="C4029" s="296">
        <v>87.823115883221092</v>
      </c>
    </row>
    <row r="4030" spans="2:3" x14ac:dyDescent="0.25">
      <c r="B4030" s="295">
        <v>3965</v>
      </c>
      <c r="C4030" s="296">
        <v>113.2451281728496</v>
      </c>
    </row>
    <row r="4031" spans="2:3" x14ac:dyDescent="0.25">
      <c r="B4031" s="295">
        <v>3966</v>
      </c>
      <c r="C4031" s="296">
        <v>125.30957251669349</v>
      </c>
    </row>
    <row r="4032" spans="2:3" x14ac:dyDescent="0.25">
      <c r="B4032" s="295">
        <v>3967</v>
      </c>
      <c r="C4032" s="296">
        <v>99.017953800355329</v>
      </c>
    </row>
    <row r="4033" spans="2:3" x14ac:dyDescent="0.25">
      <c r="B4033" s="295">
        <v>3968</v>
      </c>
      <c r="C4033" s="296">
        <v>121.60155650215117</v>
      </c>
    </row>
    <row r="4034" spans="2:3" x14ac:dyDescent="0.25">
      <c r="B4034" s="295">
        <v>3969</v>
      </c>
      <c r="C4034" s="296">
        <v>148.74871742177106</v>
      </c>
    </row>
    <row r="4035" spans="2:3" x14ac:dyDescent="0.25">
      <c r="B4035" s="295">
        <v>3970</v>
      </c>
      <c r="C4035" s="296">
        <v>97.637981477990309</v>
      </c>
    </row>
    <row r="4036" spans="2:3" x14ac:dyDescent="0.25">
      <c r="B4036" s="295">
        <v>3971</v>
      </c>
      <c r="C4036" s="296">
        <v>121.15389328168345</v>
      </c>
    </row>
    <row r="4037" spans="2:3" x14ac:dyDescent="0.25">
      <c r="B4037" s="295">
        <v>3972</v>
      </c>
      <c r="C4037" s="296">
        <v>140.55844220003388</v>
      </c>
    </row>
    <row r="4038" spans="2:3" x14ac:dyDescent="0.25">
      <c r="B4038" s="295">
        <v>3973</v>
      </c>
      <c r="C4038" s="296">
        <v>121.92518961968568</v>
      </c>
    </row>
    <row r="4039" spans="2:3" x14ac:dyDescent="0.25">
      <c r="B4039" s="295">
        <v>3974</v>
      </c>
      <c r="C4039" s="296">
        <v>156.51157574429246</v>
      </c>
    </row>
    <row r="4040" spans="2:3" x14ac:dyDescent="0.25">
      <c r="B4040" s="295">
        <v>3975</v>
      </c>
      <c r="C4040" s="296">
        <v>188.42682160762436</v>
      </c>
    </row>
    <row r="4041" spans="2:3" x14ac:dyDescent="0.25">
      <c r="B4041" s="295">
        <v>3976</v>
      </c>
      <c r="C4041" s="296">
        <v>157.25356285146688</v>
      </c>
    </row>
    <row r="4042" spans="2:3" x14ac:dyDescent="0.25">
      <c r="B4042" s="295">
        <v>3977</v>
      </c>
      <c r="C4042" s="296">
        <v>136.16574941512707</v>
      </c>
    </row>
    <row r="4043" spans="2:3" x14ac:dyDescent="0.25">
      <c r="B4043" s="295">
        <v>3978</v>
      </c>
      <c r="C4043" s="296">
        <v>141.3253818909518</v>
      </c>
    </row>
    <row r="4044" spans="2:3" x14ac:dyDescent="0.25">
      <c r="B4044" s="295">
        <v>3979</v>
      </c>
      <c r="C4044" s="296">
        <v>152.29040729625166</v>
      </c>
    </row>
    <row r="4045" spans="2:3" x14ac:dyDescent="0.25">
      <c r="B4045" s="295">
        <v>3980</v>
      </c>
      <c r="C4045" s="296">
        <v>80.671112797161072</v>
      </c>
    </row>
    <row r="4046" spans="2:3" x14ac:dyDescent="0.25">
      <c r="B4046" s="295">
        <v>3981</v>
      </c>
      <c r="C4046" s="296">
        <v>108.9358459067593</v>
      </c>
    </row>
    <row r="4047" spans="2:3" x14ac:dyDescent="0.25">
      <c r="B4047" s="295">
        <v>3982</v>
      </c>
      <c r="C4047" s="296">
        <v>106.01508860005922</v>
      </c>
    </row>
    <row r="4048" spans="2:3" x14ac:dyDescent="0.25">
      <c r="B4048" s="295">
        <v>3983</v>
      </c>
      <c r="C4048" s="296">
        <v>168.4022817072991</v>
      </c>
    </row>
    <row r="4049" spans="2:3" x14ac:dyDescent="0.25">
      <c r="B4049" s="295">
        <v>3984</v>
      </c>
      <c r="C4049" s="296">
        <v>81.589771136838934</v>
      </c>
    </row>
    <row r="4050" spans="2:3" x14ac:dyDescent="0.25">
      <c r="B4050" s="295">
        <v>3985</v>
      </c>
      <c r="C4050" s="296">
        <v>112.94058260691334</v>
      </c>
    </row>
    <row r="4051" spans="2:3" x14ac:dyDescent="0.25">
      <c r="B4051" s="295">
        <v>3986</v>
      </c>
      <c r="C4051" s="296">
        <v>125.73813299923636</v>
      </c>
    </row>
    <row r="4052" spans="2:3" x14ac:dyDescent="0.25">
      <c r="B4052" s="295">
        <v>3987</v>
      </c>
      <c r="C4052" s="296">
        <v>142.98450789170704</v>
      </c>
    </row>
    <row r="4053" spans="2:3" x14ac:dyDescent="0.25">
      <c r="B4053" s="295">
        <v>3988</v>
      </c>
      <c r="C4053" s="296">
        <v>160.36632153918458</v>
      </c>
    </row>
    <row r="4054" spans="2:3" x14ac:dyDescent="0.25">
      <c r="B4054" s="295">
        <v>3989</v>
      </c>
      <c r="C4054" s="296">
        <v>173.97931409863196</v>
      </c>
    </row>
    <row r="4055" spans="2:3" x14ac:dyDescent="0.25">
      <c r="B4055" s="295">
        <v>3990</v>
      </c>
      <c r="C4055" s="296">
        <v>114.33957711286592</v>
      </c>
    </row>
    <row r="4056" spans="2:3" x14ac:dyDescent="0.25">
      <c r="B4056" s="295">
        <v>3991</v>
      </c>
      <c r="C4056" s="296">
        <v>145.28027919457449</v>
      </c>
    </row>
    <row r="4057" spans="2:3" x14ac:dyDescent="0.25">
      <c r="B4057" s="295">
        <v>3992</v>
      </c>
      <c r="C4057" s="296">
        <v>91.695872489214892</v>
      </c>
    </row>
    <row r="4058" spans="2:3" x14ac:dyDescent="0.25">
      <c r="B4058" s="295">
        <v>3993</v>
      </c>
      <c r="C4058" s="296">
        <v>124.72525639416807</v>
      </c>
    </row>
    <row r="4059" spans="2:3" x14ac:dyDescent="0.25">
      <c r="B4059" s="295">
        <v>3994</v>
      </c>
      <c r="C4059" s="296">
        <v>128.2221376432687</v>
      </c>
    </row>
    <row r="4060" spans="2:3" x14ac:dyDescent="0.25">
      <c r="B4060" s="295">
        <v>3995</v>
      </c>
      <c r="C4060" s="296">
        <v>135.17284014629655</v>
      </c>
    </row>
    <row r="4061" spans="2:3" x14ac:dyDescent="0.25">
      <c r="B4061" s="295">
        <v>3996</v>
      </c>
      <c r="C4061" s="296">
        <v>88.777134449900615</v>
      </c>
    </row>
    <row r="4062" spans="2:3" x14ac:dyDescent="0.25">
      <c r="B4062" s="295">
        <v>3997</v>
      </c>
      <c r="C4062" s="296">
        <v>127.4864096452045</v>
      </c>
    </row>
    <row r="4063" spans="2:3" x14ac:dyDescent="0.25">
      <c r="B4063" s="295">
        <v>3998</v>
      </c>
      <c r="C4063" s="296">
        <v>123.29524192694247</v>
      </c>
    </row>
    <row r="4064" spans="2:3" x14ac:dyDescent="0.25">
      <c r="B4064" s="295">
        <v>3999</v>
      </c>
      <c r="C4064" s="296">
        <v>111.06625060056886</v>
      </c>
    </row>
    <row r="4065" spans="2:3" x14ac:dyDescent="0.25">
      <c r="B4065" s="295">
        <v>4000</v>
      </c>
      <c r="C4065" s="296">
        <v>110.5285518706831</v>
      </c>
    </row>
    <row r="4066" spans="2:3" x14ac:dyDescent="0.25">
      <c r="B4066" s="295">
        <v>4001</v>
      </c>
      <c r="C4066" s="296">
        <v>65.287161415071239</v>
      </c>
    </row>
    <row r="4067" spans="2:3" x14ac:dyDescent="0.25">
      <c r="B4067" s="295">
        <v>4002</v>
      </c>
      <c r="C4067" s="296">
        <v>124.45892710149644</v>
      </c>
    </row>
    <row r="4068" spans="2:3" x14ac:dyDescent="0.25">
      <c r="B4068" s="295">
        <v>4003</v>
      </c>
      <c r="C4068" s="296">
        <v>193.30538371657357</v>
      </c>
    </row>
    <row r="4069" spans="2:3" x14ac:dyDescent="0.25">
      <c r="B4069" s="295">
        <v>4004</v>
      </c>
      <c r="C4069" s="296">
        <v>155.399262870435</v>
      </c>
    </row>
    <row r="4070" spans="2:3" x14ac:dyDescent="0.25">
      <c r="B4070" s="295">
        <v>4005</v>
      </c>
      <c r="C4070" s="296">
        <v>115.00376061035016</v>
      </c>
    </row>
    <row r="4071" spans="2:3" x14ac:dyDescent="0.25">
      <c r="B4071" s="295">
        <v>4006</v>
      </c>
      <c r="C4071" s="296">
        <v>139.953565511889</v>
      </c>
    </row>
    <row r="4072" spans="2:3" x14ac:dyDescent="0.25">
      <c r="B4072" s="295">
        <v>4007</v>
      </c>
      <c r="C4072" s="296">
        <v>105.89171269181418</v>
      </c>
    </row>
    <row r="4073" spans="2:3" x14ac:dyDescent="0.25">
      <c r="B4073" s="295">
        <v>4008</v>
      </c>
      <c r="C4073" s="296">
        <v>87.42662712263035</v>
      </c>
    </row>
    <row r="4074" spans="2:3" x14ac:dyDescent="0.25">
      <c r="B4074" s="295">
        <v>4009</v>
      </c>
      <c r="C4074" s="296">
        <v>98.017427294654638</v>
      </c>
    </row>
    <row r="4075" spans="2:3" x14ac:dyDescent="0.25">
      <c r="B4075" s="295">
        <v>4010</v>
      </c>
      <c r="C4075" s="296">
        <v>181.14919052385198</v>
      </c>
    </row>
    <row r="4076" spans="2:3" x14ac:dyDescent="0.25">
      <c r="B4076" s="295">
        <v>4011</v>
      </c>
      <c r="C4076" s="296">
        <v>182.60297440285052</v>
      </c>
    </row>
    <row r="4077" spans="2:3" x14ac:dyDescent="0.25">
      <c r="B4077" s="295">
        <v>4012</v>
      </c>
      <c r="C4077" s="296">
        <v>144.56929967549149</v>
      </c>
    </row>
    <row r="4078" spans="2:3" x14ac:dyDescent="0.25">
      <c r="B4078" s="295">
        <v>4013</v>
      </c>
      <c r="C4078" s="296">
        <v>91.638837580533391</v>
      </c>
    </row>
    <row r="4079" spans="2:3" x14ac:dyDescent="0.25">
      <c r="B4079" s="295">
        <v>4014</v>
      </c>
      <c r="C4079" s="296">
        <v>166.77806307105396</v>
      </c>
    </row>
    <row r="4080" spans="2:3" x14ac:dyDescent="0.25">
      <c r="B4080" s="295">
        <v>4015</v>
      </c>
      <c r="C4080" s="296">
        <v>91.2513115567086</v>
      </c>
    </row>
    <row r="4081" spans="2:3" x14ac:dyDescent="0.25">
      <c r="B4081" s="295">
        <v>4016</v>
      </c>
      <c r="C4081" s="296">
        <v>149.47410332335178</v>
      </c>
    </row>
    <row r="4082" spans="2:3" x14ac:dyDescent="0.25">
      <c r="B4082" s="295">
        <v>4017</v>
      </c>
      <c r="C4082" s="296">
        <v>152.43922703270886</v>
      </c>
    </row>
    <row r="4083" spans="2:3" x14ac:dyDescent="0.25">
      <c r="B4083" s="295">
        <v>4018</v>
      </c>
      <c r="C4083" s="296">
        <v>171.86637259270702</v>
      </c>
    </row>
    <row r="4084" spans="2:3" x14ac:dyDescent="0.25">
      <c r="B4084" s="295">
        <v>4019</v>
      </c>
      <c r="C4084" s="296">
        <v>110.41536192283496</v>
      </c>
    </row>
    <row r="4085" spans="2:3" x14ac:dyDescent="0.25">
      <c r="B4085" s="295">
        <v>4020</v>
      </c>
      <c r="C4085" s="296">
        <v>180.43057707268576</v>
      </c>
    </row>
    <row r="4086" spans="2:3" x14ac:dyDescent="0.25">
      <c r="B4086" s="295">
        <v>4021</v>
      </c>
      <c r="C4086" s="296">
        <v>100.01329058503916</v>
      </c>
    </row>
    <row r="4087" spans="2:3" x14ac:dyDescent="0.25">
      <c r="B4087" s="295">
        <v>4022</v>
      </c>
      <c r="C4087" s="296">
        <v>113.98402167695045</v>
      </c>
    </row>
    <row r="4088" spans="2:3" x14ac:dyDescent="0.25">
      <c r="B4088" s="295">
        <v>4023</v>
      </c>
      <c r="C4088" s="296">
        <v>154.18332091303944</v>
      </c>
    </row>
    <row r="4089" spans="2:3" x14ac:dyDescent="0.25">
      <c r="B4089" s="295">
        <v>4024</v>
      </c>
      <c r="C4089" s="296">
        <v>162.51134354640635</v>
      </c>
    </row>
    <row r="4090" spans="2:3" x14ac:dyDescent="0.25">
      <c r="B4090" s="295">
        <v>4025</v>
      </c>
      <c r="C4090" s="296">
        <v>111.48789018206385</v>
      </c>
    </row>
    <row r="4091" spans="2:3" x14ac:dyDescent="0.25">
      <c r="B4091" s="295">
        <v>4026</v>
      </c>
      <c r="C4091" s="296">
        <v>179.87998117875929</v>
      </c>
    </row>
    <row r="4092" spans="2:3" x14ac:dyDescent="0.25">
      <c r="B4092" s="295">
        <v>4027</v>
      </c>
      <c r="C4092" s="296">
        <v>67.46587951971857</v>
      </c>
    </row>
    <row r="4093" spans="2:3" x14ac:dyDescent="0.25">
      <c r="B4093" s="295">
        <v>4028</v>
      </c>
      <c r="C4093" s="296">
        <v>89.430018657747596</v>
      </c>
    </row>
    <row r="4094" spans="2:3" x14ac:dyDescent="0.25">
      <c r="B4094" s="295">
        <v>4029</v>
      </c>
      <c r="C4094" s="296">
        <v>107.24191233442062</v>
      </c>
    </row>
    <row r="4095" spans="2:3" x14ac:dyDescent="0.25">
      <c r="B4095" s="295">
        <v>4030</v>
      </c>
      <c r="C4095" s="296">
        <v>79.577159100494441</v>
      </c>
    </row>
    <row r="4096" spans="2:3" x14ac:dyDescent="0.25">
      <c r="B4096" s="295">
        <v>4031</v>
      </c>
      <c r="C4096" s="296">
        <v>155.33432401654528</v>
      </c>
    </row>
    <row r="4097" spans="2:3" x14ac:dyDescent="0.25">
      <c r="B4097" s="295">
        <v>4032</v>
      </c>
      <c r="C4097" s="296">
        <v>128.57061122014704</v>
      </c>
    </row>
    <row r="4098" spans="2:3" x14ac:dyDescent="0.25">
      <c r="B4098" s="295">
        <v>4033</v>
      </c>
      <c r="C4098" s="296">
        <v>108.25960933088496</v>
      </c>
    </row>
    <row r="4099" spans="2:3" x14ac:dyDescent="0.25">
      <c r="B4099" s="295">
        <v>4034</v>
      </c>
      <c r="C4099" s="296">
        <v>101.97653250538761</v>
      </c>
    </row>
    <row r="4100" spans="2:3" x14ac:dyDescent="0.25">
      <c r="B4100" s="295">
        <v>4035</v>
      </c>
      <c r="C4100" s="296">
        <v>147.54067119308365</v>
      </c>
    </row>
    <row r="4101" spans="2:3" x14ac:dyDescent="0.25">
      <c r="B4101" s="295">
        <v>4036</v>
      </c>
      <c r="C4101" s="296">
        <v>142.07784193885323</v>
      </c>
    </row>
    <row r="4102" spans="2:3" x14ac:dyDescent="0.25">
      <c r="B4102" s="295">
        <v>4037</v>
      </c>
      <c r="C4102" s="296">
        <v>117.83406762174539</v>
      </c>
    </row>
    <row r="4103" spans="2:3" x14ac:dyDescent="0.25">
      <c r="B4103" s="295">
        <v>4038</v>
      </c>
      <c r="C4103" s="296">
        <v>103.54572460838</v>
      </c>
    </row>
    <row r="4104" spans="2:3" x14ac:dyDescent="0.25">
      <c r="B4104" s="295">
        <v>4039</v>
      </c>
      <c r="C4104" s="296">
        <v>103.4696223245038</v>
      </c>
    </row>
    <row r="4105" spans="2:3" x14ac:dyDescent="0.25">
      <c r="B4105" s="295">
        <v>4040</v>
      </c>
      <c r="C4105" s="296">
        <v>186.1373832743019</v>
      </c>
    </row>
    <row r="4106" spans="2:3" x14ac:dyDescent="0.25">
      <c r="B4106" s="295">
        <v>4041</v>
      </c>
      <c r="C4106" s="296">
        <v>139.46324425062036</v>
      </c>
    </row>
    <row r="4107" spans="2:3" x14ac:dyDescent="0.25">
      <c r="B4107" s="295">
        <v>4042</v>
      </c>
      <c r="C4107" s="296">
        <v>153.14723477944051</v>
      </c>
    </row>
    <row r="4108" spans="2:3" x14ac:dyDescent="0.25">
      <c r="B4108" s="295">
        <v>4043</v>
      </c>
      <c r="C4108" s="296">
        <v>128.27542299628749</v>
      </c>
    </row>
    <row r="4109" spans="2:3" x14ac:dyDescent="0.25">
      <c r="B4109" s="295">
        <v>4044</v>
      </c>
      <c r="C4109" s="296">
        <v>142.63945621164603</v>
      </c>
    </row>
    <row r="4110" spans="2:3" x14ac:dyDescent="0.25">
      <c r="B4110" s="295">
        <v>4045</v>
      </c>
      <c r="C4110" s="296">
        <v>138.36233320408871</v>
      </c>
    </row>
    <row r="4111" spans="2:3" x14ac:dyDescent="0.25">
      <c r="B4111" s="295">
        <v>4046</v>
      </c>
      <c r="C4111" s="296">
        <v>64.174609294186581</v>
      </c>
    </row>
    <row r="4112" spans="2:3" x14ac:dyDescent="0.25">
      <c r="B4112" s="295">
        <v>4047</v>
      </c>
      <c r="C4112" s="296">
        <v>160.48109112024468</v>
      </c>
    </row>
    <row r="4113" spans="2:3" x14ac:dyDescent="0.25">
      <c r="B4113" s="295">
        <v>4048</v>
      </c>
      <c r="C4113" s="296">
        <v>115.65473576875752</v>
      </c>
    </row>
    <row r="4114" spans="2:3" x14ac:dyDescent="0.25">
      <c r="B4114" s="295">
        <v>4049</v>
      </c>
      <c r="C4114" s="296">
        <v>137.6213563726447</v>
      </c>
    </row>
    <row r="4115" spans="2:3" x14ac:dyDescent="0.25">
      <c r="B4115" s="295">
        <v>4050</v>
      </c>
      <c r="C4115" s="296">
        <v>176.18212775482061</v>
      </c>
    </row>
    <row r="4116" spans="2:3" x14ac:dyDescent="0.25">
      <c r="B4116" s="295">
        <v>4051</v>
      </c>
      <c r="C4116" s="296">
        <v>125.22323277994482</v>
      </c>
    </row>
    <row r="4117" spans="2:3" x14ac:dyDescent="0.25">
      <c r="B4117" s="295">
        <v>4052</v>
      </c>
      <c r="C4117" s="296">
        <v>93.160532451625642</v>
      </c>
    </row>
    <row r="4118" spans="2:3" x14ac:dyDescent="0.25">
      <c r="B4118" s="295">
        <v>4053</v>
      </c>
      <c r="C4118" s="296">
        <v>168.5683370591745</v>
      </c>
    </row>
    <row r="4119" spans="2:3" x14ac:dyDescent="0.25">
      <c r="B4119" s="295">
        <v>4054</v>
      </c>
      <c r="C4119" s="296">
        <v>184.15143249984231</v>
      </c>
    </row>
    <row r="4120" spans="2:3" x14ac:dyDescent="0.25">
      <c r="B4120" s="295">
        <v>4055</v>
      </c>
      <c r="C4120" s="296">
        <v>194.48755868701181</v>
      </c>
    </row>
    <row r="4121" spans="2:3" x14ac:dyDescent="0.25">
      <c r="B4121" s="295">
        <v>4056</v>
      </c>
      <c r="C4121" s="296">
        <v>152.66075410224443</v>
      </c>
    </row>
    <row r="4122" spans="2:3" x14ac:dyDescent="0.25">
      <c r="B4122" s="295">
        <v>4057</v>
      </c>
      <c r="C4122" s="296">
        <v>120.79662983552248</v>
      </c>
    </row>
    <row r="4123" spans="2:3" x14ac:dyDescent="0.25">
      <c r="B4123" s="295">
        <v>4058</v>
      </c>
      <c r="C4123" s="296">
        <v>123.70427397639321</v>
      </c>
    </row>
    <row r="4124" spans="2:3" x14ac:dyDescent="0.25">
      <c r="B4124" s="295">
        <v>4059</v>
      </c>
      <c r="C4124" s="296">
        <v>106.37319528348797</v>
      </c>
    </row>
    <row r="4125" spans="2:3" x14ac:dyDescent="0.25">
      <c r="B4125" s="295">
        <v>4060</v>
      </c>
      <c r="C4125" s="296">
        <v>97.154659901243917</v>
      </c>
    </row>
    <row r="4126" spans="2:3" x14ac:dyDescent="0.25">
      <c r="B4126" s="295">
        <v>4061</v>
      </c>
      <c r="C4126" s="296">
        <v>111.86147159525552</v>
      </c>
    </row>
    <row r="4127" spans="2:3" x14ac:dyDescent="0.25">
      <c r="B4127" s="295">
        <v>4062</v>
      </c>
      <c r="C4127" s="296">
        <v>155.82447059092101</v>
      </c>
    </row>
    <row r="4128" spans="2:3" x14ac:dyDescent="0.25">
      <c r="B4128" s="295">
        <v>4063</v>
      </c>
      <c r="C4128" s="296">
        <v>163.99897587843296</v>
      </c>
    </row>
    <row r="4129" spans="2:3" x14ac:dyDescent="0.25">
      <c r="B4129" s="295">
        <v>4064</v>
      </c>
      <c r="C4129" s="296">
        <v>160.40118937198412</v>
      </c>
    </row>
    <row r="4130" spans="2:3" x14ac:dyDescent="0.25">
      <c r="B4130" s="295">
        <v>4065</v>
      </c>
      <c r="C4130" s="296">
        <v>93.366707264434552</v>
      </c>
    </row>
    <row r="4131" spans="2:3" x14ac:dyDescent="0.25">
      <c r="B4131" s="295">
        <v>4066</v>
      </c>
      <c r="C4131" s="296">
        <v>125.67461404130124</v>
      </c>
    </row>
    <row r="4132" spans="2:3" x14ac:dyDescent="0.25">
      <c r="B4132" s="295">
        <v>4067</v>
      </c>
      <c r="C4132" s="296">
        <v>137.48805405919796</v>
      </c>
    </row>
    <row r="4133" spans="2:3" x14ac:dyDescent="0.25">
      <c r="B4133" s="295">
        <v>4068</v>
      </c>
      <c r="C4133" s="296">
        <v>111.23887485651994</v>
      </c>
    </row>
    <row r="4134" spans="2:3" x14ac:dyDescent="0.25">
      <c r="B4134" s="295">
        <v>4069</v>
      </c>
      <c r="C4134" s="296">
        <v>94.848806047665477</v>
      </c>
    </row>
    <row r="4135" spans="2:3" x14ac:dyDescent="0.25">
      <c r="B4135" s="295">
        <v>4070</v>
      </c>
      <c r="C4135" s="296">
        <v>99.920228555666114</v>
      </c>
    </row>
    <row r="4136" spans="2:3" x14ac:dyDescent="0.25">
      <c r="B4136" s="295">
        <v>4071</v>
      </c>
      <c r="C4136" s="296">
        <v>167.54563425005608</v>
      </c>
    </row>
    <row r="4137" spans="2:3" x14ac:dyDescent="0.25">
      <c r="B4137" s="295">
        <v>4072</v>
      </c>
      <c r="C4137" s="296">
        <v>164.20364067185108</v>
      </c>
    </row>
    <row r="4138" spans="2:3" x14ac:dyDescent="0.25">
      <c r="B4138" s="295">
        <v>4073</v>
      </c>
      <c r="C4138" s="296">
        <v>152.41529666280474</v>
      </c>
    </row>
    <row r="4139" spans="2:3" x14ac:dyDescent="0.25">
      <c r="B4139" s="295">
        <v>4074</v>
      </c>
      <c r="C4139" s="296">
        <v>75.297676319388188</v>
      </c>
    </row>
    <row r="4140" spans="2:3" x14ac:dyDescent="0.25">
      <c r="B4140" s="295">
        <v>4075</v>
      </c>
      <c r="C4140" s="296">
        <v>97.529881913592305</v>
      </c>
    </row>
    <row r="4141" spans="2:3" x14ac:dyDescent="0.25">
      <c r="B4141" s="295">
        <v>4076</v>
      </c>
      <c r="C4141" s="296">
        <v>77.133564063348359</v>
      </c>
    </row>
    <row r="4142" spans="2:3" x14ac:dyDescent="0.25">
      <c r="B4142" s="295">
        <v>4077</v>
      </c>
      <c r="C4142" s="296">
        <v>182.74946356296005</v>
      </c>
    </row>
    <row r="4143" spans="2:3" x14ac:dyDescent="0.25">
      <c r="B4143" s="295">
        <v>4078</v>
      </c>
      <c r="C4143" s="296">
        <v>121.8878519748103</v>
      </c>
    </row>
    <row r="4144" spans="2:3" x14ac:dyDescent="0.25">
      <c r="B4144" s="295">
        <v>4079</v>
      </c>
      <c r="C4144" s="296">
        <v>162.17272600227759</v>
      </c>
    </row>
    <row r="4145" spans="2:3" x14ac:dyDescent="0.25">
      <c r="B4145" s="295">
        <v>4080</v>
      </c>
      <c r="C4145" s="296">
        <v>145.76911483297815</v>
      </c>
    </row>
    <row r="4146" spans="2:3" x14ac:dyDescent="0.25">
      <c r="B4146" s="295">
        <v>4081</v>
      </c>
      <c r="C4146" s="296">
        <v>132.2039095543231</v>
      </c>
    </row>
    <row r="4147" spans="2:3" x14ac:dyDescent="0.25">
      <c r="B4147" s="295">
        <v>4082</v>
      </c>
      <c r="C4147" s="296">
        <v>162.38558583611336</v>
      </c>
    </row>
    <row r="4148" spans="2:3" x14ac:dyDescent="0.25">
      <c r="B4148" s="295">
        <v>4083</v>
      </c>
      <c r="C4148" s="296">
        <v>108.54317799736495</v>
      </c>
    </row>
    <row r="4149" spans="2:3" x14ac:dyDescent="0.25">
      <c r="B4149" s="295">
        <v>4084</v>
      </c>
      <c r="C4149" s="296">
        <v>81.869494224063232</v>
      </c>
    </row>
    <row r="4150" spans="2:3" x14ac:dyDescent="0.25">
      <c r="B4150" s="295">
        <v>4085</v>
      </c>
      <c r="C4150" s="296">
        <v>120.9104816405043</v>
      </c>
    </row>
    <row r="4151" spans="2:3" x14ac:dyDescent="0.25">
      <c r="B4151" s="295">
        <v>4086</v>
      </c>
      <c r="C4151" s="296">
        <v>171.2755270596615</v>
      </c>
    </row>
    <row r="4152" spans="2:3" x14ac:dyDescent="0.25">
      <c r="B4152" s="295">
        <v>4087</v>
      </c>
      <c r="C4152" s="296">
        <v>144.60853777698452</v>
      </c>
    </row>
    <row r="4153" spans="2:3" x14ac:dyDescent="0.25">
      <c r="B4153" s="295">
        <v>4088</v>
      </c>
      <c r="C4153" s="296">
        <v>167.06874285418291</v>
      </c>
    </row>
    <row r="4154" spans="2:3" x14ac:dyDescent="0.25">
      <c r="B4154" s="295">
        <v>4089</v>
      </c>
      <c r="C4154" s="296">
        <v>106.29839850672748</v>
      </c>
    </row>
    <row r="4155" spans="2:3" x14ac:dyDescent="0.25">
      <c r="B4155" s="295">
        <v>4090</v>
      </c>
      <c r="C4155" s="296">
        <v>104.95510439019324</v>
      </c>
    </row>
    <row r="4156" spans="2:3" x14ac:dyDescent="0.25">
      <c r="B4156" s="295">
        <v>4091</v>
      </c>
      <c r="C4156" s="296">
        <v>128.34970312921456</v>
      </c>
    </row>
    <row r="4157" spans="2:3" x14ac:dyDescent="0.25">
      <c r="B4157" s="295">
        <v>4092</v>
      </c>
      <c r="C4157" s="296">
        <v>144.43950879059389</v>
      </c>
    </row>
    <row r="4158" spans="2:3" x14ac:dyDescent="0.25">
      <c r="B4158" s="295">
        <v>4093</v>
      </c>
      <c r="C4158" s="296">
        <v>138.63920280451356</v>
      </c>
    </row>
    <row r="4159" spans="2:3" x14ac:dyDescent="0.25">
      <c r="B4159" s="295">
        <v>4094</v>
      </c>
      <c r="C4159" s="296">
        <v>90.58642110365696</v>
      </c>
    </row>
    <row r="4160" spans="2:3" x14ac:dyDescent="0.25">
      <c r="B4160" s="295">
        <v>4095</v>
      </c>
      <c r="C4160" s="296">
        <v>87.288665591888631</v>
      </c>
    </row>
    <row r="4161" spans="2:3" x14ac:dyDescent="0.25">
      <c r="B4161" s="295">
        <v>4096</v>
      </c>
      <c r="C4161" s="296">
        <v>158.08178734636363</v>
      </c>
    </row>
    <row r="4162" spans="2:3" x14ac:dyDescent="0.25">
      <c r="B4162" s="295">
        <v>4097</v>
      </c>
      <c r="C4162" s="296">
        <v>128.90232735312</v>
      </c>
    </row>
    <row r="4163" spans="2:3" x14ac:dyDescent="0.25">
      <c r="B4163" s="295">
        <v>4098</v>
      </c>
      <c r="C4163" s="296">
        <v>109.87431350852802</v>
      </c>
    </row>
    <row r="4164" spans="2:3" x14ac:dyDescent="0.25">
      <c r="B4164" s="295">
        <v>4099</v>
      </c>
      <c r="C4164" s="296">
        <v>101.2655109693911</v>
      </c>
    </row>
    <row r="4165" spans="2:3" x14ac:dyDescent="0.25">
      <c r="B4165" s="295">
        <v>4100</v>
      </c>
      <c r="C4165" s="296">
        <v>137.45854283744302</v>
      </c>
    </row>
    <row r="4166" spans="2:3" x14ac:dyDescent="0.25">
      <c r="B4166" s="295">
        <v>4101</v>
      </c>
      <c r="C4166" s="296">
        <v>101.96079660632668</v>
      </c>
    </row>
    <row r="4167" spans="2:3" x14ac:dyDescent="0.25">
      <c r="B4167" s="295">
        <v>4102</v>
      </c>
      <c r="C4167" s="296">
        <v>128.2137586098562</v>
      </c>
    </row>
    <row r="4168" spans="2:3" x14ac:dyDescent="0.25">
      <c r="B4168" s="295">
        <v>4103</v>
      </c>
      <c r="C4168" s="296">
        <v>131.1117192598627</v>
      </c>
    </row>
    <row r="4169" spans="2:3" x14ac:dyDescent="0.25">
      <c r="B4169" s="295">
        <v>4104</v>
      </c>
      <c r="C4169" s="296">
        <v>138.83060274815796</v>
      </c>
    </row>
    <row r="4170" spans="2:3" x14ac:dyDescent="0.25">
      <c r="B4170" s="295">
        <v>4105</v>
      </c>
      <c r="C4170" s="296">
        <v>110.85521259915538</v>
      </c>
    </row>
    <row r="4171" spans="2:3" x14ac:dyDescent="0.25">
      <c r="B4171" s="295">
        <v>4106</v>
      </c>
      <c r="C4171" s="296">
        <v>169.43084628711807</v>
      </c>
    </row>
    <row r="4172" spans="2:3" x14ac:dyDescent="0.25">
      <c r="B4172" s="295">
        <v>4107</v>
      </c>
      <c r="C4172" s="296">
        <v>108.02865259627595</v>
      </c>
    </row>
    <row r="4173" spans="2:3" x14ac:dyDescent="0.25">
      <c r="B4173" s="295">
        <v>4108</v>
      </c>
      <c r="C4173" s="296">
        <v>93.989437065940535</v>
      </c>
    </row>
    <row r="4174" spans="2:3" x14ac:dyDescent="0.25">
      <c r="B4174" s="295">
        <v>4109</v>
      </c>
      <c r="C4174" s="296">
        <v>116.95659938769954</v>
      </c>
    </row>
    <row r="4175" spans="2:3" x14ac:dyDescent="0.25">
      <c r="B4175" s="295">
        <v>4110</v>
      </c>
      <c r="C4175" s="296">
        <v>165.91875367141211</v>
      </c>
    </row>
    <row r="4176" spans="2:3" x14ac:dyDescent="0.25">
      <c r="B4176" s="295">
        <v>4111</v>
      </c>
      <c r="C4176" s="296">
        <v>118.47438679081206</v>
      </c>
    </row>
    <row r="4177" spans="2:3" x14ac:dyDescent="0.25">
      <c r="B4177" s="295">
        <v>4112</v>
      </c>
      <c r="C4177" s="296">
        <v>122.43804769559131</v>
      </c>
    </row>
    <row r="4178" spans="2:3" x14ac:dyDescent="0.25">
      <c r="B4178" s="295">
        <v>4113</v>
      </c>
      <c r="C4178" s="296">
        <v>150.56559496984929</v>
      </c>
    </row>
    <row r="4179" spans="2:3" x14ac:dyDescent="0.25">
      <c r="B4179" s="295">
        <v>4114</v>
      </c>
      <c r="C4179" s="296">
        <v>150.77113961958577</v>
      </c>
    </row>
    <row r="4180" spans="2:3" x14ac:dyDescent="0.25">
      <c r="B4180" s="295">
        <v>4115</v>
      </c>
      <c r="C4180" s="296">
        <v>122.92815956695613</v>
      </c>
    </row>
    <row r="4181" spans="2:3" x14ac:dyDescent="0.25">
      <c r="B4181" s="295">
        <v>4116</v>
      </c>
      <c r="C4181" s="296">
        <v>120.02853668080364</v>
      </c>
    </row>
    <row r="4182" spans="2:3" x14ac:dyDescent="0.25">
      <c r="B4182" s="295">
        <v>4117</v>
      </c>
      <c r="C4182" s="296">
        <v>182.19807539265344</v>
      </c>
    </row>
    <row r="4183" spans="2:3" x14ac:dyDescent="0.25">
      <c r="B4183" s="295">
        <v>4118</v>
      </c>
      <c r="C4183" s="296">
        <v>69.73132682679622</v>
      </c>
    </row>
    <row r="4184" spans="2:3" x14ac:dyDescent="0.25">
      <c r="B4184" s="295">
        <v>4119</v>
      </c>
      <c r="C4184" s="296">
        <v>112.95569061307152</v>
      </c>
    </row>
    <row r="4185" spans="2:3" x14ac:dyDescent="0.25">
      <c r="B4185" s="295">
        <v>4120</v>
      </c>
      <c r="C4185" s="296">
        <v>161.68115516940145</v>
      </c>
    </row>
    <row r="4186" spans="2:3" x14ac:dyDescent="0.25">
      <c r="B4186" s="295">
        <v>4121</v>
      </c>
      <c r="C4186" s="296">
        <v>131.17344778446596</v>
      </c>
    </row>
    <row r="4187" spans="2:3" x14ac:dyDescent="0.25">
      <c r="B4187" s="295">
        <v>4122</v>
      </c>
      <c r="C4187" s="296">
        <v>70.646911078998855</v>
      </c>
    </row>
    <row r="4188" spans="2:3" x14ac:dyDescent="0.25">
      <c r="B4188" s="295">
        <v>4123</v>
      </c>
      <c r="C4188" s="296">
        <v>172.76918258581497</v>
      </c>
    </row>
    <row r="4189" spans="2:3" x14ac:dyDescent="0.25">
      <c r="B4189" s="295">
        <v>4124</v>
      </c>
      <c r="C4189" s="296">
        <v>143.98395183581937</v>
      </c>
    </row>
    <row r="4190" spans="2:3" x14ac:dyDescent="0.25">
      <c r="B4190" s="295">
        <v>4125</v>
      </c>
      <c r="C4190" s="296">
        <v>175.18197144402126</v>
      </c>
    </row>
    <row r="4191" spans="2:3" x14ac:dyDescent="0.25">
      <c r="B4191" s="295">
        <v>4126</v>
      </c>
      <c r="C4191" s="296">
        <v>176.91991364493154</v>
      </c>
    </row>
    <row r="4192" spans="2:3" x14ac:dyDescent="0.25">
      <c r="B4192" s="295">
        <v>4127</v>
      </c>
      <c r="C4192" s="296">
        <v>100.97192242489723</v>
      </c>
    </row>
    <row r="4193" spans="2:3" x14ac:dyDescent="0.25">
      <c r="B4193" s="295">
        <v>4128</v>
      </c>
      <c r="C4193" s="296">
        <v>102.37134392832597</v>
      </c>
    </row>
    <row r="4194" spans="2:3" x14ac:dyDescent="0.25">
      <c r="B4194" s="295">
        <v>4129</v>
      </c>
      <c r="C4194" s="296">
        <v>89.792071126772115</v>
      </c>
    </row>
    <row r="4195" spans="2:3" x14ac:dyDescent="0.25">
      <c r="B4195" s="295">
        <v>4130</v>
      </c>
      <c r="C4195" s="296">
        <v>87.396159050245629</v>
      </c>
    </row>
    <row r="4196" spans="2:3" x14ac:dyDescent="0.25">
      <c r="B4196" s="295">
        <v>4131</v>
      </c>
      <c r="C4196" s="296">
        <v>157.72550698106249</v>
      </c>
    </row>
    <row r="4197" spans="2:3" x14ac:dyDescent="0.25">
      <c r="B4197" s="295">
        <v>4132</v>
      </c>
      <c r="C4197" s="296">
        <v>93.438749274661262</v>
      </c>
    </row>
    <row r="4198" spans="2:3" x14ac:dyDescent="0.25">
      <c r="B4198" s="295">
        <v>4133</v>
      </c>
      <c r="C4198" s="296">
        <v>87.507444719377773</v>
      </c>
    </row>
    <row r="4199" spans="2:3" x14ac:dyDescent="0.25">
      <c r="B4199" s="295">
        <v>4134</v>
      </c>
      <c r="C4199" s="296">
        <v>162.1910812942013</v>
      </c>
    </row>
    <row r="4200" spans="2:3" x14ac:dyDescent="0.25">
      <c r="B4200" s="295">
        <v>4135</v>
      </c>
      <c r="C4200" s="296">
        <v>114.07877575751534</v>
      </c>
    </row>
    <row r="4201" spans="2:3" x14ac:dyDescent="0.25">
      <c r="B4201" s="295">
        <v>4136</v>
      </c>
      <c r="C4201" s="296">
        <v>146.3254257203626</v>
      </c>
    </row>
    <row r="4202" spans="2:3" x14ac:dyDescent="0.25">
      <c r="B4202" s="295">
        <v>4137</v>
      </c>
      <c r="C4202" s="296">
        <v>110.22201211246798</v>
      </c>
    </row>
    <row r="4203" spans="2:3" x14ac:dyDescent="0.25">
      <c r="B4203" s="295">
        <v>4138</v>
      </c>
      <c r="C4203" s="296">
        <v>161.86915580403934</v>
      </c>
    </row>
    <row r="4204" spans="2:3" x14ac:dyDescent="0.25">
      <c r="B4204" s="295">
        <v>4139</v>
      </c>
      <c r="C4204" s="296">
        <v>185.48454007203611</v>
      </c>
    </row>
    <row r="4205" spans="2:3" x14ac:dyDescent="0.25">
      <c r="B4205" s="295">
        <v>4140</v>
      </c>
      <c r="C4205" s="296">
        <v>130.93656878500684</v>
      </c>
    </row>
    <row r="4206" spans="2:3" x14ac:dyDescent="0.25">
      <c r="B4206" s="295">
        <v>4141</v>
      </c>
      <c r="C4206" s="296">
        <v>129.59176835022208</v>
      </c>
    </row>
    <row r="4207" spans="2:3" x14ac:dyDescent="0.25">
      <c r="B4207" s="295">
        <v>4142</v>
      </c>
      <c r="C4207" s="296">
        <v>85.191444627344296</v>
      </c>
    </row>
    <row r="4208" spans="2:3" x14ac:dyDescent="0.25">
      <c r="B4208" s="295">
        <v>4143</v>
      </c>
      <c r="C4208" s="296">
        <v>86.355744006479824</v>
      </c>
    </row>
    <row r="4209" spans="2:3" x14ac:dyDescent="0.25">
      <c r="B4209" s="295">
        <v>4144</v>
      </c>
      <c r="C4209" s="296">
        <v>99.763299437822653</v>
      </c>
    </row>
    <row r="4210" spans="2:3" x14ac:dyDescent="0.25">
      <c r="B4210" s="295">
        <v>4145</v>
      </c>
      <c r="C4210" s="296">
        <v>86.642295239651631</v>
      </c>
    </row>
    <row r="4211" spans="2:3" x14ac:dyDescent="0.25">
      <c r="B4211" s="295">
        <v>4146</v>
      </c>
      <c r="C4211" s="296">
        <v>133.93040545266285</v>
      </c>
    </row>
    <row r="4212" spans="2:3" x14ac:dyDescent="0.25">
      <c r="B4212" s="295">
        <v>4147</v>
      </c>
      <c r="C4212" s="296">
        <v>121.67454472072484</v>
      </c>
    </row>
    <row r="4213" spans="2:3" x14ac:dyDescent="0.25">
      <c r="B4213" s="295">
        <v>4148</v>
      </c>
      <c r="C4213" s="296">
        <v>93.370308191248114</v>
      </c>
    </row>
    <row r="4214" spans="2:3" x14ac:dyDescent="0.25">
      <c r="B4214" s="295">
        <v>4149</v>
      </c>
      <c r="C4214" s="296">
        <v>125.33648023363547</v>
      </c>
    </row>
    <row r="4215" spans="2:3" x14ac:dyDescent="0.25">
      <c r="B4215" s="295">
        <v>4150</v>
      </c>
      <c r="C4215" s="296">
        <v>88.361978721688203</v>
      </c>
    </row>
    <row r="4216" spans="2:3" x14ac:dyDescent="0.25">
      <c r="B4216" s="295">
        <v>4151</v>
      </c>
      <c r="C4216" s="296">
        <v>105.23092303012611</v>
      </c>
    </row>
    <row r="4217" spans="2:3" x14ac:dyDescent="0.25">
      <c r="B4217" s="295">
        <v>4152</v>
      </c>
      <c r="C4217" s="296">
        <v>110.54512145268541</v>
      </c>
    </row>
    <row r="4218" spans="2:3" x14ac:dyDescent="0.25">
      <c r="B4218" s="295">
        <v>4153</v>
      </c>
      <c r="C4218" s="296">
        <v>153.08008182755233</v>
      </c>
    </row>
    <row r="4219" spans="2:3" x14ac:dyDescent="0.25">
      <c r="B4219" s="295">
        <v>4154</v>
      </c>
      <c r="C4219" s="296">
        <v>99.042803844190999</v>
      </c>
    </row>
    <row r="4220" spans="2:3" x14ac:dyDescent="0.25">
      <c r="B4220" s="295">
        <v>4155</v>
      </c>
      <c r="C4220" s="296">
        <v>99.970665455426641</v>
      </c>
    </row>
    <row r="4221" spans="2:3" x14ac:dyDescent="0.25">
      <c r="B4221" s="295">
        <v>4156</v>
      </c>
      <c r="C4221" s="296">
        <v>76.583968231183093</v>
      </c>
    </row>
    <row r="4222" spans="2:3" x14ac:dyDescent="0.25">
      <c r="B4222" s="295">
        <v>4157</v>
      </c>
      <c r="C4222" s="296">
        <v>125.29743412470043</v>
      </c>
    </row>
    <row r="4223" spans="2:3" x14ac:dyDescent="0.25">
      <c r="B4223" s="295">
        <v>4158</v>
      </c>
      <c r="C4223" s="296">
        <v>114.95089109184406</v>
      </c>
    </row>
    <row r="4224" spans="2:3" x14ac:dyDescent="0.25">
      <c r="B4224" s="295">
        <v>4159</v>
      </c>
      <c r="C4224" s="296">
        <v>159.85946097264434</v>
      </c>
    </row>
    <row r="4225" spans="2:3" x14ac:dyDescent="0.25">
      <c r="B4225" s="295">
        <v>4160</v>
      </c>
      <c r="C4225" s="296">
        <v>99.381214326962692</v>
      </c>
    </row>
    <row r="4226" spans="2:3" x14ac:dyDescent="0.25">
      <c r="B4226" s="295">
        <v>4161</v>
      </c>
      <c r="C4226" s="296">
        <v>132.3957913474689</v>
      </c>
    </row>
    <row r="4227" spans="2:3" x14ac:dyDescent="0.25">
      <c r="B4227" s="295">
        <v>4162</v>
      </c>
      <c r="C4227" s="296">
        <v>185.64321872940073</v>
      </c>
    </row>
    <row r="4228" spans="2:3" x14ac:dyDescent="0.25">
      <c r="B4228" s="295">
        <v>4163</v>
      </c>
      <c r="C4228" s="296">
        <v>96.284337142290326</v>
      </c>
    </row>
    <row r="4229" spans="2:3" x14ac:dyDescent="0.25">
      <c r="B4229" s="295">
        <v>4164</v>
      </c>
      <c r="C4229" s="296">
        <v>149.86429826201953</v>
      </c>
    </row>
    <row r="4230" spans="2:3" x14ac:dyDescent="0.25">
      <c r="B4230" s="295">
        <v>4165</v>
      </c>
      <c r="C4230" s="296">
        <v>160.07879325363047</v>
      </c>
    </row>
    <row r="4231" spans="2:3" x14ac:dyDescent="0.25">
      <c r="B4231" s="295">
        <v>4166</v>
      </c>
      <c r="C4231" s="296">
        <v>172.57313650345867</v>
      </c>
    </row>
    <row r="4232" spans="2:3" x14ac:dyDescent="0.25">
      <c r="B4232" s="295">
        <v>4167</v>
      </c>
      <c r="C4232" s="296">
        <v>156.19034439513524</v>
      </c>
    </row>
    <row r="4233" spans="2:3" x14ac:dyDescent="0.25">
      <c r="B4233" s="295">
        <v>4168</v>
      </c>
      <c r="C4233" s="296">
        <v>87.510577260139257</v>
      </c>
    </row>
    <row r="4234" spans="2:3" x14ac:dyDescent="0.25">
      <c r="B4234" s="295">
        <v>4169</v>
      </c>
      <c r="C4234" s="296">
        <v>132.41146362233684</v>
      </c>
    </row>
    <row r="4235" spans="2:3" x14ac:dyDescent="0.25">
      <c r="B4235" s="295">
        <v>4170</v>
      </c>
      <c r="C4235" s="296">
        <v>178.68224035333617</v>
      </c>
    </row>
    <row r="4236" spans="2:3" x14ac:dyDescent="0.25">
      <c r="B4236" s="295">
        <v>4171</v>
      </c>
      <c r="C4236" s="296">
        <v>79.392069833013153</v>
      </c>
    </row>
    <row r="4237" spans="2:3" x14ac:dyDescent="0.25">
      <c r="B4237" s="295">
        <v>4172</v>
      </c>
      <c r="C4237" s="296">
        <v>79.619025575365953</v>
      </c>
    </row>
    <row r="4238" spans="2:3" x14ac:dyDescent="0.25">
      <c r="B4238" s="295">
        <v>4173</v>
      </c>
      <c r="C4238" s="296">
        <v>159.03260038985786</v>
      </c>
    </row>
    <row r="4239" spans="2:3" x14ac:dyDescent="0.25">
      <c r="B4239" s="295">
        <v>4174</v>
      </c>
      <c r="C4239" s="296">
        <v>114.95378123324062</v>
      </c>
    </row>
    <row r="4240" spans="2:3" x14ac:dyDescent="0.25">
      <c r="B4240" s="295">
        <v>4175</v>
      </c>
      <c r="C4240" s="296">
        <v>105.26185775852994</v>
      </c>
    </row>
    <row r="4241" spans="2:3" x14ac:dyDescent="0.25">
      <c r="B4241" s="295">
        <v>4176</v>
      </c>
      <c r="C4241" s="296">
        <v>103.30982470560087</v>
      </c>
    </row>
    <row r="4242" spans="2:3" x14ac:dyDescent="0.25">
      <c r="B4242" s="295">
        <v>4177</v>
      </c>
      <c r="C4242" s="296">
        <v>102.57604313766458</v>
      </c>
    </row>
    <row r="4243" spans="2:3" x14ac:dyDescent="0.25">
      <c r="B4243" s="295">
        <v>4178</v>
      </c>
      <c r="C4243" s="296">
        <v>109.36926963219403</v>
      </c>
    </row>
    <row r="4244" spans="2:3" x14ac:dyDescent="0.25">
      <c r="B4244" s="295">
        <v>4179</v>
      </c>
      <c r="C4244" s="296">
        <v>164.91807350166704</v>
      </c>
    </row>
    <row r="4245" spans="2:3" x14ac:dyDescent="0.25">
      <c r="B4245" s="295">
        <v>4180</v>
      </c>
      <c r="C4245" s="296">
        <v>129.86396146036714</v>
      </c>
    </row>
    <row r="4246" spans="2:3" x14ac:dyDescent="0.25">
      <c r="B4246" s="295">
        <v>4181</v>
      </c>
      <c r="C4246" s="296">
        <v>87.621204697768377</v>
      </c>
    </row>
    <row r="4247" spans="2:3" x14ac:dyDescent="0.25">
      <c r="B4247" s="295">
        <v>4182</v>
      </c>
      <c r="C4247" s="296">
        <v>161.10250240787815</v>
      </c>
    </row>
    <row r="4248" spans="2:3" x14ac:dyDescent="0.25">
      <c r="B4248" s="295">
        <v>4183</v>
      </c>
      <c r="C4248" s="296">
        <v>114.2986420459759</v>
      </c>
    </row>
    <row r="4249" spans="2:3" x14ac:dyDescent="0.25">
      <c r="B4249" s="295">
        <v>4184</v>
      </c>
      <c r="C4249" s="296">
        <v>174.26446916820845</v>
      </c>
    </row>
    <row r="4250" spans="2:3" x14ac:dyDescent="0.25">
      <c r="B4250" s="295">
        <v>4185</v>
      </c>
      <c r="C4250" s="296">
        <v>132.12769422659352</v>
      </c>
    </row>
    <row r="4251" spans="2:3" x14ac:dyDescent="0.25">
      <c r="B4251" s="295">
        <v>4186</v>
      </c>
      <c r="C4251" s="296">
        <v>185.4781421235424</v>
      </c>
    </row>
    <row r="4252" spans="2:3" x14ac:dyDescent="0.25">
      <c r="B4252" s="295">
        <v>4187</v>
      </c>
      <c r="C4252" s="296">
        <v>75.919325650189293</v>
      </c>
    </row>
    <row r="4253" spans="2:3" x14ac:dyDescent="0.25">
      <c r="B4253" s="295">
        <v>4188</v>
      </c>
      <c r="C4253" s="296">
        <v>117.60015866347064</v>
      </c>
    </row>
    <row r="4254" spans="2:3" x14ac:dyDescent="0.25">
      <c r="B4254" s="295">
        <v>4189</v>
      </c>
      <c r="C4254" s="296">
        <v>84.693918283777236</v>
      </c>
    </row>
    <row r="4255" spans="2:3" x14ac:dyDescent="0.25">
      <c r="B4255" s="295">
        <v>4190</v>
      </c>
      <c r="C4255" s="296">
        <v>97.954600913126029</v>
      </c>
    </row>
    <row r="4256" spans="2:3" x14ac:dyDescent="0.25">
      <c r="B4256" s="295">
        <v>4191</v>
      </c>
      <c r="C4256" s="296">
        <v>104.7516046578876</v>
      </c>
    </row>
    <row r="4257" spans="2:3" x14ac:dyDescent="0.25">
      <c r="B4257" s="295">
        <v>4192</v>
      </c>
      <c r="C4257" s="296">
        <v>85.794653145718257</v>
      </c>
    </row>
    <row r="4258" spans="2:3" x14ac:dyDescent="0.25">
      <c r="B4258" s="295">
        <v>4193</v>
      </c>
      <c r="C4258" s="296">
        <v>83.333197579443947</v>
      </c>
    </row>
    <row r="4259" spans="2:3" x14ac:dyDescent="0.25">
      <c r="B4259" s="295">
        <v>4194</v>
      </c>
      <c r="C4259" s="296">
        <v>135.55468537124648</v>
      </c>
    </row>
    <row r="4260" spans="2:3" x14ac:dyDescent="0.25">
      <c r="B4260" s="295">
        <v>4195</v>
      </c>
      <c r="C4260" s="296">
        <v>94.47052380826149</v>
      </c>
    </row>
    <row r="4261" spans="2:3" x14ac:dyDescent="0.25">
      <c r="B4261" s="295">
        <v>4196</v>
      </c>
      <c r="C4261" s="296">
        <v>130.94052413196465</v>
      </c>
    </row>
    <row r="4262" spans="2:3" x14ac:dyDescent="0.25">
      <c r="B4262" s="295">
        <v>4197</v>
      </c>
      <c r="C4262" s="296">
        <v>80.602672862141134</v>
      </c>
    </row>
    <row r="4263" spans="2:3" x14ac:dyDescent="0.25">
      <c r="B4263" s="295">
        <v>4198</v>
      </c>
      <c r="C4263" s="296">
        <v>128.79589340058121</v>
      </c>
    </row>
    <row r="4264" spans="2:3" x14ac:dyDescent="0.25">
      <c r="B4264" s="295">
        <v>4199</v>
      </c>
      <c r="C4264" s="296">
        <v>115.48033177689288</v>
      </c>
    </row>
    <row r="4265" spans="2:3" x14ac:dyDescent="0.25">
      <c r="B4265" s="295">
        <v>4200</v>
      </c>
      <c r="C4265" s="296">
        <v>170.86583607282418</v>
      </c>
    </row>
    <row r="4266" spans="2:3" x14ac:dyDescent="0.25">
      <c r="B4266" s="295">
        <v>4201</v>
      </c>
      <c r="C4266" s="296">
        <v>90.488674765328909</v>
      </c>
    </row>
    <row r="4267" spans="2:3" x14ac:dyDescent="0.25">
      <c r="B4267" s="295">
        <v>4202</v>
      </c>
      <c r="C4267" s="296">
        <v>122.34892129048939</v>
      </c>
    </row>
    <row r="4268" spans="2:3" x14ac:dyDescent="0.25">
      <c r="B4268" s="295">
        <v>4203</v>
      </c>
      <c r="C4268" s="296">
        <v>115.59616270019674</v>
      </c>
    </row>
    <row r="4269" spans="2:3" x14ac:dyDescent="0.25">
      <c r="B4269" s="295">
        <v>4204</v>
      </c>
      <c r="C4269" s="296">
        <v>128.99288651525478</v>
      </c>
    </row>
    <row r="4270" spans="2:3" x14ac:dyDescent="0.25">
      <c r="B4270" s="295">
        <v>4205</v>
      </c>
      <c r="C4270" s="296">
        <v>99.336602030963164</v>
      </c>
    </row>
    <row r="4271" spans="2:3" x14ac:dyDescent="0.25">
      <c r="B4271" s="295">
        <v>4206</v>
      </c>
      <c r="C4271" s="296">
        <v>89.28478913877909</v>
      </c>
    </row>
    <row r="4272" spans="2:3" x14ac:dyDescent="0.25">
      <c r="B4272" s="295">
        <v>4207</v>
      </c>
      <c r="C4272" s="296">
        <v>193.87974062822661</v>
      </c>
    </row>
    <row r="4273" spans="2:3" x14ac:dyDescent="0.25">
      <c r="B4273" s="295">
        <v>4208</v>
      </c>
      <c r="C4273" s="296">
        <v>141.06979943147678</v>
      </c>
    </row>
    <row r="4274" spans="2:3" x14ac:dyDescent="0.25">
      <c r="B4274" s="295">
        <v>4209</v>
      </c>
      <c r="C4274" s="296">
        <v>97.003972498735948</v>
      </c>
    </row>
    <row r="4275" spans="2:3" x14ac:dyDescent="0.25">
      <c r="B4275" s="295">
        <v>4210</v>
      </c>
      <c r="C4275" s="296">
        <v>80.523203654595889</v>
      </c>
    </row>
    <row r="4276" spans="2:3" x14ac:dyDescent="0.25">
      <c r="B4276" s="295">
        <v>4211</v>
      </c>
      <c r="C4276" s="296">
        <v>72.005025379377742</v>
      </c>
    </row>
    <row r="4277" spans="2:3" x14ac:dyDescent="0.25">
      <c r="B4277" s="295">
        <v>4212</v>
      </c>
      <c r="C4277" s="296">
        <v>155.55553411176723</v>
      </c>
    </row>
    <row r="4278" spans="2:3" x14ac:dyDescent="0.25">
      <c r="B4278" s="295">
        <v>4213</v>
      </c>
      <c r="C4278" s="296">
        <v>81.667625886710567</v>
      </c>
    </row>
    <row r="4279" spans="2:3" x14ac:dyDescent="0.25">
      <c r="B4279" s="295">
        <v>4214</v>
      </c>
      <c r="C4279" s="296">
        <v>122.61902768374409</v>
      </c>
    </row>
    <row r="4280" spans="2:3" x14ac:dyDescent="0.25">
      <c r="B4280" s="295">
        <v>4215</v>
      </c>
      <c r="C4280" s="296">
        <v>146.96695344136688</v>
      </c>
    </row>
    <row r="4281" spans="2:3" x14ac:dyDescent="0.25">
      <c r="B4281" s="295">
        <v>4216</v>
      </c>
      <c r="C4281" s="296">
        <v>118.38803419064374</v>
      </c>
    </row>
    <row r="4282" spans="2:3" x14ac:dyDescent="0.25">
      <c r="B4282" s="295">
        <v>4217</v>
      </c>
      <c r="C4282" s="296">
        <v>165.17718832978881</v>
      </c>
    </row>
    <row r="4283" spans="2:3" x14ac:dyDescent="0.25">
      <c r="B4283" s="295">
        <v>4218</v>
      </c>
      <c r="C4283" s="296">
        <v>97.504743323166025</v>
      </c>
    </row>
    <row r="4284" spans="2:3" x14ac:dyDescent="0.25">
      <c r="B4284" s="295">
        <v>4219</v>
      </c>
      <c r="C4284" s="296">
        <v>129.64697578148733</v>
      </c>
    </row>
    <row r="4285" spans="2:3" x14ac:dyDescent="0.25">
      <c r="B4285" s="295">
        <v>4220</v>
      </c>
      <c r="C4285" s="296">
        <v>105.00564483484281</v>
      </c>
    </row>
    <row r="4286" spans="2:3" x14ac:dyDescent="0.25">
      <c r="B4286" s="295">
        <v>4221</v>
      </c>
      <c r="C4286" s="296">
        <v>90.258965769573706</v>
      </c>
    </row>
    <row r="4287" spans="2:3" x14ac:dyDescent="0.25">
      <c r="B4287" s="295">
        <v>4222</v>
      </c>
      <c r="C4287" s="296">
        <v>166.25212147365883</v>
      </c>
    </row>
    <row r="4288" spans="2:3" x14ac:dyDescent="0.25">
      <c r="B4288" s="295">
        <v>4223</v>
      </c>
      <c r="C4288" s="296">
        <v>121.34262560425525</v>
      </c>
    </row>
    <row r="4289" spans="2:3" x14ac:dyDescent="0.25">
      <c r="B4289" s="295">
        <v>4224</v>
      </c>
      <c r="C4289" s="296">
        <v>99.988176840887604</v>
      </c>
    </row>
    <row r="4290" spans="2:3" x14ac:dyDescent="0.25">
      <c r="B4290" s="295">
        <v>4225</v>
      </c>
      <c r="C4290" s="296">
        <v>113.18048204368714</v>
      </c>
    </row>
    <row r="4291" spans="2:3" x14ac:dyDescent="0.25">
      <c r="B4291" s="295">
        <v>4226</v>
      </c>
      <c r="C4291" s="296">
        <v>108.07173187720704</v>
      </c>
    </row>
    <row r="4292" spans="2:3" x14ac:dyDescent="0.25">
      <c r="B4292" s="295">
        <v>4227</v>
      </c>
      <c r="C4292" s="296">
        <v>172.21887311263026</v>
      </c>
    </row>
    <row r="4293" spans="2:3" x14ac:dyDescent="0.25">
      <c r="B4293" s="295">
        <v>4228</v>
      </c>
      <c r="C4293" s="296">
        <v>106.52084427009754</v>
      </c>
    </row>
    <row r="4294" spans="2:3" x14ac:dyDescent="0.25">
      <c r="B4294" s="295">
        <v>4229</v>
      </c>
      <c r="C4294" s="296">
        <v>107.88672270285463</v>
      </c>
    </row>
    <row r="4295" spans="2:3" x14ac:dyDescent="0.25">
      <c r="B4295" s="295">
        <v>4230</v>
      </c>
      <c r="C4295" s="296">
        <v>157.76215984676287</v>
      </c>
    </row>
    <row r="4296" spans="2:3" x14ac:dyDescent="0.25">
      <c r="B4296" s="295">
        <v>4231</v>
      </c>
      <c r="C4296" s="296">
        <v>128.33064136882575</v>
      </c>
    </row>
    <row r="4297" spans="2:3" x14ac:dyDescent="0.25">
      <c r="B4297" s="295">
        <v>4232</v>
      </c>
      <c r="C4297" s="296">
        <v>159.8182920086939</v>
      </c>
    </row>
    <row r="4298" spans="2:3" x14ac:dyDescent="0.25">
      <c r="B4298" s="295">
        <v>4233</v>
      </c>
      <c r="C4298" s="296">
        <v>127.85507384785352</v>
      </c>
    </row>
    <row r="4299" spans="2:3" x14ac:dyDescent="0.25">
      <c r="B4299" s="295">
        <v>4234</v>
      </c>
      <c r="C4299" s="296">
        <v>164.57769796151098</v>
      </c>
    </row>
    <row r="4300" spans="2:3" x14ac:dyDescent="0.25">
      <c r="B4300" s="295">
        <v>4235</v>
      </c>
      <c r="C4300" s="296">
        <v>176.35885597842912</v>
      </c>
    </row>
    <row r="4301" spans="2:3" x14ac:dyDescent="0.25">
      <c r="B4301" s="295">
        <v>4236</v>
      </c>
      <c r="C4301" s="296">
        <v>135.34981662880909</v>
      </c>
    </row>
    <row r="4302" spans="2:3" x14ac:dyDescent="0.25">
      <c r="B4302" s="295">
        <v>4237</v>
      </c>
      <c r="C4302" s="296">
        <v>147.57868378915197</v>
      </c>
    </row>
    <row r="4303" spans="2:3" x14ac:dyDescent="0.25">
      <c r="B4303" s="295">
        <v>4238</v>
      </c>
      <c r="C4303" s="296">
        <v>156.21337291215264</v>
      </c>
    </row>
    <row r="4304" spans="2:3" x14ac:dyDescent="0.25">
      <c r="B4304" s="295">
        <v>4239</v>
      </c>
      <c r="C4304" s="296">
        <v>162.84138918427169</v>
      </c>
    </row>
    <row r="4305" spans="2:3" x14ac:dyDescent="0.25">
      <c r="B4305" s="295">
        <v>4240</v>
      </c>
      <c r="C4305" s="296">
        <v>90.344700786744085</v>
      </c>
    </row>
    <row r="4306" spans="2:3" x14ac:dyDescent="0.25">
      <c r="B4306" s="295">
        <v>4241</v>
      </c>
      <c r="C4306" s="296">
        <v>138.94036288941859</v>
      </c>
    </row>
    <row r="4307" spans="2:3" x14ac:dyDescent="0.25">
      <c r="B4307" s="295">
        <v>4242</v>
      </c>
      <c r="C4307" s="296">
        <v>125.0034209894214</v>
      </c>
    </row>
    <row r="4308" spans="2:3" x14ac:dyDescent="0.25">
      <c r="B4308" s="295">
        <v>4243</v>
      </c>
      <c r="C4308" s="296">
        <v>131.38246953099608</v>
      </c>
    </row>
    <row r="4309" spans="2:3" x14ac:dyDescent="0.25">
      <c r="B4309" s="295">
        <v>4244</v>
      </c>
      <c r="C4309" s="296">
        <v>167.67692717854095</v>
      </c>
    </row>
    <row r="4310" spans="2:3" x14ac:dyDescent="0.25">
      <c r="B4310" s="295">
        <v>4245</v>
      </c>
      <c r="C4310" s="296">
        <v>173.22868385171711</v>
      </c>
    </row>
    <row r="4311" spans="2:3" x14ac:dyDescent="0.25">
      <c r="B4311" s="295">
        <v>4246</v>
      </c>
      <c r="C4311" s="296">
        <v>76.318316047370629</v>
      </c>
    </row>
    <row r="4312" spans="2:3" x14ac:dyDescent="0.25">
      <c r="B4312" s="295">
        <v>4247</v>
      </c>
      <c r="C4312" s="296">
        <v>171.32910779085773</v>
      </c>
    </row>
    <row r="4313" spans="2:3" x14ac:dyDescent="0.25">
      <c r="B4313" s="295">
        <v>4248</v>
      </c>
      <c r="C4313" s="296">
        <v>148.67898476383789</v>
      </c>
    </row>
    <row r="4314" spans="2:3" x14ac:dyDescent="0.25">
      <c r="B4314" s="295">
        <v>4249</v>
      </c>
      <c r="C4314" s="296">
        <v>105.17654255759889</v>
      </c>
    </row>
    <row r="4315" spans="2:3" x14ac:dyDescent="0.25">
      <c r="B4315" s="295">
        <v>4250</v>
      </c>
      <c r="C4315" s="296">
        <v>99.560435338579907</v>
      </c>
    </row>
    <row r="4316" spans="2:3" x14ac:dyDescent="0.25">
      <c r="B4316" s="295">
        <v>4251</v>
      </c>
      <c r="C4316" s="296">
        <v>171.00847238687359</v>
      </c>
    </row>
    <row r="4317" spans="2:3" x14ac:dyDescent="0.25">
      <c r="B4317" s="295">
        <v>4252</v>
      </c>
      <c r="C4317" s="296">
        <v>143.04784068596825</v>
      </c>
    </row>
    <row r="4318" spans="2:3" x14ac:dyDescent="0.25">
      <c r="B4318" s="295">
        <v>4253</v>
      </c>
      <c r="C4318" s="296">
        <v>104.02492019818956</v>
      </c>
    </row>
    <row r="4319" spans="2:3" x14ac:dyDescent="0.25">
      <c r="B4319" s="295">
        <v>4254</v>
      </c>
      <c r="C4319" s="296">
        <v>133.94564237132113</v>
      </c>
    </row>
    <row r="4320" spans="2:3" x14ac:dyDescent="0.25">
      <c r="B4320" s="295">
        <v>4255</v>
      </c>
      <c r="C4320" s="296">
        <v>181.26670555180385</v>
      </c>
    </row>
    <row r="4321" spans="2:3" x14ac:dyDescent="0.25">
      <c r="B4321" s="295">
        <v>4256</v>
      </c>
      <c r="C4321" s="296">
        <v>151.72843367192399</v>
      </c>
    </row>
    <row r="4322" spans="2:3" x14ac:dyDescent="0.25">
      <c r="B4322" s="295">
        <v>4257</v>
      </c>
      <c r="C4322" s="296">
        <v>104.03484987907716</v>
      </c>
    </row>
    <row r="4323" spans="2:3" x14ac:dyDescent="0.25">
      <c r="B4323" s="295">
        <v>4258</v>
      </c>
      <c r="C4323" s="296">
        <v>137.70606224071642</v>
      </c>
    </row>
    <row r="4324" spans="2:3" x14ac:dyDescent="0.25">
      <c r="B4324" s="295">
        <v>4259</v>
      </c>
      <c r="C4324" s="296">
        <v>85.24275630594245</v>
      </c>
    </row>
    <row r="4325" spans="2:3" x14ac:dyDescent="0.25">
      <c r="B4325" s="295">
        <v>4260</v>
      </c>
      <c r="C4325" s="296">
        <v>121.19229445948054</v>
      </c>
    </row>
    <row r="4326" spans="2:3" x14ac:dyDescent="0.25">
      <c r="B4326" s="295">
        <v>4261</v>
      </c>
      <c r="C4326" s="296">
        <v>139.21901292350046</v>
      </c>
    </row>
    <row r="4327" spans="2:3" x14ac:dyDescent="0.25">
      <c r="B4327" s="295">
        <v>4262</v>
      </c>
      <c r="C4327" s="296">
        <v>104.48643719825876</v>
      </c>
    </row>
    <row r="4328" spans="2:3" x14ac:dyDescent="0.25">
      <c r="B4328" s="295">
        <v>4263</v>
      </c>
      <c r="C4328" s="296">
        <v>71.608754347955085</v>
      </c>
    </row>
    <row r="4329" spans="2:3" x14ac:dyDescent="0.25">
      <c r="B4329" s="295">
        <v>4264</v>
      </c>
      <c r="C4329" s="296">
        <v>147.91721501918977</v>
      </c>
    </row>
    <row r="4330" spans="2:3" x14ac:dyDescent="0.25">
      <c r="B4330" s="295">
        <v>4265</v>
      </c>
      <c r="C4330" s="296">
        <v>128.96959325170531</v>
      </c>
    </row>
    <row r="4331" spans="2:3" x14ac:dyDescent="0.25">
      <c r="B4331" s="295">
        <v>4266</v>
      </c>
      <c r="C4331" s="296">
        <v>78.743886078891904</v>
      </c>
    </row>
    <row r="4332" spans="2:3" x14ac:dyDescent="0.25">
      <c r="B4332" s="295">
        <v>4267</v>
      </c>
      <c r="C4332" s="296">
        <v>130.99407157315565</v>
      </c>
    </row>
    <row r="4333" spans="2:3" x14ac:dyDescent="0.25">
      <c r="B4333" s="295">
        <v>4268</v>
      </c>
      <c r="C4333" s="296">
        <v>111.35433206516939</v>
      </c>
    </row>
    <row r="4334" spans="2:3" x14ac:dyDescent="0.25">
      <c r="B4334" s="295">
        <v>4269</v>
      </c>
      <c r="C4334" s="296">
        <v>107.26565552570636</v>
      </c>
    </row>
    <row r="4335" spans="2:3" x14ac:dyDescent="0.25">
      <c r="B4335" s="295">
        <v>4270</v>
      </c>
      <c r="C4335" s="296">
        <v>94.617957146171022</v>
      </c>
    </row>
    <row r="4336" spans="2:3" x14ac:dyDescent="0.25">
      <c r="B4336" s="295">
        <v>4271</v>
      </c>
      <c r="C4336" s="296">
        <v>85.037874906942619</v>
      </c>
    </row>
    <row r="4337" spans="2:3" x14ac:dyDescent="0.25">
      <c r="B4337" s="295">
        <v>4272</v>
      </c>
      <c r="C4337" s="296">
        <v>139.4592917219934</v>
      </c>
    </row>
    <row r="4338" spans="2:3" x14ac:dyDescent="0.25">
      <c r="B4338" s="295">
        <v>4273</v>
      </c>
      <c r="C4338" s="296">
        <v>163.54274129861327</v>
      </c>
    </row>
    <row r="4339" spans="2:3" x14ac:dyDescent="0.25">
      <c r="B4339" s="295">
        <v>4274</v>
      </c>
      <c r="C4339" s="296">
        <v>89.568699369163639</v>
      </c>
    </row>
    <row r="4340" spans="2:3" x14ac:dyDescent="0.25">
      <c r="B4340" s="295">
        <v>4275</v>
      </c>
      <c r="C4340" s="296">
        <v>104.96190538643489</v>
      </c>
    </row>
    <row r="4341" spans="2:3" x14ac:dyDescent="0.25">
      <c r="B4341" s="295">
        <v>4276</v>
      </c>
      <c r="C4341" s="296">
        <v>73.569396782792268</v>
      </c>
    </row>
    <row r="4342" spans="2:3" x14ac:dyDescent="0.25">
      <c r="B4342" s="295">
        <v>4277</v>
      </c>
      <c r="C4342" s="296">
        <v>99.33388783253497</v>
      </c>
    </row>
    <row r="4343" spans="2:3" x14ac:dyDescent="0.25">
      <c r="B4343" s="295">
        <v>4278</v>
      </c>
      <c r="C4343" s="296">
        <v>166.52780593183755</v>
      </c>
    </row>
    <row r="4344" spans="2:3" x14ac:dyDescent="0.25">
      <c r="B4344" s="295">
        <v>4279</v>
      </c>
      <c r="C4344" s="296">
        <v>130.56511727417555</v>
      </c>
    </row>
    <row r="4345" spans="2:3" x14ac:dyDescent="0.25">
      <c r="B4345" s="295">
        <v>4280</v>
      </c>
      <c r="C4345" s="296">
        <v>106.48625094754465</v>
      </c>
    </row>
    <row r="4346" spans="2:3" x14ac:dyDescent="0.25">
      <c r="B4346" s="295">
        <v>4281</v>
      </c>
      <c r="C4346" s="296">
        <v>135.86291189129133</v>
      </c>
    </row>
    <row r="4347" spans="2:3" x14ac:dyDescent="0.25">
      <c r="B4347" s="295">
        <v>4282</v>
      </c>
      <c r="C4347" s="296">
        <v>112.93179246031823</v>
      </c>
    </row>
    <row r="4348" spans="2:3" x14ac:dyDescent="0.25">
      <c r="B4348" s="295">
        <v>4283</v>
      </c>
      <c r="C4348" s="296">
        <v>178.52730319363889</v>
      </c>
    </row>
    <row r="4349" spans="2:3" x14ac:dyDescent="0.25">
      <c r="B4349" s="295">
        <v>4284</v>
      </c>
      <c r="C4349" s="296">
        <v>114.67610954816803</v>
      </c>
    </row>
    <row r="4350" spans="2:3" x14ac:dyDescent="0.25">
      <c r="B4350" s="295">
        <v>4285</v>
      </c>
      <c r="C4350" s="296">
        <v>149.43492362628126</v>
      </c>
    </row>
    <row r="4351" spans="2:3" x14ac:dyDescent="0.25">
      <c r="B4351" s="295">
        <v>4286</v>
      </c>
      <c r="C4351" s="296">
        <v>86.413526999743596</v>
      </c>
    </row>
    <row r="4352" spans="2:3" x14ac:dyDescent="0.25">
      <c r="B4352" s="295">
        <v>4287</v>
      </c>
      <c r="C4352" s="296">
        <v>99.95580729446732</v>
      </c>
    </row>
    <row r="4353" spans="2:3" x14ac:dyDescent="0.25">
      <c r="B4353" s="295">
        <v>4288</v>
      </c>
      <c r="C4353" s="296">
        <v>85.513079986285533</v>
      </c>
    </row>
    <row r="4354" spans="2:3" x14ac:dyDescent="0.25">
      <c r="B4354" s="295">
        <v>4289</v>
      </c>
      <c r="C4354" s="296">
        <v>106.14751259526787</v>
      </c>
    </row>
    <row r="4355" spans="2:3" x14ac:dyDescent="0.25">
      <c r="B4355" s="295">
        <v>4290</v>
      </c>
      <c r="C4355" s="296">
        <v>137.92431658597556</v>
      </c>
    </row>
    <row r="4356" spans="2:3" x14ac:dyDescent="0.25">
      <c r="B4356" s="295">
        <v>4291</v>
      </c>
      <c r="C4356" s="296">
        <v>138.64524700335954</v>
      </c>
    </row>
    <row r="4357" spans="2:3" x14ac:dyDescent="0.25">
      <c r="B4357" s="295">
        <v>4292</v>
      </c>
      <c r="C4357" s="296">
        <v>147.9541203699948</v>
      </c>
    </row>
    <row r="4358" spans="2:3" x14ac:dyDescent="0.25">
      <c r="B4358" s="295">
        <v>4293</v>
      </c>
      <c r="C4358" s="296">
        <v>102.60953406148442</v>
      </c>
    </row>
    <row r="4359" spans="2:3" x14ac:dyDescent="0.25">
      <c r="B4359" s="295">
        <v>4294</v>
      </c>
      <c r="C4359" s="296">
        <v>175.4032361770582</v>
      </c>
    </row>
    <row r="4360" spans="2:3" x14ac:dyDescent="0.25">
      <c r="B4360" s="295">
        <v>4295</v>
      </c>
      <c r="C4360" s="296">
        <v>81.051121896685586</v>
      </c>
    </row>
    <row r="4361" spans="2:3" x14ac:dyDescent="0.25">
      <c r="B4361" s="295">
        <v>4296</v>
      </c>
      <c r="C4361" s="296">
        <v>114.94764632852856</v>
      </c>
    </row>
    <row r="4362" spans="2:3" x14ac:dyDescent="0.25">
      <c r="B4362" s="295">
        <v>4297</v>
      </c>
      <c r="C4362" s="296">
        <v>135.52008331666633</v>
      </c>
    </row>
    <row r="4363" spans="2:3" x14ac:dyDescent="0.25">
      <c r="B4363" s="295">
        <v>4298</v>
      </c>
      <c r="C4363" s="296">
        <v>83.903612092814441</v>
      </c>
    </row>
    <row r="4364" spans="2:3" x14ac:dyDescent="0.25">
      <c r="B4364" s="295">
        <v>4299</v>
      </c>
      <c r="C4364" s="296">
        <v>146.27161359182639</v>
      </c>
    </row>
    <row r="4365" spans="2:3" x14ac:dyDescent="0.25">
      <c r="B4365" s="295">
        <v>4300</v>
      </c>
      <c r="C4365" s="296">
        <v>98.017669164686609</v>
      </c>
    </row>
    <row r="4366" spans="2:3" x14ac:dyDescent="0.25">
      <c r="B4366" s="295">
        <v>4301</v>
      </c>
      <c r="C4366" s="296">
        <v>159.24842112245835</v>
      </c>
    </row>
    <row r="4367" spans="2:3" x14ac:dyDescent="0.25">
      <c r="B4367" s="295">
        <v>4302</v>
      </c>
      <c r="C4367" s="296">
        <v>124.72364561790025</v>
      </c>
    </row>
    <row r="4368" spans="2:3" x14ac:dyDescent="0.25">
      <c r="B4368" s="295">
        <v>4303</v>
      </c>
      <c r="C4368" s="296">
        <v>109.83822652174496</v>
      </c>
    </row>
    <row r="4369" spans="2:3" x14ac:dyDescent="0.25">
      <c r="B4369" s="295">
        <v>4304</v>
      </c>
      <c r="C4369" s="296">
        <v>88.051776038213887</v>
      </c>
    </row>
    <row r="4370" spans="2:3" x14ac:dyDescent="0.25">
      <c r="B4370" s="295">
        <v>4305</v>
      </c>
      <c r="C4370" s="296">
        <v>129.7737049713021</v>
      </c>
    </row>
    <row r="4371" spans="2:3" x14ac:dyDescent="0.25">
      <c r="B4371" s="295">
        <v>4306</v>
      </c>
      <c r="C4371" s="296">
        <v>140.50877390728454</v>
      </c>
    </row>
    <row r="4372" spans="2:3" x14ac:dyDescent="0.25">
      <c r="B4372" s="295">
        <v>4307</v>
      </c>
      <c r="C4372" s="296">
        <v>121.85441872911289</v>
      </c>
    </row>
    <row r="4373" spans="2:3" x14ac:dyDescent="0.25">
      <c r="B4373" s="295">
        <v>4308</v>
      </c>
      <c r="C4373" s="296">
        <v>163.71510540389892</v>
      </c>
    </row>
    <row r="4374" spans="2:3" x14ac:dyDescent="0.25">
      <c r="B4374" s="295">
        <v>4309</v>
      </c>
      <c r="C4374" s="296">
        <v>100.70480392962617</v>
      </c>
    </row>
    <row r="4375" spans="2:3" x14ac:dyDescent="0.25">
      <c r="B4375" s="295">
        <v>4310</v>
      </c>
      <c r="C4375" s="296">
        <v>214.59948457143344</v>
      </c>
    </row>
    <row r="4376" spans="2:3" x14ac:dyDescent="0.25">
      <c r="B4376" s="295">
        <v>4311</v>
      </c>
      <c r="C4376" s="296">
        <v>135.34929796208269</v>
      </c>
    </row>
    <row r="4377" spans="2:3" x14ac:dyDescent="0.25">
      <c r="B4377" s="295">
        <v>4312</v>
      </c>
      <c r="C4377" s="296">
        <v>111.35535457595331</v>
      </c>
    </row>
    <row r="4378" spans="2:3" x14ac:dyDescent="0.25">
      <c r="B4378" s="295">
        <v>4313</v>
      </c>
      <c r="C4378" s="296">
        <v>90.276797801662696</v>
      </c>
    </row>
    <row r="4379" spans="2:3" x14ac:dyDescent="0.25">
      <c r="B4379" s="295">
        <v>4314</v>
      </c>
      <c r="C4379" s="296">
        <v>149.67791130569069</v>
      </c>
    </row>
    <row r="4380" spans="2:3" x14ac:dyDescent="0.25">
      <c r="B4380" s="295">
        <v>4315</v>
      </c>
      <c r="C4380" s="296">
        <v>117.92211135756527</v>
      </c>
    </row>
    <row r="4381" spans="2:3" x14ac:dyDescent="0.25">
      <c r="B4381" s="295">
        <v>4316</v>
      </c>
      <c r="C4381" s="296">
        <v>75.841888024746481</v>
      </c>
    </row>
    <row r="4382" spans="2:3" x14ac:dyDescent="0.25">
      <c r="B4382" s="295">
        <v>4317</v>
      </c>
      <c r="C4382" s="296">
        <v>161.06215640950069</v>
      </c>
    </row>
    <row r="4383" spans="2:3" x14ac:dyDescent="0.25">
      <c r="B4383" s="295">
        <v>4318</v>
      </c>
      <c r="C4383" s="296">
        <v>188.91308182742705</v>
      </c>
    </row>
    <row r="4384" spans="2:3" x14ac:dyDescent="0.25">
      <c r="B4384" s="295">
        <v>4319</v>
      </c>
      <c r="C4384" s="296">
        <v>149.78240324777056</v>
      </c>
    </row>
    <row r="4385" spans="2:3" x14ac:dyDescent="0.25">
      <c r="B4385" s="295">
        <v>4320</v>
      </c>
      <c r="C4385" s="296">
        <v>114.58249382428774</v>
      </c>
    </row>
    <row r="4386" spans="2:3" x14ac:dyDescent="0.25">
      <c r="B4386" s="295">
        <v>4321</v>
      </c>
      <c r="C4386" s="296">
        <v>182.30993387016264</v>
      </c>
    </row>
    <row r="4387" spans="2:3" x14ac:dyDescent="0.25">
      <c r="B4387" s="295">
        <v>4322</v>
      </c>
      <c r="C4387" s="296">
        <v>105.74516897764991</v>
      </c>
    </row>
    <row r="4388" spans="2:3" x14ac:dyDescent="0.25">
      <c r="B4388" s="295">
        <v>4323</v>
      </c>
      <c r="C4388" s="296">
        <v>70.432113696431415</v>
      </c>
    </row>
    <row r="4389" spans="2:3" x14ac:dyDescent="0.25">
      <c r="B4389" s="295">
        <v>4324</v>
      </c>
      <c r="C4389" s="296">
        <v>152.49603456224048</v>
      </c>
    </row>
    <row r="4390" spans="2:3" x14ac:dyDescent="0.25">
      <c r="B4390" s="295">
        <v>4325</v>
      </c>
      <c r="C4390" s="296">
        <v>107.10350416719513</v>
      </c>
    </row>
    <row r="4391" spans="2:3" x14ac:dyDescent="0.25">
      <c r="B4391" s="295">
        <v>4326</v>
      </c>
      <c r="C4391" s="296">
        <v>152.43142595074499</v>
      </c>
    </row>
    <row r="4392" spans="2:3" x14ac:dyDescent="0.25">
      <c r="B4392" s="295">
        <v>4327</v>
      </c>
      <c r="C4392" s="296">
        <v>129.36685343882334</v>
      </c>
    </row>
    <row r="4393" spans="2:3" x14ac:dyDescent="0.25">
      <c r="B4393" s="295">
        <v>4328</v>
      </c>
      <c r="C4393" s="296">
        <v>94.390068676408191</v>
      </c>
    </row>
    <row r="4394" spans="2:3" x14ac:dyDescent="0.25">
      <c r="B4394" s="295">
        <v>4329</v>
      </c>
      <c r="C4394" s="296">
        <v>168.07798645827904</v>
      </c>
    </row>
    <row r="4395" spans="2:3" x14ac:dyDescent="0.25">
      <c r="B4395" s="295">
        <v>4330</v>
      </c>
      <c r="C4395" s="296">
        <v>163.14127556605897</v>
      </c>
    </row>
    <row r="4396" spans="2:3" x14ac:dyDescent="0.25">
      <c r="B4396" s="295">
        <v>4331</v>
      </c>
      <c r="C4396" s="296">
        <v>161.42148594843735</v>
      </c>
    </row>
    <row r="4397" spans="2:3" x14ac:dyDescent="0.25">
      <c r="B4397" s="295">
        <v>4332</v>
      </c>
      <c r="C4397" s="296">
        <v>212.94790243597308</v>
      </c>
    </row>
    <row r="4398" spans="2:3" x14ac:dyDescent="0.25">
      <c r="B4398" s="295">
        <v>4333</v>
      </c>
      <c r="C4398" s="296">
        <v>116.90855902486298</v>
      </c>
    </row>
    <row r="4399" spans="2:3" x14ac:dyDescent="0.25">
      <c r="B4399" s="295">
        <v>4334</v>
      </c>
      <c r="C4399" s="296">
        <v>206.74750799767548</v>
      </c>
    </row>
    <row r="4400" spans="2:3" x14ac:dyDescent="0.25">
      <c r="B4400" s="295">
        <v>4335</v>
      </c>
      <c r="C4400" s="296">
        <v>83.307842244066308</v>
      </c>
    </row>
    <row r="4401" spans="2:3" x14ac:dyDescent="0.25">
      <c r="B4401" s="295">
        <v>4336</v>
      </c>
      <c r="C4401" s="296">
        <v>97.245809164977459</v>
      </c>
    </row>
    <row r="4402" spans="2:3" x14ac:dyDescent="0.25">
      <c r="B4402" s="295">
        <v>4337</v>
      </c>
      <c r="C4402" s="296">
        <v>139.50513520901825</v>
      </c>
    </row>
    <row r="4403" spans="2:3" x14ac:dyDescent="0.25">
      <c r="B4403" s="295">
        <v>4338</v>
      </c>
      <c r="C4403" s="296">
        <v>152.67925864455026</v>
      </c>
    </row>
    <row r="4404" spans="2:3" x14ac:dyDescent="0.25">
      <c r="B4404" s="295">
        <v>4339</v>
      </c>
      <c r="C4404" s="296">
        <v>78.260032483369599</v>
      </c>
    </row>
    <row r="4405" spans="2:3" x14ac:dyDescent="0.25">
      <c r="B4405" s="295">
        <v>4340</v>
      </c>
      <c r="C4405" s="296">
        <v>143.31935522343178</v>
      </c>
    </row>
    <row r="4406" spans="2:3" x14ac:dyDescent="0.25">
      <c r="B4406" s="295">
        <v>4341</v>
      </c>
      <c r="C4406" s="296">
        <v>107.08012597537945</v>
      </c>
    </row>
    <row r="4407" spans="2:3" x14ac:dyDescent="0.25">
      <c r="B4407" s="295">
        <v>4342</v>
      </c>
      <c r="C4407" s="296">
        <v>124.44848520358263</v>
      </c>
    </row>
    <row r="4408" spans="2:3" x14ac:dyDescent="0.25">
      <c r="B4408" s="295">
        <v>4343</v>
      </c>
      <c r="C4408" s="296">
        <v>152.28029922209333</v>
      </c>
    </row>
    <row r="4409" spans="2:3" x14ac:dyDescent="0.25">
      <c r="B4409" s="295">
        <v>4344</v>
      </c>
      <c r="C4409" s="296">
        <v>134.32535052523403</v>
      </c>
    </row>
    <row r="4410" spans="2:3" x14ac:dyDescent="0.25">
      <c r="B4410" s="295">
        <v>4345</v>
      </c>
      <c r="C4410" s="296">
        <v>94.268391306771917</v>
      </c>
    </row>
    <row r="4411" spans="2:3" x14ac:dyDescent="0.25">
      <c r="B4411" s="295">
        <v>4346</v>
      </c>
      <c r="C4411" s="296">
        <v>127.94365945609258</v>
      </c>
    </row>
    <row r="4412" spans="2:3" x14ac:dyDescent="0.25">
      <c r="B4412" s="295">
        <v>4347</v>
      </c>
      <c r="C4412" s="296">
        <v>99.723157725234287</v>
      </c>
    </row>
    <row r="4413" spans="2:3" x14ac:dyDescent="0.25">
      <c r="B4413" s="295">
        <v>4348</v>
      </c>
      <c r="C4413" s="296">
        <v>113.52411922448121</v>
      </c>
    </row>
    <row r="4414" spans="2:3" x14ac:dyDescent="0.25">
      <c r="B4414" s="295">
        <v>4349</v>
      </c>
      <c r="C4414" s="296">
        <v>179.75243516136993</v>
      </c>
    </row>
    <row r="4415" spans="2:3" x14ac:dyDescent="0.25">
      <c r="B4415" s="295">
        <v>4350</v>
      </c>
      <c r="C4415" s="296">
        <v>91.745452893313029</v>
      </c>
    </row>
    <row r="4416" spans="2:3" x14ac:dyDescent="0.25">
      <c r="B4416" s="295">
        <v>4351</v>
      </c>
      <c r="C4416" s="296">
        <v>148.85959255472363</v>
      </c>
    </row>
    <row r="4417" spans="2:3" x14ac:dyDescent="0.25">
      <c r="B4417" s="295">
        <v>4352</v>
      </c>
      <c r="C4417" s="296">
        <v>164.44682180406753</v>
      </c>
    </row>
    <row r="4418" spans="2:3" x14ac:dyDescent="0.25">
      <c r="B4418" s="295">
        <v>4353</v>
      </c>
      <c r="C4418" s="296">
        <v>133.01290031881845</v>
      </c>
    </row>
    <row r="4419" spans="2:3" x14ac:dyDescent="0.25">
      <c r="B4419" s="295">
        <v>4354</v>
      </c>
      <c r="C4419" s="296">
        <v>152.95460907712601</v>
      </c>
    </row>
    <row r="4420" spans="2:3" x14ac:dyDescent="0.25">
      <c r="B4420" s="295">
        <v>4355</v>
      </c>
      <c r="C4420" s="296">
        <v>139.1831400793898</v>
      </c>
    </row>
    <row r="4421" spans="2:3" x14ac:dyDescent="0.25">
      <c r="B4421" s="295">
        <v>4356</v>
      </c>
      <c r="C4421" s="296">
        <v>116.44224716613122</v>
      </c>
    </row>
    <row r="4422" spans="2:3" x14ac:dyDescent="0.25">
      <c r="B4422" s="295">
        <v>4357</v>
      </c>
      <c r="C4422" s="296">
        <v>170.64768859982169</v>
      </c>
    </row>
    <row r="4423" spans="2:3" x14ac:dyDescent="0.25">
      <c r="B4423" s="295">
        <v>4358</v>
      </c>
      <c r="C4423" s="296">
        <v>135.88411558698596</v>
      </c>
    </row>
    <row r="4424" spans="2:3" x14ac:dyDescent="0.25">
      <c r="B4424" s="295">
        <v>4359</v>
      </c>
      <c r="C4424" s="296">
        <v>115.7206579226041</v>
      </c>
    </row>
    <row r="4425" spans="2:3" x14ac:dyDescent="0.25">
      <c r="B4425" s="295">
        <v>4360</v>
      </c>
      <c r="C4425" s="296">
        <v>176.68698698348322</v>
      </c>
    </row>
    <row r="4426" spans="2:3" x14ac:dyDescent="0.25">
      <c r="B4426" s="295">
        <v>4361</v>
      </c>
      <c r="C4426" s="296">
        <v>97.892935370402853</v>
      </c>
    </row>
    <row r="4427" spans="2:3" x14ac:dyDescent="0.25">
      <c r="B4427" s="295">
        <v>4362</v>
      </c>
      <c r="C4427" s="296">
        <v>134.73655932647438</v>
      </c>
    </row>
    <row r="4428" spans="2:3" x14ac:dyDescent="0.25">
      <c r="B4428" s="295">
        <v>4363</v>
      </c>
      <c r="C4428" s="296">
        <v>97.691091809846398</v>
      </c>
    </row>
    <row r="4429" spans="2:3" x14ac:dyDescent="0.25">
      <c r="B4429" s="295">
        <v>4364</v>
      </c>
      <c r="C4429" s="296">
        <v>134.24739607157335</v>
      </c>
    </row>
    <row r="4430" spans="2:3" x14ac:dyDescent="0.25">
      <c r="B4430" s="295">
        <v>4365</v>
      </c>
      <c r="C4430" s="296">
        <v>99.502416609235283</v>
      </c>
    </row>
    <row r="4431" spans="2:3" x14ac:dyDescent="0.25">
      <c r="B4431" s="295">
        <v>4366</v>
      </c>
      <c r="C4431" s="296">
        <v>114.20776684389872</v>
      </c>
    </row>
    <row r="4432" spans="2:3" x14ac:dyDescent="0.25">
      <c r="B4432" s="295">
        <v>4367</v>
      </c>
      <c r="C4432" s="296">
        <v>146.99846032129886</v>
      </c>
    </row>
    <row r="4433" spans="2:3" x14ac:dyDescent="0.25">
      <c r="B4433" s="295">
        <v>4368</v>
      </c>
      <c r="C4433" s="296">
        <v>110.1867464294142</v>
      </c>
    </row>
    <row r="4434" spans="2:3" x14ac:dyDescent="0.25">
      <c r="B4434" s="295">
        <v>4369</v>
      </c>
      <c r="C4434" s="296">
        <v>116.35504444560442</v>
      </c>
    </row>
    <row r="4435" spans="2:3" x14ac:dyDescent="0.25">
      <c r="B4435" s="295">
        <v>4370</v>
      </c>
      <c r="C4435" s="296">
        <v>142.987672631615</v>
      </c>
    </row>
    <row r="4436" spans="2:3" x14ac:dyDescent="0.25">
      <c r="B4436" s="295">
        <v>4371</v>
      </c>
      <c r="C4436" s="296">
        <v>125.83339998957382</v>
      </c>
    </row>
    <row r="4437" spans="2:3" x14ac:dyDescent="0.25">
      <c r="B4437" s="295">
        <v>4372</v>
      </c>
      <c r="C4437" s="296">
        <v>179.2645210155402</v>
      </c>
    </row>
    <row r="4438" spans="2:3" x14ac:dyDescent="0.25">
      <c r="B4438" s="295">
        <v>4373</v>
      </c>
      <c r="C4438" s="296">
        <v>93.381280125849997</v>
      </c>
    </row>
    <row r="4439" spans="2:3" x14ac:dyDescent="0.25">
      <c r="B4439" s="295">
        <v>4374</v>
      </c>
      <c r="C4439" s="296">
        <v>138.75611753043731</v>
      </c>
    </row>
    <row r="4440" spans="2:3" x14ac:dyDescent="0.25">
      <c r="B4440" s="295">
        <v>4375</v>
      </c>
      <c r="C4440" s="296">
        <v>132.81333904590281</v>
      </c>
    </row>
    <row r="4441" spans="2:3" x14ac:dyDescent="0.25">
      <c r="B4441" s="295">
        <v>4376</v>
      </c>
      <c r="C4441" s="296">
        <v>121.51185752675818</v>
      </c>
    </row>
    <row r="4442" spans="2:3" x14ac:dyDescent="0.25">
      <c r="B4442" s="295">
        <v>4377</v>
      </c>
      <c r="C4442" s="296">
        <v>133.46402613326032</v>
      </c>
    </row>
    <row r="4443" spans="2:3" x14ac:dyDescent="0.25">
      <c r="B4443" s="295">
        <v>4378</v>
      </c>
      <c r="C4443" s="296">
        <v>174.11548938897565</v>
      </c>
    </row>
    <row r="4444" spans="2:3" x14ac:dyDescent="0.25">
      <c r="B4444" s="295">
        <v>4379</v>
      </c>
      <c r="C4444" s="296">
        <v>129.89314294930091</v>
      </c>
    </row>
    <row r="4445" spans="2:3" x14ac:dyDescent="0.25">
      <c r="B4445" s="295">
        <v>4380</v>
      </c>
      <c r="C4445" s="296">
        <v>94.584666038463396</v>
      </c>
    </row>
    <row r="4446" spans="2:3" x14ac:dyDescent="0.25">
      <c r="B4446" s="295">
        <v>4381</v>
      </c>
      <c r="C4446" s="296">
        <v>130.22071004732689</v>
      </c>
    </row>
    <row r="4447" spans="2:3" x14ac:dyDescent="0.25">
      <c r="B4447" s="295">
        <v>4382</v>
      </c>
      <c r="C4447" s="296">
        <v>117.21451718876644</v>
      </c>
    </row>
    <row r="4448" spans="2:3" x14ac:dyDescent="0.25">
      <c r="B4448" s="295">
        <v>4383</v>
      </c>
      <c r="C4448" s="296">
        <v>188.34960923504315</v>
      </c>
    </row>
    <row r="4449" spans="2:3" x14ac:dyDescent="0.25">
      <c r="B4449" s="295">
        <v>4384</v>
      </c>
      <c r="C4449" s="296">
        <v>165.24032105592136</v>
      </c>
    </row>
    <row r="4450" spans="2:3" x14ac:dyDescent="0.25">
      <c r="B4450" s="295">
        <v>4385</v>
      </c>
      <c r="C4450" s="296">
        <v>115.42252379631614</v>
      </c>
    </row>
    <row r="4451" spans="2:3" x14ac:dyDescent="0.25">
      <c r="B4451" s="295">
        <v>4386</v>
      </c>
      <c r="C4451" s="296">
        <v>146.42266323340348</v>
      </c>
    </row>
    <row r="4452" spans="2:3" x14ac:dyDescent="0.25">
      <c r="B4452" s="295">
        <v>4387</v>
      </c>
      <c r="C4452" s="296">
        <v>88.595521430614497</v>
      </c>
    </row>
    <row r="4453" spans="2:3" x14ac:dyDescent="0.25">
      <c r="B4453" s="295">
        <v>4388</v>
      </c>
      <c r="C4453" s="296">
        <v>77.381944921715558</v>
      </c>
    </row>
    <row r="4454" spans="2:3" x14ac:dyDescent="0.25">
      <c r="B4454" s="295">
        <v>4389</v>
      </c>
      <c r="C4454" s="296">
        <v>151.81764542171464</v>
      </c>
    </row>
    <row r="4455" spans="2:3" x14ac:dyDescent="0.25">
      <c r="B4455" s="295">
        <v>4390</v>
      </c>
      <c r="C4455" s="296">
        <v>115.26523545837804</v>
      </c>
    </row>
    <row r="4456" spans="2:3" x14ac:dyDescent="0.25">
      <c r="B4456" s="295">
        <v>4391</v>
      </c>
      <c r="C4456" s="296">
        <v>156.34915932028042</v>
      </c>
    </row>
    <row r="4457" spans="2:3" x14ac:dyDescent="0.25">
      <c r="B4457" s="295">
        <v>4392</v>
      </c>
      <c r="C4457" s="296">
        <v>115.32438255521069</v>
      </c>
    </row>
    <row r="4458" spans="2:3" x14ac:dyDescent="0.25">
      <c r="B4458" s="295">
        <v>4393</v>
      </c>
      <c r="C4458" s="296">
        <v>172.05946877308617</v>
      </c>
    </row>
    <row r="4459" spans="2:3" x14ac:dyDescent="0.25">
      <c r="B4459" s="295">
        <v>4394</v>
      </c>
      <c r="C4459" s="296">
        <v>92.242574849475517</v>
      </c>
    </row>
    <row r="4460" spans="2:3" x14ac:dyDescent="0.25">
      <c r="B4460" s="295">
        <v>4395</v>
      </c>
      <c r="C4460" s="296">
        <v>93.48933741103157</v>
      </c>
    </row>
    <row r="4461" spans="2:3" x14ac:dyDescent="0.25">
      <c r="B4461" s="295">
        <v>4396</v>
      </c>
      <c r="C4461" s="296">
        <v>108.6021376003963</v>
      </c>
    </row>
    <row r="4462" spans="2:3" x14ac:dyDescent="0.25">
      <c r="B4462" s="295">
        <v>4397</v>
      </c>
      <c r="C4462" s="296">
        <v>111.89055155090229</v>
      </c>
    </row>
    <row r="4463" spans="2:3" x14ac:dyDescent="0.25">
      <c r="B4463" s="295">
        <v>4398</v>
      </c>
      <c r="C4463" s="296">
        <v>98.497976641013054</v>
      </c>
    </row>
    <row r="4464" spans="2:3" x14ac:dyDescent="0.25">
      <c r="B4464" s="295">
        <v>4399</v>
      </c>
      <c r="C4464" s="296">
        <v>128.26320813154393</v>
      </c>
    </row>
    <row r="4465" spans="2:3" x14ac:dyDescent="0.25">
      <c r="B4465" s="295">
        <v>4400</v>
      </c>
      <c r="C4465" s="296">
        <v>117.22228362094728</v>
      </c>
    </row>
    <row r="4466" spans="2:3" x14ac:dyDescent="0.25">
      <c r="B4466" s="295">
        <v>4401</v>
      </c>
      <c r="C4466" s="296">
        <v>96.110294670283849</v>
      </c>
    </row>
    <row r="4467" spans="2:3" x14ac:dyDescent="0.25">
      <c r="B4467" s="295">
        <v>4402</v>
      </c>
      <c r="C4467" s="296">
        <v>129.93379439831529</v>
      </c>
    </row>
    <row r="4468" spans="2:3" x14ac:dyDescent="0.25">
      <c r="B4468" s="295">
        <v>4403</v>
      </c>
      <c r="C4468" s="296">
        <v>118.04399531715899</v>
      </c>
    </row>
    <row r="4469" spans="2:3" x14ac:dyDescent="0.25">
      <c r="B4469" s="295">
        <v>4404</v>
      </c>
      <c r="C4469" s="296">
        <v>138.02733973999165</v>
      </c>
    </row>
    <row r="4470" spans="2:3" x14ac:dyDescent="0.25">
      <c r="B4470" s="295">
        <v>4405</v>
      </c>
      <c r="C4470" s="296">
        <v>75.88989088656831</v>
      </c>
    </row>
    <row r="4471" spans="2:3" x14ac:dyDescent="0.25">
      <c r="B4471" s="295">
        <v>4406</v>
      </c>
      <c r="C4471" s="296">
        <v>133.37901793402079</v>
      </c>
    </row>
    <row r="4472" spans="2:3" x14ac:dyDescent="0.25">
      <c r="B4472" s="295">
        <v>4407</v>
      </c>
      <c r="C4472" s="296">
        <v>174.06099715526639</v>
      </c>
    </row>
    <row r="4473" spans="2:3" x14ac:dyDescent="0.25">
      <c r="B4473" s="295">
        <v>4408</v>
      </c>
      <c r="C4473" s="296">
        <v>121.62142684389627</v>
      </c>
    </row>
    <row r="4474" spans="2:3" x14ac:dyDescent="0.25">
      <c r="B4474" s="295">
        <v>4409</v>
      </c>
      <c r="C4474" s="296">
        <v>141.53398989107421</v>
      </c>
    </row>
    <row r="4475" spans="2:3" x14ac:dyDescent="0.25">
      <c r="B4475" s="295">
        <v>4410</v>
      </c>
      <c r="C4475" s="296">
        <v>98.587893747577468</v>
      </c>
    </row>
    <row r="4476" spans="2:3" x14ac:dyDescent="0.25">
      <c r="B4476" s="295">
        <v>4411</v>
      </c>
      <c r="C4476" s="296">
        <v>126.23644521249052</v>
      </c>
    </row>
    <row r="4477" spans="2:3" x14ac:dyDescent="0.25">
      <c r="B4477" s="295">
        <v>4412</v>
      </c>
      <c r="C4477" s="296">
        <v>90.91335968669074</v>
      </c>
    </row>
    <row r="4478" spans="2:3" x14ac:dyDescent="0.25">
      <c r="B4478" s="295">
        <v>4413</v>
      </c>
      <c r="C4478" s="296">
        <v>126.03113246464569</v>
      </c>
    </row>
    <row r="4479" spans="2:3" x14ac:dyDescent="0.25">
      <c r="B4479" s="295">
        <v>4414</v>
      </c>
      <c r="C4479" s="296">
        <v>171.86646202149856</v>
      </c>
    </row>
    <row r="4480" spans="2:3" x14ac:dyDescent="0.25">
      <c r="B4480" s="295">
        <v>4415</v>
      </c>
      <c r="C4480" s="296">
        <v>131.66993913917759</v>
      </c>
    </row>
    <row r="4481" spans="2:3" x14ac:dyDescent="0.25">
      <c r="B4481" s="295">
        <v>4416</v>
      </c>
      <c r="C4481" s="296">
        <v>139.50837722897427</v>
      </c>
    </row>
    <row r="4482" spans="2:3" x14ac:dyDescent="0.25">
      <c r="B4482" s="295">
        <v>4417</v>
      </c>
      <c r="C4482" s="296">
        <v>136.56659522759557</v>
      </c>
    </row>
    <row r="4483" spans="2:3" x14ac:dyDescent="0.25">
      <c r="B4483" s="295">
        <v>4418</v>
      </c>
      <c r="C4483" s="296">
        <v>137.15250288922743</v>
      </c>
    </row>
    <row r="4484" spans="2:3" x14ac:dyDescent="0.25">
      <c r="B4484" s="295">
        <v>4419</v>
      </c>
      <c r="C4484" s="296">
        <v>84.977492640022149</v>
      </c>
    </row>
    <row r="4485" spans="2:3" x14ac:dyDescent="0.25">
      <c r="B4485" s="295">
        <v>4420</v>
      </c>
      <c r="C4485" s="296">
        <v>155.03908938443595</v>
      </c>
    </row>
    <row r="4486" spans="2:3" x14ac:dyDescent="0.25">
      <c r="B4486" s="295">
        <v>4421</v>
      </c>
      <c r="C4486" s="296">
        <v>109.16136201464332</v>
      </c>
    </row>
    <row r="4487" spans="2:3" x14ac:dyDescent="0.25">
      <c r="B4487" s="295">
        <v>4422</v>
      </c>
      <c r="C4487" s="296">
        <v>89.18492049614369</v>
      </c>
    </row>
    <row r="4488" spans="2:3" x14ac:dyDescent="0.25">
      <c r="B4488" s="295">
        <v>4423</v>
      </c>
      <c r="C4488" s="296">
        <v>194.98120198367502</v>
      </c>
    </row>
    <row r="4489" spans="2:3" x14ac:dyDescent="0.25">
      <c r="B4489" s="295">
        <v>4424</v>
      </c>
      <c r="C4489" s="296">
        <v>132.44097579015164</v>
      </c>
    </row>
    <row r="4490" spans="2:3" x14ac:dyDescent="0.25">
      <c r="B4490" s="295">
        <v>4425</v>
      </c>
      <c r="C4490" s="296">
        <v>112.31390083106507</v>
      </c>
    </row>
    <row r="4491" spans="2:3" x14ac:dyDescent="0.25">
      <c r="B4491" s="295">
        <v>4426</v>
      </c>
      <c r="C4491" s="296">
        <v>131.61318734210226</v>
      </c>
    </row>
    <row r="4492" spans="2:3" x14ac:dyDescent="0.25">
      <c r="B4492" s="295">
        <v>4427</v>
      </c>
      <c r="C4492" s="296">
        <v>97.647035086135475</v>
      </c>
    </row>
    <row r="4493" spans="2:3" x14ac:dyDescent="0.25">
      <c r="B4493" s="295">
        <v>4428</v>
      </c>
      <c r="C4493" s="296">
        <v>125.22657320316983</v>
      </c>
    </row>
    <row r="4494" spans="2:3" x14ac:dyDescent="0.25">
      <c r="B4494" s="295">
        <v>4429</v>
      </c>
      <c r="C4494" s="296">
        <v>163.45682758687769</v>
      </c>
    </row>
    <row r="4495" spans="2:3" x14ac:dyDescent="0.25">
      <c r="B4495" s="295">
        <v>4430</v>
      </c>
      <c r="C4495" s="296">
        <v>129.01984749136909</v>
      </c>
    </row>
    <row r="4496" spans="2:3" x14ac:dyDescent="0.25">
      <c r="B4496" s="295">
        <v>4431</v>
      </c>
      <c r="C4496" s="296">
        <v>141.68730111663729</v>
      </c>
    </row>
    <row r="4497" spans="2:3" x14ac:dyDescent="0.25">
      <c r="B4497" s="295">
        <v>4432</v>
      </c>
      <c r="C4497" s="296">
        <v>133.61483800318939</v>
      </c>
    </row>
    <row r="4498" spans="2:3" x14ac:dyDescent="0.25">
      <c r="B4498" s="295">
        <v>4433</v>
      </c>
      <c r="C4498" s="296">
        <v>144.29554965076784</v>
      </c>
    </row>
    <row r="4499" spans="2:3" x14ac:dyDescent="0.25">
      <c r="B4499" s="295">
        <v>4434</v>
      </c>
      <c r="C4499" s="296">
        <v>100.97041288294371</v>
      </c>
    </row>
    <row r="4500" spans="2:3" x14ac:dyDescent="0.25">
      <c r="B4500" s="295">
        <v>4435</v>
      </c>
      <c r="C4500" s="296">
        <v>137.38031920413698</v>
      </c>
    </row>
    <row r="4501" spans="2:3" x14ac:dyDescent="0.25">
      <c r="B4501" s="295">
        <v>4436</v>
      </c>
      <c r="C4501" s="296">
        <v>138.51792244838077</v>
      </c>
    </row>
    <row r="4502" spans="2:3" x14ac:dyDescent="0.25">
      <c r="B4502" s="295">
        <v>4437</v>
      </c>
      <c r="C4502" s="296">
        <v>87.488859831155793</v>
      </c>
    </row>
    <row r="4503" spans="2:3" x14ac:dyDescent="0.25">
      <c r="B4503" s="295">
        <v>4438</v>
      </c>
      <c r="C4503" s="296">
        <v>136.52892479685175</v>
      </c>
    </row>
    <row r="4504" spans="2:3" x14ac:dyDescent="0.25">
      <c r="B4504" s="295">
        <v>4439</v>
      </c>
      <c r="C4504" s="296">
        <v>86.348913612785566</v>
      </c>
    </row>
    <row r="4505" spans="2:3" x14ac:dyDescent="0.25">
      <c r="B4505" s="295">
        <v>4440</v>
      </c>
      <c r="C4505" s="296">
        <v>151.15187443041424</v>
      </c>
    </row>
    <row r="4506" spans="2:3" x14ac:dyDescent="0.25">
      <c r="B4506" s="295">
        <v>4441</v>
      </c>
      <c r="C4506" s="296">
        <v>189.71294664780552</v>
      </c>
    </row>
    <row r="4507" spans="2:3" x14ac:dyDescent="0.25">
      <c r="B4507" s="295">
        <v>4442</v>
      </c>
      <c r="C4507" s="296">
        <v>213.10294855444408</v>
      </c>
    </row>
    <row r="4508" spans="2:3" x14ac:dyDescent="0.25">
      <c r="B4508" s="295">
        <v>4443</v>
      </c>
      <c r="C4508" s="296">
        <v>155.84835475508237</v>
      </c>
    </row>
    <row r="4509" spans="2:3" x14ac:dyDescent="0.25">
      <c r="B4509" s="295">
        <v>4444</v>
      </c>
      <c r="C4509" s="296">
        <v>92.94029420067865</v>
      </c>
    </row>
    <row r="4510" spans="2:3" x14ac:dyDescent="0.25">
      <c r="B4510" s="295">
        <v>4445</v>
      </c>
      <c r="C4510" s="296">
        <v>94.478123528387471</v>
      </c>
    </row>
    <row r="4511" spans="2:3" x14ac:dyDescent="0.25">
      <c r="B4511" s="295">
        <v>4446</v>
      </c>
      <c r="C4511" s="296">
        <v>113.66051948092337</v>
      </c>
    </row>
    <row r="4512" spans="2:3" x14ac:dyDescent="0.25">
      <c r="B4512" s="295">
        <v>4447</v>
      </c>
      <c r="C4512" s="296">
        <v>162.67500714239736</v>
      </c>
    </row>
    <row r="4513" spans="2:3" x14ac:dyDescent="0.25">
      <c r="B4513" s="295">
        <v>4448</v>
      </c>
      <c r="C4513" s="296">
        <v>149.86783438515445</v>
      </c>
    </row>
    <row r="4514" spans="2:3" x14ac:dyDescent="0.25">
      <c r="B4514" s="295">
        <v>4449</v>
      </c>
      <c r="C4514" s="296">
        <v>81.325671741737736</v>
      </c>
    </row>
    <row r="4515" spans="2:3" x14ac:dyDescent="0.25">
      <c r="B4515" s="295">
        <v>4450</v>
      </c>
      <c r="C4515" s="296">
        <v>168.48423912957077</v>
      </c>
    </row>
    <row r="4516" spans="2:3" x14ac:dyDescent="0.25">
      <c r="B4516" s="295">
        <v>4451</v>
      </c>
      <c r="C4516" s="296">
        <v>117.56748052855616</v>
      </c>
    </row>
    <row r="4517" spans="2:3" x14ac:dyDescent="0.25">
      <c r="B4517" s="295">
        <v>4452</v>
      </c>
      <c r="C4517" s="296">
        <v>106.29179902407782</v>
      </c>
    </row>
    <row r="4518" spans="2:3" x14ac:dyDescent="0.25">
      <c r="B4518" s="295">
        <v>4453</v>
      </c>
      <c r="C4518" s="296">
        <v>109.19673096212068</v>
      </c>
    </row>
    <row r="4519" spans="2:3" x14ac:dyDescent="0.25">
      <c r="B4519" s="295">
        <v>4454</v>
      </c>
      <c r="C4519" s="296">
        <v>99.945615924577226</v>
      </c>
    </row>
    <row r="4520" spans="2:3" x14ac:dyDescent="0.25">
      <c r="B4520" s="295">
        <v>4455</v>
      </c>
      <c r="C4520" s="296">
        <v>101.34054966423601</v>
      </c>
    </row>
    <row r="4521" spans="2:3" x14ac:dyDescent="0.25">
      <c r="B4521" s="295">
        <v>4456</v>
      </c>
      <c r="C4521" s="296">
        <v>93.657724947113394</v>
      </c>
    </row>
    <row r="4522" spans="2:3" x14ac:dyDescent="0.25">
      <c r="B4522" s="295">
        <v>4457</v>
      </c>
      <c r="C4522" s="296">
        <v>137.0002390149657</v>
      </c>
    </row>
    <row r="4523" spans="2:3" x14ac:dyDescent="0.25">
      <c r="B4523" s="295">
        <v>4458</v>
      </c>
      <c r="C4523" s="296">
        <v>182.50879327137864</v>
      </c>
    </row>
    <row r="4524" spans="2:3" x14ac:dyDescent="0.25">
      <c r="B4524" s="295">
        <v>4459</v>
      </c>
      <c r="C4524" s="296">
        <v>182.68223933967644</v>
      </c>
    </row>
    <row r="4525" spans="2:3" x14ac:dyDescent="0.25">
      <c r="B4525" s="295">
        <v>4460</v>
      </c>
      <c r="C4525" s="296">
        <v>147.519230467819</v>
      </c>
    </row>
    <row r="4526" spans="2:3" x14ac:dyDescent="0.25">
      <c r="B4526" s="295">
        <v>4461</v>
      </c>
      <c r="C4526" s="296">
        <v>153.94829782578574</v>
      </c>
    </row>
    <row r="4527" spans="2:3" x14ac:dyDescent="0.25">
      <c r="B4527" s="295">
        <v>4462</v>
      </c>
      <c r="C4527" s="296">
        <v>74.709325431171692</v>
      </c>
    </row>
    <row r="4528" spans="2:3" x14ac:dyDescent="0.25">
      <c r="B4528" s="295">
        <v>4463</v>
      </c>
      <c r="C4528" s="296">
        <v>156.82277551255001</v>
      </c>
    </row>
    <row r="4529" spans="2:3" x14ac:dyDescent="0.25">
      <c r="B4529" s="295">
        <v>4464</v>
      </c>
      <c r="C4529" s="296">
        <v>115.24327248703581</v>
      </c>
    </row>
    <row r="4530" spans="2:3" x14ac:dyDescent="0.25">
      <c r="B4530" s="295">
        <v>4465</v>
      </c>
      <c r="C4530" s="296">
        <v>152.13081661710538</v>
      </c>
    </row>
    <row r="4531" spans="2:3" x14ac:dyDescent="0.25">
      <c r="B4531" s="295">
        <v>4466</v>
      </c>
      <c r="C4531" s="296">
        <v>116.27587153147186</v>
      </c>
    </row>
    <row r="4532" spans="2:3" x14ac:dyDescent="0.25">
      <c r="B4532" s="295">
        <v>4467</v>
      </c>
      <c r="C4532" s="296">
        <v>125.88001395674161</v>
      </c>
    </row>
    <row r="4533" spans="2:3" x14ac:dyDescent="0.25">
      <c r="B4533" s="295">
        <v>4468</v>
      </c>
      <c r="C4533" s="296">
        <v>115.16226735731591</v>
      </c>
    </row>
    <row r="4534" spans="2:3" x14ac:dyDescent="0.25">
      <c r="B4534" s="295">
        <v>4469</v>
      </c>
      <c r="C4534" s="296">
        <v>104.32911988918718</v>
      </c>
    </row>
    <row r="4535" spans="2:3" x14ac:dyDescent="0.25">
      <c r="B4535" s="295">
        <v>4470</v>
      </c>
      <c r="C4535" s="296">
        <v>127.22157784889571</v>
      </c>
    </row>
    <row r="4536" spans="2:3" x14ac:dyDescent="0.25">
      <c r="B4536" s="295">
        <v>4471</v>
      </c>
      <c r="C4536" s="296">
        <v>165.45538086805522</v>
      </c>
    </row>
    <row r="4537" spans="2:3" x14ac:dyDescent="0.25">
      <c r="B4537" s="295">
        <v>4472</v>
      </c>
      <c r="C4537" s="296">
        <v>86.001459124178552</v>
      </c>
    </row>
    <row r="4538" spans="2:3" x14ac:dyDescent="0.25">
      <c r="B4538" s="295">
        <v>4473</v>
      </c>
      <c r="C4538" s="296">
        <v>158.49419032937686</v>
      </c>
    </row>
    <row r="4539" spans="2:3" x14ac:dyDescent="0.25">
      <c r="B4539" s="295">
        <v>4474</v>
      </c>
      <c r="C4539" s="296">
        <v>147.48240005422747</v>
      </c>
    </row>
    <row r="4540" spans="2:3" x14ac:dyDescent="0.25">
      <c r="B4540" s="295">
        <v>4475</v>
      </c>
      <c r="C4540" s="296">
        <v>75.158812431911628</v>
      </c>
    </row>
    <row r="4541" spans="2:3" x14ac:dyDescent="0.25">
      <c r="B4541" s="295">
        <v>4476</v>
      </c>
      <c r="C4541" s="296">
        <v>126.71487182005643</v>
      </c>
    </row>
    <row r="4542" spans="2:3" x14ac:dyDescent="0.25">
      <c r="B4542" s="295">
        <v>4477</v>
      </c>
      <c r="C4542" s="296">
        <v>90.906479352279561</v>
      </c>
    </row>
    <row r="4543" spans="2:3" x14ac:dyDescent="0.25">
      <c r="B4543" s="295">
        <v>4478</v>
      </c>
      <c r="C4543" s="296">
        <v>117.62774988591818</v>
      </c>
    </row>
    <row r="4544" spans="2:3" x14ac:dyDescent="0.25">
      <c r="B4544" s="295">
        <v>4479</v>
      </c>
      <c r="C4544" s="296">
        <v>198.83275960414574</v>
      </c>
    </row>
    <row r="4545" spans="2:3" x14ac:dyDescent="0.25">
      <c r="B4545" s="295">
        <v>4480</v>
      </c>
      <c r="C4545" s="296">
        <v>124.74733750735707</v>
      </c>
    </row>
    <row r="4546" spans="2:3" x14ac:dyDescent="0.25">
      <c r="B4546" s="295">
        <v>4481</v>
      </c>
      <c r="C4546" s="296">
        <v>136.17250071747048</v>
      </c>
    </row>
    <row r="4547" spans="2:3" x14ac:dyDescent="0.25">
      <c r="B4547" s="295">
        <v>4482</v>
      </c>
      <c r="C4547" s="296">
        <v>98.989243196791733</v>
      </c>
    </row>
    <row r="4548" spans="2:3" x14ac:dyDescent="0.25">
      <c r="B4548" s="295">
        <v>4483</v>
      </c>
      <c r="C4548" s="296">
        <v>141.88047121776862</v>
      </c>
    </row>
    <row r="4549" spans="2:3" x14ac:dyDescent="0.25">
      <c r="B4549" s="295">
        <v>4484</v>
      </c>
      <c r="C4549" s="296">
        <v>136.70659655335911</v>
      </c>
    </row>
    <row r="4550" spans="2:3" x14ac:dyDescent="0.25">
      <c r="B4550" s="295">
        <v>4485</v>
      </c>
      <c r="C4550" s="296">
        <v>157.24823670245149</v>
      </c>
    </row>
    <row r="4551" spans="2:3" x14ac:dyDescent="0.25">
      <c r="B4551" s="295">
        <v>4486</v>
      </c>
      <c r="C4551" s="296">
        <v>159.63247347755853</v>
      </c>
    </row>
    <row r="4552" spans="2:3" x14ac:dyDescent="0.25">
      <c r="B4552" s="295">
        <v>4487</v>
      </c>
      <c r="C4552" s="296">
        <v>69.852496227853166</v>
      </c>
    </row>
    <row r="4553" spans="2:3" x14ac:dyDescent="0.25">
      <c r="B4553" s="295">
        <v>4488</v>
      </c>
      <c r="C4553" s="296">
        <v>99.962759739350446</v>
      </c>
    </row>
    <row r="4554" spans="2:3" x14ac:dyDescent="0.25">
      <c r="B4554" s="295">
        <v>4489</v>
      </c>
      <c r="C4554" s="296">
        <v>190.3112438756603</v>
      </c>
    </row>
    <row r="4555" spans="2:3" x14ac:dyDescent="0.25">
      <c r="B4555" s="295">
        <v>4490</v>
      </c>
      <c r="C4555" s="296">
        <v>107.09043162144425</v>
      </c>
    </row>
    <row r="4556" spans="2:3" x14ac:dyDescent="0.25">
      <c r="B4556" s="295">
        <v>4491</v>
      </c>
      <c r="C4556" s="296">
        <v>83.974973482477168</v>
      </c>
    </row>
    <row r="4557" spans="2:3" x14ac:dyDescent="0.25">
      <c r="B4557" s="295">
        <v>4492</v>
      </c>
      <c r="C4557" s="296">
        <v>174.44212527891833</v>
      </c>
    </row>
    <row r="4558" spans="2:3" x14ac:dyDescent="0.25">
      <c r="B4558" s="295">
        <v>4493</v>
      </c>
      <c r="C4558" s="296">
        <v>98.294420541959866</v>
      </c>
    </row>
    <row r="4559" spans="2:3" x14ac:dyDescent="0.25">
      <c r="B4559" s="295">
        <v>4494</v>
      </c>
      <c r="C4559" s="296">
        <v>112.3250887040784</v>
      </c>
    </row>
    <row r="4560" spans="2:3" x14ac:dyDescent="0.25">
      <c r="B4560" s="295">
        <v>4495</v>
      </c>
      <c r="C4560" s="296">
        <v>98.313960624560778</v>
      </c>
    </row>
    <row r="4561" spans="2:3" x14ac:dyDescent="0.25">
      <c r="B4561" s="295">
        <v>4496</v>
      </c>
      <c r="C4561" s="296">
        <v>87.761740901486021</v>
      </c>
    </row>
    <row r="4562" spans="2:3" x14ac:dyDescent="0.25">
      <c r="B4562" s="295">
        <v>4497</v>
      </c>
      <c r="C4562" s="296">
        <v>177.02157306341428</v>
      </c>
    </row>
    <row r="4563" spans="2:3" x14ac:dyDescent="0.25">
      <c r="B4563" s="295">
        <v>4498</v>
      </c>
      <c r="C4563" s="296">
        <v>179.16414864182752</v>
      </c>
    </row>
    <row r="4564" spans="2:3" x14ac:dyDescent="0.25">
      <c r="B4564" s="295">
        <v>4499</v>
      </c>
      <c r="C4564" s="296">
        <v>158.45875283738258</v>
      </c>
    </row>
    <row r="4565" spans="2:3" x14ac:dyDescent="0.25">
      <c r="B4565" s="295">
        <v>4500</v>
      </c>
      <c r="C4565" s="296">
        <v>138.88123792572873</v>
      </c>
    </row>
    <row r="4566" spans="2:3" x14ac:dyDescent="0.25">
      <c r="B4566" s="295">
        <v>4501</v>
      </c>
      <c r="C4566" s="296">
        <v>105.95969585960268</v>
      </c>
    </row>
    <row r="4567" spans="2:3" x14ac:dyDescent="0.25">
      <c r="B4567" s="295">
        <v>4502</v>
      </c>
      <c r="C4567" s="296">
        <v>158.32488012473087</v>
      </c>
    </row>
    <row r="4568" spans="2:3" x14ac:dyDescent="0.25">
      <c r="B4568" s="295">
        <v>4503</v>
      </c>
      <c r="C4568" s="296">
        <v>189.88375206779654</v>
      </c>
    </row>
    <row r="4569" spans="2:3" x14ac:dyDescent="0.25">
      <c r="B4569" s="295">
        <v>4504</v>
      </c>
      <c r="C4569" s="296">
        <v>130.65552086947775</v>
      </c>
    </row>
    <row r="4570" spans="2:3" x14ac:dyDescent="0.25">
      <c r="B4570" s="295">
        <v>4505</v>
      </c>
      <c r="C4570" s="296">
        <v>176.87164673780407</v>
      </c>
    </row>
    <row r="4571" spans="2:3" x14ac:dyDescent="0.25">
      <c r="B4571" s="295">
        <v>4506</v>
      </c>
      <c r="C4571" s="296">
        <v>111.40358230401571</v>
      </c>
    </row>
    <row r="4572" spans="2:3" x14ac:dyDescent="0.25">
      <c r="B4572" s="295">
        <v>4507</v>
      </c>
      <c r="C4572" s="296">
        <v>159.32970711333218</v>
      </c>
    </row>
    <row r="4573" spans="2:3" x14ac:dyDescent="0.25">
      <c r="B4573" s="295">
        <v>4508</v>
      </c>
      <c r="C4573" s="296">
        <v>117.99470563884462</v>
      </c>
    </row>
    <row r="4574" spans="2:3" x14ac:dyDescent="0.25">
      <c r="B4574" s="295">
        <v>4509</v>
      </c>
      <c r="C4574" s="296">
        <v>121.38986555539164</v>
      </c>
    </row>
    <row r="4575" spans="2:3" x14ac:dyDescent="0.25">
      <c r="B4575" s="295">
        <v>4510</v>
      </c>
      <c r="C4575" s="296">
        <v>166.27874531016431</v>
      </c>
    </row>
    <row r="4576" spans="2:3" x14ac:dyDescent="0.25">
      <c r="B4576" s="295">
        <v>4511</v>
      </c>
      <c r="C4576" s="296">
        <v>137.49511270615648</v>
      </c>
    </row>
    <row r="4577" spans="2:3" x14ac:dyDescent="0.25">
      <c r="B4577" s="295">
        <v>4512</v>
      </c>
      <c r="C4577" s="296">
        <v>96.137546381213866</v>
      </c>
    </row>
    <row r="4578" spans="2:3" x14ac:dyDescent="0.25">
      <c r="B4578" s="295">
        <v>4513</v>
      </c>
      <c r="C4578" s="296">
        <v>121.05728166268969</v>
      </c>
    </row>
    <row r="4579" spans="2:3" x14ac:dyDescent="0.25">
      <c r="B4579" s="295">
        <v>4514</v>
      </c>
      <c r="C4579" s="296">
        <v>130.34925376803204</v>
      </c>
    </row>
    <row r="4580" spans="2:3" x14ac:dyDescent="0.25">
      <c r="B4580" s="295">
        <v>4515</v>
      </c>
      <c r="C4580" s="296">
        <v>99.670772513531858</v>
      </c>
    </row>
    <row r="4581" spans="2:3" x14ac:dyDescent="0.25">
      <c r="B4581" s="295">
        <v>4516</v>
      </c>
      <c r="C4581" s="296">
        <v>151.18598216957457</v>
      </c>
    </row>
    <row r="4582" spans="2:3" x14ac:dyDescent="0.25">
      <c r="B4582" s="295">
        <v>4517</v>
      </c>
      <c r="C4582" s="296">
        <v>138.70857792530276</v>
      </c>
    </row>
    <row r="4583" spans="2:3" x14ac:dyDescent="0.25">
      <c r="B4583" s="295">
        <v>4518</v>
      </c>
      <c r="C4583" s="296">
        <v>151.40086653039504</v>
      </c>
    </row>
    <row r="4584" spans="2:3" x14ac:dyDescent="0.25">
      <c r="B4584" s="295">
        <v>4519</v>
      </c>
      <c r="C4584" s="296">
        <v>174.9121515051263</v>
      </c>
    </row>
    <row r="4585" spans="2:3" x14ac:dyDescent="0.25">
      <c r="B4585" s="295">
        <v>4520</v>
      </c>
      <c r="C4585" s="296">
        <v>186.89597404895318</v>
      </c>
    </row>
    <row r="4586" spans="2:3" x14ac:dyDescent="0.25">
      <c r="B4586" s="295">
        <v>4521</v>
      </c>
      <c r="C4586" s="296">
        <v>129.63963280104048</v>
      </c>
    </row>
    <row r="4587" spans="2:3" x14ac:dyDescent="0.25">
      <c r="B4587" s="295">
        <v>4522</v>
      </c>
      <c r="C4587" s="296">
        <v>165.56895999249372</v>
      </c>
    </row>
    <row r="4588" spans="2:3" x14ac:dyDescent="0.25">
      <c r="B4588" s="295">
        <v>4523</v>
      </c>
      <c r="C4588" s="296">
        <v>133.65715190947532</v>
      </c>
    </row>
    <row r="4589" spans="2:3" x14ac:dyDescent="0.25">
      <c r="B4589" s="295">
        <v>4524</v>
      </c>
      <c r="C4589" s="296">
        <v>133.64740736329225</v>
      </c>
    </row>
    <row r="4590" spans="2:3" x14ac:dyDescent="0.25">
      <c r="B4590" s="295">
        <v>4525</v>
      </c>
      <c r="C4590" s="296">
        <v>179.09801992601564</v>
      </c>
    </row>
    <row r="4591" spans="2:3" x14ac:dyDescent="0.25">
      <c r="B4591" s="295">
        <v>4526</v>
      </c>
      <c r="C4591" s="296">
        <v>88.04515773330688</v>
      </c>
    </row>
    <row r="4592" spans="2:3" x14ac:dyDescent="0.25">
      <c r="B4592" s="295">
        <v>4527</v>
      </c>
      <c r="C4592" s="296">
        <v>122.96896784919946</v>
      </c>
    </row>
    <row r="4593" spans="2:3" x14ac:dyDescent="0.25">
      <c r="B4593" s="295">
        <v>4528</v>
      </c>
      <c r="C4593" s="296">
        <v>114.03828316066947</v>
      </c>
    </row>
    <row r="4594" spans="2:3" x14ac:dyDescent="0.25">
      <c r="B4594" s="295">
        <v>4529</v>
      </c>
      <c r="C4594" s="296">
        <v>96.500568488106751</v>
      </c>
    </row>
    <row r="4595" spans="2:3" x14ac:dyDescent="0.25">
      <c r="B4595" s="295">
        <v>4530</v>
      </c>
      <c r="C4595" s="296">
        <v>110.32998383070341</v>
      </c>
    </row>
    <row r="4596" spans="2:3" x14ac:dyDescent="0.25">
      <c r="B4596" s="295">
        <v>4531</v>
      </c>
      <c r="C4596" s="296">
        <v>125.783822721812</v>
      </c>
    </row>
    <row r="4597" spans="2:3" x14ac:dyDescent="0.25">
      <c r="B4597" s="295">
        <v>4532</v>
      </c>
      <c r="C4597" s="296">
        <v>185.26175544094065</v>
      </c>
    </row>
    <row r="4598" spans="2:3" x14ac:dyDescent="0.25">
      <c r="B4598" s="295">
        <v>4533</v>
      </c>
      <c r="C4598" s="296">
        <v>192.94250680320874</v>
      </c>
    </row>
    <row r="4599" spans="2:3" x14ac:dyDescent="0.25">
      <c r="B4599" s="295">
        <v>4534</v>
      </c>
      <c r="C4599" s="296">
        <v>124.89306982294275</v>
      </c>
    </row>
    <row r="4600" spans="2:3" x14ac:dyDescent="0.25">
      <c r="B4600" s="295">
        <v>4535</v>
      </c>
      <c r="C4600" s="296">
        <v>94.366466230435861</v>
      </c>
    </row>
    <row r="4601" spans="2:3" x14ac:dyDescent="0.25">
      <c r="B4601" s="295">
        <v>4536</v>
      </c>
      <c r="C4601" s="296">
        <v>105.27880848018162</v>
      </c>
    </row>
    <row r="4602" spans="2:3" x14ac:dyDescent="0.25">
      <c r="B4602" s="295">
        <v>4537</v>
      </c>
      <c r="C4602" s="296">
        <v>86.47968902249049</v>
      </c>
    </row>
    <row r="4603" spans="2:3" x14ac:dyDescent="0.25">
      <c r="B4603" s="295">
        <v>4538</v>
      </c>
      <c r="C4603" s="296">
        <v>80.406833777039836</v>
      </c>
    </row>
    <row r="4604" spans="2:3" x14ac:dyDescent="0.25">
      <c r="B4604" s="295">
        <v>4539</v>
      </c>
      <c r="C4604" s="296">
        <v>86.698906428152611</v>
      </c>
    </row>
    <row r="4605" spans="2:3" x14ac:dyDescent="0.25">
      <c r="B4605" s="295">
        <v>4540</v>
      </c>
      <c r="C4605" s="296">
        <v>141.8435468645005</v>
      </c>
    </row>
    <row r="4606" spans="2:3" x14ac:dyDescent="0.25">
      <c r="B4606" s="295">
        <v>4541</v>
      </c>
      <c r="C4606" s="296">
        <v>104.78911958756879</v>
      </c>
    </row>
    <row r="4607" spans="2:3" x14ac:dyDescent="0.25">
      <c r="B4607" s="295">
        <v>4542</v>
      </c>
      <c r="C4607" s="296">
        <v>140.28975167128112</v>
      </c>
    </row>
    <row r="4608" spans="2:3" x14ac:dyDescent="0.25">
      <c r="B4608" s="295">
        <v>4543</v>
      </c>
      <c r="C4608" s="296">
        <v>167.21699331756955</v>
      </c>
    </row>
    <row r="4609" spans="2:3" x14ac:dyDescent="0.25">
      <c r="B4609" s="295">
        <v>4544</v>
      </c>
      <c r="C4609" s="296">
        <v>117.49091695038604</v>
      </c>
    </row>
    <row r="4610" spans="2:3" x14ac:dyDescent="0.25">
      <c r="B4610" s="295">
        <v>4545</v>
      </c>
      <c r="C4610" s="296">
        <v>95.377229880746427</v>
      </c>
    </row>
    <row r="4611" spans="2:3" x14ac:dyDescent="0.25">
      <c r="B4611" s="295">
        <v>4546</v>
      </c>
      <c r="C4611" s="296">
        <v>110.17670918432646</v>
      </c>
    </row>
    <row r="4612" spans="2:3" x14ac:dyDescent="0.25">
      <c r="B4612" s="295">
        <v>4547</v>
      </c>
      <c r="C4612" s="296">
        <v>85.402178314973625</v>
      </c>
    </row>
    <row r="4613" spans="2:3" x14ac:dyDescent="0.25">
      <c r="B4613" s="295">
        <v>4548</v>
      </c>
      <c r="C4613" s="296">
        <v>78.073618641755615</v>
      </c>
    </row>
    <row r="4614" spans="2:3" x14ac:dyDescent="0.25">
      <c r="B4614" s="295">
        <v>4549</v>
      </c>
      <c r="C4614" s="296">
        <v>128.43593583970244</v>
      </c>
    </row>
    <row r="4615" spans="2:3" x14ac:dyDescent="0.25">
      <c r="B4615" s="295">
        <v>4550</v>
      </c>
      <c r="C4615" s="296">
        <v>123.84289635833808</v>
      </c>
    </row>
    <row r="4616" spans="2:3" x14ac:dyDescent="0.25">
      <c r="B4616" s="295">
        <v>4551</v>
      </c>
      <c r="C4616" s="296">
        <v>168.58351295569457</v>
      </c>
    </row>
    <row r="4617" spans="2:3" x14ac:dyDescent="0.25">
      <c r="B4617" s="295">
        <v>4552</v>
      </c>
      <c r="C4617" s="296">
        <v>170.14503533624773</v>
      </c>
    </row>
    <row r="4618" spans="2:3" x14ac:dyDescent="0.25">
      <c r="B4618" s="295">
        <v>4553</v>
      </c>
      <c r="C4618" s="296">
        <v>151.47319665061713</v>
      </c>
    </row>
    <row r="4619" spans="2:3" x14ac:dyDescent="0.25">
      <c r="B4619" s="295">
        <v>4554</v>
      </c>
      <c r="C4619" s="296">
        <v>69.056950574324745</v>
      </c>
    </row>
    <row r="4620" spans="2:3" x14ac:dyDescent="0.25">
      <c r="B4620" s="295">
        <v>4555</v>
      </c>
      <c r="C4620" s="296">
        <v>92.655023588967836</v>
      </c>
    </row>
    <row r="4621" spans="2:3" x14ac:dyDescent="0.25">
      <c r="B4621" s="295">
        <v>4556</v>
      </c>
      <c r="C4621" s="296">
        <v>184.19867363532268</v>
      </c>
    </row>
    <row r="4622" spans="2:3" x14ac:dyDescent="0.25">
      <c r="B4622" s="295">
        <v>4557</v>
      </c>
      <c r="C4622" s="296">
        <v>128.70927260783316</v>
      </c>
    </row>
    <row r="4623" spans="2:3" x14ac:dyDescent="0.25">
      <c r="B4623" s="295">
        <v>4558</v>
      </c>
      <c r="C4623" s="296">
        <v>101.80321361762273</v>
      </c>
    </row>
    <row r="4624" spans="2:3" x14ac:dyDescent="0.25">
      <c r="B4624" s="295">
        <v>4559</v>
      </c>
      <c r="C4624" s="296">
        <v>93.515554948948648</v>
      </c>
    </row>
    <row r="4625" spans="2:3" x14ac:dyDescent="0.25">
      <c r="B4625" s="295">
        <v>4560</v>
      </c>
      <c r="C4625" s="296">
        <v>121.9287686210163</v>
      </c>
    </row>
    <row r="4626" spans="2:3" x14ac:dyDescent="0.25">
      <c r="B4626" s="295">
        <v>4561</v>
      </c>
      <c r="C4626" s="296">
        <v>93.811384178334393</v>
      </c>
    </row>
    <row r="4627" spans="2:3" x14ac:dyDescent="0.25">
      <c r="B4627" s="295">
        <v>4562</v>
      </c>
      <c r="C4627" s="296">
        <v>103.333880349439</v>
      </c>
    </row>
    <row r="4628" spans="2:3" x14ac:dyDescent="0.25">
      <c r="B4628" s="295">
        <v>4563</v>
      </c>
      <c r="C4628" s="296">
        <v>137.44624459620928</v>
      </c>
    </row>
    <row r="4629" spans="2:3" x14ac:dyDescent="0.25">
      <c r="B4629" s="295">
        <v>4564</v>
      </c>
      <c r="C4629" s="296">
        <v>170.31518629621792</v>
      </c>
    </row>
    <row r="4630" spans="2:3" x14ac:dyDescent="0.25">
      <c r="B4630" s="295">
        <v>4565</v>
      </c>
      <c r="C4630" s="296">
        <v>149.38073824766764</v>
      </c>
    </row>
    <row r="4631" spans="2:3" x14ac:dyDescent="0.25">
      <c r="B4631" s="295">
        <v>4566</v>
      </c>
      <c r="C4631" s="296">
        <v>99.994276102967973</v>
      </c>
    </row>
    <row r="4632" spans="2:3" x14ac:dyDescent="0.25">
      <c r="B4632" s="295">
        <v>4567</v>
      </c>
      <c r="C4632" s="296">
        <v>196.14655384129799</v>
      </c>
    </row>
    <row r="4633" spans="2:3" x14ac:dyDescent="0.25">
      <c r="B4633" s="295">
        <v>4568</v>
      </c>
      <c r="C4633" s="296">
        <v>152.73877816704913</v>
      </c>
    </row>
    <row r="4634" spans="2:3" x14ac:dyDescent="0.25">
      <c r="B4634" s="295">
        <v>4569</v>
      </c>
      <c r="C4634" s="296">
        <v>77.053468404290314</v>
      </c>
    </row>
    <row r="4635" spans="2:3" x14ac:dyDescent="0.25">
      <c r="B4635" s="295">
        <v>4570</v>
      </c>
      <c r="C4635" s="296">
        <v>90.260543426944125</v>
      </c>
    </row>
    <row r="4636" spans="2:3" x14ac:dyDescent="0.25">
      <c r="B4636" s="295">
        <v>4571</v>
      </c>
      <c r="C4636" s="296">
        <v>143.54243191295865</v>
      </c>
    </row>
    <row r="4637" spans="2:3" x14ac:dyDescent="0.25">
      <c r="B4637" s="295">
        <v>4572</v>
      </c>
      <c r="C4637" s="296">
        <v>91.748305717886552</v>
      </c>
    </row>
    <row r="4638" spans="2:3" x14ac:dyDescent="0.25">
      <c r="B4638" s="295">
        <v>4573</v>
      </c>
      <c r="C4638" s="296">
        <v>79.589392904128459</v>
      </c>
    </row>
    <row r="4639" spans="2:3" x14ac:dyDescent="0.25">
      <c r="B4639" s="295">
        <v>4574</v>
      </c>
      <c r="C4639" s="296">
        <v>152.71351254662915</v>
      </c>
    </row>
    <row r="4640" spans="2:3" x14ac:dyDescent="0.25">
      <c r="B4640" s="295">
        <v>4575</v>
      </c>
      <c r="C4640" s="296">
        <v>145.95151158064022</v>
      </c>
    </row>
    <row r="4641" spans="2:3" x14ac:dyDescent="0.25">
      <c r="B4641" s="295">
        <v>4576</v>
      </c>
      <c r="C4641" s="296">
        <v>86.513018349119761</v>
      </c>
    </row>
    <row r="4642" spans="2:3" x14ac:dyDescent="0.25">
      <c r="B4642" s="295">
        <v>4577</v>
      </c>
      <c r="C4642" s="296">
        <v>104.15429319405483</v>
      </c>
    </row>
    <row r="4643" spans="2:3" x14ac:dyDescent="0.25">
      <c r="B4643" s="295">
        <v>4578</v>
      </c>
      <c r="C4643" s="296">
        <v>213.12283401508822</v>
      </c>
    </row>
    <row r="4644" spans="2:3" x14ac:dyDescent="0.25">
      <c r="B4644" s="295">
        <v>4579</v>
      </c>
      <c r="C4644" s="296">
        <v>146.69814810314199</v>
      </c>
    </row>
    <row r="4645" spans="2:3" x14ac:dyDescent="0.25">
      <c r="B4645" s="295">
        <v>4580</v>
      </c>
      <c r="C4645" s="296">
        <v>122.05589756297545</v>
      </c>
    </row>
    <row r="4646" spans="2:3" x14ac:dyDescent="0.25">
      <c r="B4646" s="295">
        <v>4581</v>
      </c>
      <c r="C4646" s="296">
        <v>79.392431783817472</v>
      </c>
    </row>
    <row r="4647" spans="2:3" x14ac:dyDescent="0.25">
      <c r="B4647" s="295">
        <v>4582</v>
      </c>
      <c r="C4647" s="296">
        <v>214.43322275098893</v>
      </c>
    </row>
    <row r="4648" spans="2:3" x14ac:dyDescent="0.25">
      <c r="B4648" s="295">
        <v>4583</v>
      </c>
      <c r="C4648" s="296">
        <v>143.0448538349558</v>
      </c>
    </row>
    <row r="4649" spans="2:3" x14ac:dyDescent="0.25">
      <c r="B4649" s="295">
        <v>4584</v>
      </c>
      <c r="C4649" s="296">
        <v>95.701904949724636</v>
      </c>
    </row>
    <row r="4650" spans="2:3" x14ac:dyDescent="0.25">
      <c r="B4650" s="295">
        <v>4585</v>
      </c>
      <c r="C4650" s="296">
        <v>200.08792326079652</v>
      </c>
    </row>
    <row r="4651" spans="2:3" x14ac:dyDescent="0.25">
      <c r="B4651" s="295">
        <v>4586</v>
      </c>
      <c r="C4651" s="296">
        <v>190.89185889457619</v>
      </c>
    </row>
    <row r="4652" spans="2:3" x14ac:dyDescent="0.25">
      <c r="B4652" s="295">
        <v>4587</v>
      </c>
      <c r="C4652" s="296">
        <v>123.14500543817354</v>
      </c>
    </row>
    <row r="4653" spans="2:3" x14ac:dyDescent="0.25">
      <c r="B4653" s="295">
        <v>4588</v>
      </c>
      <c r="C4653" s="296">
        <v>97.754720534353467</v>
      </c>
    </row>
    <row r="4654" spans="2:3" x14ac:dyDescent="0.25">
      <c r="B4654" s="295">
        <v>4589</v>
      </c>
      <c r="C4654" s="296">
        <v>121.01033160668283</v>
      </c>
    </row>
    <row r="4655" spans="2:3" x14ac:dyDescent="0.25">
      <c r="B4655" s="295">
        <v>4590</v>
      </c>
      <c r="C4655" s="296">
        <v>152.30077032744268</v>
      </c>
    </row>
    <row r="4656" spans="2:3" x14ac:dyDescent="0.25">
      <c r="B4656" s="295">
        <v>4591</v>
      </c>
      <c r="C4656" s="296">
        <v>104.5529431164981</v>
      </c>
    </row>
    <row r="4657" spans="2:3" x14ac:dyDescent="0.25">
      <c r="B4657" s="295">
        <v>4592</v>
      </c>
      <c r="C4657" s="296">
        <v>121.98631519277966</v>
      </c>
    </row>
    <row r="4658" spans="2:3" x14ac:dyDescent="0.25">
      <c r="B4658" s="295">
        <v>4593</v>
      </c>
      <c r="C4658" s="296">
        <v>156.45210306827138</v>
      </c>
    </row>
    <row r="4659" spans="2:3" x14ac:dyDescent="0.25">
      <c r="B4659" s="295">
        <v>4594</v>
      </c>
      <c r="C4659" s="296">
        <v>187.74991663611434</v>
      </c>
    </row>
    <row r="4660" spans="2:3" x14ac:dyDescent="0.25">
      <c r="B4660" s="295">
        <v>4595</v>
      </c>
      <c r="C4660" s="296">
        <v>74.101887576353846</v>
      </c>
    </row>
    <row r="4661" spans="2:3" x14ac:dyDescent="0.25">
      <c r="B4661" s="295">
        <v>4596</v>
      </c>
      <c r="C4661" s="296">
        <v>98.796918611750513</v>
      </c>
    </row>
    <row r="4662" spans="2:3" x14ac:dyDescent="0.25">
      <c r="B4662" s="295">
        <v>4597</v>
      </c>
      <c r="C4662" s="296">
        <v>123.69053756380137</v>
      </c>
    </row>
    <row r="4663" spans="2:3" x14ac:dyDescent="0.25">
      <c r="B4663" s="295">
        <v>4598</v>
      </c>
      <c r="C4663" s="296">
        <v>126.21674499022974</v>
      </c>
    </row>
    <row r="4664" spans="2:3" x14ac:dyDescent="0.25">
      <c r="B4664" s="295">
        <v>4599</v>
      </c>
      <c r="C4664" s="296">
        <v>153.26637484165141</v>
      </c>
    </row>
    <row r="4665" spans="2:3" x14ac:dyDescent="0.25">
      <c r="B4665" s="295">
        <v>4600</v>
      </c>
      <c r="C4665" s="296">
        <v>129.92545864574527</v>
      </c>
    </row>
    <row r="4666" spans="2:3" x14ac:dyDescent="0.25">
      <c r="B4666" s="295">
        <v>4601</v>
      </c>
      <c r="C4666" s="296">
        <v>179.71081030538966</v>
      </c>
    </row>
    <row r="4667" spans="2:3" x14ac:dyDescent="0.25">
      <c r="B4667" s="295">
        <v>4602</v>
      </c>
      <c r="C4667" s="296">
        <v>162.94091142287493</v>
      </c>
    </row>
    <row r="4668" spans="2:3" x14ac:dyDescent="0.25">
      <c r="B4668" s="295">
        <v>4603</v>
      </c>
      <c r="C4668" s="296">
        <v>114.23252027896299</v>
      </c>
    </row>
    <row r="4669" spans="2:3" x14ac:dyDescent="0.25">
      <c r="B4669" s="295">
        <v>4604</v>
      </c>
      <c r="C4669" s="296">
        <v>187.74824253871924</v>
      </c>
    </row>
    <row r="4670" spans="2:3" x14ac:dyDescent="0.25">
      <c r="B4670" s="295">
        <v>4605</v>
      </c>
      <c r="C4670" s="296">
        <v>103.1825371466461</v>
      </c>
    </row>
    <row r="4671" spans="2:3" x14ac:dyDescent="0.25">
      <c r="B4671" s="295">
        <v>4606</v>
      </c>
      <c r="C4671" s="296">
        <v>65.995223819424581</v>
      </c>
    </row>
    <row r="4672" spans="2:3" x14ac:dyDescent="0.25">
      <c r="B4672" s="295">
        <v>4607</v>
      </c>
      <c r="C4672" s="296">
        <v>92.768413154214642</v>
      </c>
    </row>
    <row r="4673" spans="2:3" x14ac:dyDescent="0.25">
      <c r="B4673" s="295">
        <v>4608</v>
      </c>
      <c r="C4673" s="296">
        <v>192.88942184137272</v>
      </c>
    </row>
    <row r="4674" spans="2:3" x14ac:dyDescent="0.25">
      <c r="B4674" s="295">
        <v>4609</v>
      </c>
      <c r="C4674" s="296">
        <v>112.76016747914576</v>
      </c>
    </row>
    <row r="4675" spans="2:3" x14ac:dyDescent="0.25">
      <c r="B4675" s="295">
        <v>4610</v>
      </c>
      <c r="C4675" s="296">
        <v>124.35869540629066</v>
      </c>
    </row>
    <row r="4676" spans="2:3" x14ac:dyDescent="0.25">
      <c r="B4676" s="295">
        <v>4611</v>
      </c>
      <c r="C4676" s="296">
        <v>143.23788935681907</v>
      </c>
    </row>
    <row r="4677" spans="2:3" x14ac:dyDescent="0.25">
      <c r="B4677" s="295">
        <v>4612</v>
      </c>
      <c r="C4677" s="296">
        <v>180.86531021151433</v>
      </c>
    </row>
    <row r="4678" spans="2:3" x14ac:dyDescent="0.25">
      <c r="B4678" s="295">
        <v>4613</v>
      </c>
      <c r="C4678" s="296">
        <v>111.56264975266076</v>
      </c>
    </row>
    <row r="4679" spans="2:3" x14ac:dyDescent="0.25">
      <c r="B4679" s="295">
        <v>4614</v>
      </c>
      <c r="C4679" s="296">
        <v>133.61898465157213</v>
      </c>
    </row>
    <row r="4680" spans="2:3" x14ac:dyDescent="0.25">
      <c r="B4680" s="295">
        <v>4615</v>
      </c>
      <c r="C4680" s="296">
        <v>134.76745301851435</v>
      </c>
    </row>
    <row r="4681" spans="2:3" x14ac:dyDescent="0.25">
      <c r="B4681" s="295">
        <v>4616</v>
      </c>
      <c r="C4681" s="296">
        <v>98.561302966451535</v>
      </c>
    </row>
    <row r="4682" spans="2:3" x14ac:dyDescent="0.25">
      <c r="B4682" s="295">
        <v>4617</v>
      </c>
      <c r="C4682" s="296">
        <v>151.83701650348331</v>
      </c>
    </row>
    <row r="4683" spans="2:3" x14ac:dyDescent="0.25">
      <c r="B4683" s="295">
        <v>4618</v>
      </c>
      <c r="C4683" s="296">
        <v>116.42972264737548</v>
      </c>
    </row>
    <row r="4684" spans="2:3" x14ac:dyDescent="0.25">
      <c r="B4684" s="295">
        <v>4619</v>
      </c>
      <c r="C4684" s="296">
        <v>137.27372467918519</v>
      </c>
    </row>
    <row r="4685" spans="2:3" x14ac:dyDescent="0.25">
      <c r="B4685" s="295">
        <v>4620</v>
      </c>
      <c r="C4685" s="296">
        <v>99.27700820382762</v>
      </c>
    </row>
    <row r="4686" spans="2:3" x14ac:dyDescent="0.25">
      <c r="B4686" s="295">
        <v>4621</v>
      </c>
      <c r="C4686" s="296">
        <v>143.96664002514032</v>
      </c>
    </row>
    <row r="4687" spans="2:3" x14ac:dyDescent="0.25">
      <c r="B4687" s="295">
        <v>4622</v>
      </c>
      <c r="C4687" s="296">
        <v>188.4475211067147</v>
      </c>
    </row>
    <row r="4688" spans="2:3" x14ac:dyDescent="0.25">
      <c r="B4688" s="295">
        <v>4623</v>
      </c>
      <c r="C4688" s="296">
        <v>130.73342814440343</v>
      </c>
    </row>
    <row r="4689" spans="2:3" x14ac:dyDescent="0.25">
      <c r="B4689" s="295">
        <v>4624</v>
      </c>
      <c r="C4689" s="296">
        <v>155.33989592112351</v>
      </c>
    </row>
    <row r="4690" spans="2:3" x14ac:dyDescent="0.25">
      <c r="B4690" s="295">
        <v>4625</v>
      </c>
      <c r="C4690" s="296">
        <v>200.86994087513585</v>
      </c>
    </row>
    <row r="4691" spans="2:3" x14ac:dyDescent="0.25">
      <c r="B4691" s="295">
        <v>4626</v>
      </c>
      <c r="C4691" s="296">
        <v>77.957036369137853</v>
      </c>
    </row>
    <row r="4692" spans="2:3" x14ac:dyDescent="0.25">
      <c r="B4692" s="295">
        <v>4627</v>
      </c>
      <c r="C4692" s="296">
        <v>110.29660000563574</v>
      </c>
    </row>
    <row r="4693" spans="2:3" x14ac:dyDescent="0.25">
      <c r="B4693" s="295">
        <v>4628</v>
      </c>
      <c r="C4693" s="296">
        <v>89.372304672034687</v>
      </c>
    </row>
    <row r="4694" spans="2:3" x14ac:dyDescent="0.25">
      <c r="B4694" s="295">
        <v>4629</v>
      </c>
      <c r="C4694" s="296">
        <v>119.6381138424838</v>
      </c>
    </row>
    <row r="4695" spans="2:3" x14ac:dyDescent="0.25">
      <c r="B4695" s="295">
        <v>4630</v>
      </c>
      <c r="C4695" s="296">
        <v>95.282129161589879</v>
      </c>
    </row>
    <row r="4696" spans="2:3" x14ac:dyDescent="0.25">
      <c r="B4696" s="295">
        <v>4631</v>
      </c>
      <c r="C4696" s="296">
        <v>159.43821563141083</v>
      </c>
    </row>
    <row r="4697" spans="2:3" x14ac:dyDescent="0.25">
      <c r="B4697" s="295">
        <v>4632</v>
      </c>
      <c r="C4697" s="296">
        <v>165.48764600938986</v>
      </c>
    </row>
    <row r="4698" spans="2:3" x14ac:dyDescent="0.25">
      <c r="B4698" s="295">
        <v>4633</v>
      </c>
      <c r="C4698" s="296">
        <v>155.37964444593462</v>
      </c>
    </row>
    <row r="4699" spans="2:3" x14ac:dyDescent="0.25">
      <c r="B4699" s="295">
        <v>4634</v>
      </c>
      <c r="C4699" s="296">
        <v>138.0020810455253</v>
      </c>
    </row>
    <row r="4700" spans="2:3" x14ac:dyDescent="0.25">
      <c r="B4700" s="295">
        <v>4635</v>
      </c>
      <c r="C4700" s="296">
        <v>135.01047542167359</v>
      </c>
    </row>
    <row r="4701" spans="2:3" x14ac:dyDescent="0.25">
      <c r="B4701" s="295">
        <v>4636</v>
      </c>
      <c r="C4701" s="296">
        <v>164.15395409460081</v>
      </c>
    </row>
    <row r="4702" spans="2:3" x14ac:dyDescent="0.25">
      <c r="B4702" s="295">
        <v>4637</v>
      </c>
      <c r="C4702" s="296">
        <v>182.71583068045507</v>
      </c>
    </row>
    <row r="4703" spans="2:3" x14ac:dyDescent="0.25">
      <c r="B4703" s="295">
        <v>4638</v>
      </c>
      <c r="C4703" s="296">
        <v>105.73467269846574</v>
      </c>
    </row>
    <row r="4704" spans="2:3" x14ac:dyDescent="0.25">
      <c r="B4704" s="295">
        <v>4639</v>
      </c>
      <c r="C4704" s="296">
        <v>172.85832145718513</v>
      </c>
    </row>
    <row r="4705" spans="2:3" x14ac:dyDescent="0.25">
      <c r="B4705" s="295">
        <v>4640</v>
      </c>
      <c r="C4705" s="296">
        <v>101.35765529685187</v>
      </c>
    </row>
    <row r="4706" spans="2:3" x14ac:dyDescent="0.25">
      <c r="B4706" s="295">
        <v>4641</v>
      </c>
      <c r="C4706" s="296">
        <v>182.11743809154751</v>
      </c>
    </row>
    <row r="4707" spans="2:3" x14ac:dyDescent="0.25">
      <c r="B4707" s="295">
        <v>4642</v>
      </c>
      <c r="C4707" s="296">
        <v>154.49235389815129</v>
      </c>
    </row>
    <row r="4708" spans="2:3" x14ac:dyDescent="0.25">
      <c r="B4708" s="295">
        <v>4643</v>
      </c>
      <c r="C4708" s="296">
        <v>153.09680370016525</v>
      </c>
    </row>
    <row r="4709" spans="2:3" x14ac:dyDescent="0.25">
      <c r="B4709" s="295">
        <v>4644</v>
      </c>
      <c r="C4709" s="296">
        <v>92.351216303387332</v>
      </c>
    </row>
    <row r="4710" spans="2:3" x14ac:dyDescent="0.25">
      <c r="B4710" s="295">
        <v>4645</v>
      </c>
      <c r="C4710" s="296">
        <v>143.56847276620567</v>
      </c>
    </row>
    <row r="4711" spans="2:3" x14ac:dyDescent="0.25">
      <c r="B4711" s="295">
        <v>4646</v>
      </c>
      <c r="C4711" s="296">
        <v>153.73860718499361</v>
      </c>
    </row>
    <row r="4712" spans="2:3" x14ac:dyDescent="0.25">
      <c r="B4712" s="295">
        <v>4647</v>
      </c>
      <c r="C4712" s="296">
        <v>212.31269089042462</v>
      </c>
    </row>
    <row r="4713" spans="2:3" x14ac:dyDescent="0.25">
      <c r="B4713" s="295">
        <v>4648</v>
      </c>
      <c r="C4713" s="296">
        <v>76.440390223824693</v>
      </c>
    </row>
    <row r="4714" spans="2:3" x14ac:dyDescent="0.25">
      <c r="B4714" s="295">
        <v>4649</v>
      </c>
      <c r="C4714" s="296">
        <v>126.97820478290137</v>
      </c>
    </row>
    <row r="4715" spans="2:3" x14ac:dyDescent="0.25">
      <c r="B4715" s="295">
        <v>4650</v>
      </c>
      <c r="C4715" s="296">
        <v>109.61432524927092</v>
      </c>
    </row>
    <row r="4716" spans="2:3" x14ac:dyDescent="0.25">
      <c r="B4716" s="295">
        <v>4651</v>
      </c>
      <c r="C4716" s="296">
        <v>154.38258968612115</v>
      </c>
    </row>
    <row r="4717" spans="2:3" x14ac:dyDescent="0.25">
      <c r="B4717" s="295">
        <v>4652</v>
      </c>
      <c r="C4717" s="296">
        <v>158.48012426706998</v>
      </c>
    </row>
    <row r="4718" spans="2:3" x14ac:dyDescent="0.25">
      <c r="B4718" s="295">
        <v>4653</v>
      </c>
      <c r="C4718" s="296">
        <v>109.31486688505082</v>
      </c>
    </row>
    <row r="4719" spans="2:3" x14ac:dyDescent="0.25">
      <c r="B4719" s="295">
        <v>4654</v>
      </c>
      <c r="C4719" s="296">
        <v>183.31952524464691</v>
      </c>
    </row>
    <row r="4720" spans="2:3" x14ac:dyDescent="0.25">
      <c r="B4720" s="295">
        <v>4655</v>
      </c>
      <c r="C4720" s="296">
        <v>151.52835391176993</v>
      </c>
    </row>
    <row r="4721" spans="2:3" x14ac:dyDescent="0.25">
      <c r="B4721" s="295">
        <v>4656</v>
      </c>
      <c r="C4721" s="296">
        <v>126.57037907505598</v>
      </c>
    </row>
    <row r="4722" spans="2:3" x14ac:dyDescent="0.25">
      <c r="B4722" s="295">
        <v>4657</v>
      </c>
      <c r="C4722" s="296">
        <v>164.83373802278359</v>
      </c>
    </row>
    <row r="4723" spans="2:3" x14ac:dyDescent="0.25">
      <c r="B4723" s="295">
        <v>4658</v>
      </c>
      <c r="C4723" s="296">
        <v>127.27753476796394</v>
      </c>
    </row>
    <row r="4724" spans="2:3" x14ac:dyDescent="0.25">
      <c r="B4724" s="295">
        <v>4659</v>
      </c>
      <c r="C4724" s="296">
        <v>146.31125400641622</v>
      </c>
    </row>
    <row r="4725" spans="2:3" x14ac:dyDescent="0.25">
      <c r="B4725" s="295">
        <v>4660</v>
      </c>
      <c r="C4725" s="296">
        <v>178.07725334912323</v>
      </c>
    </row>
    <row r="4726" spans="2:3" x14ac:dyDescent="0.25">
      <c r="B4726" s="295">
        <v>4661</v>
      </c>
      <c r="C4726" s="296">
        <v>97.197521112443184</v>
      </c>
    </row>
    <row r="4727" spans="2:3" x14ac:dyDescent="0.25">
      <c r="B4727" s="295">
        <v>4662</v>
      </c>
      <c r="C4727" s="296">
        <v>169.50528341796246</v>
      </c>
    </row>
    <row r="4728" spans="2:3" x14ac:dyDescent="0.25">
      <c r="B4728" s="295">
        <v>4663</v>
      </c>
      <c r="C4728" s="296">
        <v>173.81738464889719</v>
      </c>
    </row>
    <row r="4729" spans="2:3" x14ac:dyDescent="0.25">
      <c r="B4729" s="295">
        <v>4664</v>
      </c>
      <c r="C4729" s="296">
        <v>177.07305643022534</v>
      </c>
    </row>
    <row r="4730" spans="2:3" x14ac:dyDescent="0.25">
      <c r="B4730" s="295">
        <v>4665</v>
      </c>
      <c r="C4730" s="296">
        <v>99.168321972100358</v>
      </c>
    </row>
    <row r="4731" spans="2:3" x14ac:dyDescent="0.25">
      <c r="B4731" s="295">
        <v>4666</v>
      </c>
      <c r="C4731" s="296">
        <v>142.5528864745267</v>
      </c>
    </row>
    <row r="4732" spans="2:3" x14ac:dyDescent="0.25">
      <c r="B4732" s="295">
        <v>4667</v>
      </c>
      <c r="C4732" s="296">
        <v>168.84385418465985</v>
      </c>
    </row>
    <row r="4733" spans="2:3" x14ac:dyDescent="0.25">
      <c r="B4733" s="295">
        <v>4668</v>
      </c>
      <c r="C4733" s="296">
        <v>176.65032103008087</v>
      </c>
    </row>
    <row r="4734" spans="2:3" x14ac:dyDescent="0.25">
      <c r="B4734" s="295">
        <v>4669</v>
      </c>
      <c r="C4734" s="296">
        <v>104.71188914743084</v>
      </c>
    </row>
    <row r="4735" spans="2:3" x14ac:dyDescent="0.25">
      <c r="B4735" s="295">
        <v>4670</v>
      </c>
      <c r="C4735" s="296">
        <v>167.55760557646283</v>
      </c>
    </row>
    <row r="4736" spans="2:3" x14ac:dyDescent="0.25">
      <c r="B4736" s="295">
        <v>4671</v>
      </c>
      <c r="C4736" s="296">
        <v>127.78518590030646</v>
      </c>
    </row>
    <row r="4737" spans="2:3" x14ac:dyDescent="0.25">
      <c r="B4737" s="295">
        <v>4672</v>
      </c>
      <c r="C4737" s="296">
        <v>160.90488815701704</v>
      </c>
    </row>
    <row r="4738" spans="2:3" x14ac:dyDescent="0.25">
      <c r="B4738" s="295">
        <v>4673</v>
      </c>
      <c r="C4738" s="296">
        <v>95.205994112878358</v>
      </c>
    </row>
    <row r="4739" spans="2:3" x14ac:dyDescent="0.25">
      <c r="B4739" s="295">
        <v>4674</v>
      </c>
      <c r="C4739" s="296">
        <v>151.68093831348793</v>
      </c>
    </row>
    <row r="4740" spans="2:3" x14ac:dyDescent="0.25">
      <c r="B4740" s="295">
        <v>4675</v>
      </c>
      <c r="C4740" s="296">
        <v>87.585461519193345</v>
      </c>
    </row>
    <row r="4741" spans="2:3" x14ac:dyDescent="0.25">
      <c r="B4741" s="295">
        <v>4676</v>
      </c>
      <c r="C4741" s="296">
        <v>179.94530622474946</v>
      </c>
    </row>
    <row r="4742" spans="2:3" x14ac:dyDescent="0.25">
      <c r="B4742" s="295">
        <v>4677</v>
      </c>
      <c r="C4742" s="296">
        <v>175.42720467324125</v>
      </c>
    </row>
    <row r="4743" spans="2:3" x14ac:dyDescent="0.25">
      <c r="B4743" s="295">
        <v>4678</v>
      </c>
      <c r="C4743" s="296">
        <v>135.68973082481281</v>
      </c>
    </row>
    <row r="4744" spans="2:3" x14ac:dyDescent="0.25">
      <c r="B4744" s="295">
        <v>4679</v>
      </c>
      <c r="C4744" s="296">
        <v>95.926947685866736</v>
      </c>
    </row>
    <row r="4745" spans="2:3" x14ac:dyDescent="0.25">
      <c r="B4745" s="295">
        <v>4680</v>
      </c>
      <c r="C4745" s="296">
        <v>162.95277102931487</v>
      </c>
    </row>
    <row r="4746" spans="2:3" x14ac:dyDescent="0.25">
      <c r="B4746" s="295">
        <v>4681</v>
      </c>
      <c r="C4746" s="296">
        <v>101.91594084966201</v>
      </c>
    </row>
    <row r="4747" spans="2:3" x14ac:dyDescent="0.25">
      <c r="B4747" s="295">
        <v>4682</v>
      </c>
      <c r="C4747" s="296">
        <v>201.56028320652217</v>
      </c>
    </row>
    <row r="4748" spans="2:3" x14ac:dyDescent="0.25">
      <c r="B4748" s="295">
        <v>4683</v>
      </c>
      <c r="C4748" s="296">
        <v>113.26992147655506</v>
      </c>
    </row>
    <row r="4749" spans="2:3" x14ac:dyDescent="0.25">
      <c r="B4749" s="295">
        <v>4684</v>
      </c>
      <c r="C4749" s="296">
        <v>107.70107092899457</v>
      </c>
    </row>
    <row r="4750" spans="2:3" x14ac:dyDescent="0.25">
      <c r="B4750" s="295">
        <v>4685</v>
      </c>
      <c r="C4750" s="296">
        <v>82.994036896679617</v>
      </c>
    </row>
    <row r="4751" spans="2:3" x14ac:dyDescent="0.25">
      <c r="B4751" s="295">
        <v>4686</v>
      </c>
      <c r="C4751" s="296">
        <v>103.57161015982598</v>
      </c>
    </row>
    <row r="4752" spans="2:3" x14ac:dyDescent="0.25">
      <c r="B4752" s="295">
        <v>4687</v>
      </c>
      <c r="C4752" s="296">
        <v>100.17844196726256</v>
      </c>
    </row>
    <row r="4753" spans="2:3" x14ac:dyDescent="0.25">
      <c r="B4753" s="295">
        <v>4688</v>
      </c>
      <c r="C4753" s="296">
        <v>112.74106990608185</v>
      </c>
    </row>
    <row r="4754" spans="2:3" x14ac:dyDescent="0.25">
      <c r="B4754" s="295">
        <v>4689</v>
      </c>
      <c r="C4754" s="296">
        <v>113.75355498951203</v>
      </c>
    </row>
    <row r="4755" spans="2:3" x14ac:dyDescent="0.25">
      <c r="B4755" s="295">
        <v>4690</v>
      </c>
      <c r="C4755" s="296">
        <v>115.77851298515863</v>
      </c>
    </row>
    <row r="4756" spans="2:3" x14ac:dyDescent="0.25">
      <c r="B4756" s="295">
        <v>4691</v>
      </c>
      <c r="C4756" s="296">
        <v>124.81723392183052</v>
      </c>
    </row>
    <row r="4757" spans="2:3" x14ac:dyDescent="0.25">
      <c r="B4757" s="295">
        <v>4692</v>
      </c>
      <c r="C4757" s="296">
        <v>141.05980814246902</v>
      </c>
    </row>
    <row r="4758" spans="2:3" x14ac:dyDescent="0.25">
      <c r="B4758" s="295">
        <v>4693</v>
      </c>
      <c r="C4758" s="296">
        <v>140.81354386324068</v>
      </c>
    </row>
    <row r="4759" spans="2:3" x14ac:dyDescent="0.25">
      <c r="B4759" s="295">
        <v>4694</v>
      </c>
      <c r="C4759" s="296">
        <v>85.379632828064516</v>
      </c>
    </row>
    <row r="4760" spans="2:3" x14ac:dyDescent="0.25">
      <c r="B4760" s="295">
        <v>4695</v>
      </c>
      <c r="C4760" s="296">
        <v>134.38164805422144</v>
      </c>
    </row>
    <row r="4761" spans="2:3" x14ac:dyDescent="0.25">
      <c r="B4761" s="295">
        <v>4696</v>
      </c>
      <c r="C4761" s="296">
        <v>145.39560873009179</v>
      </c>
    </row>
    <row r="4762" spans="2:3" x14ac:dyDescent="0.25">
      <c r="B4762" s="295">
        <v>4697</v>
      </c>
      <c r="C4762" s="296">
        <v>114.85350818524742</v>
      </c>
    </row>
    <row r="4763" spans="2:3" x14ac:dyDescent="0.25">
      <c r="B4763" s="295">
        <v>4698</v>
      </c>
      <c r="C4763" s="296">
        <v>120.01863338779097</v>
      </c>
    </row>
    <row r="4764" spans="2:3" x14ac:dyDescent="0.25">
      <c r="B4764" s="295">
        <v>4699</v>
      </c>
      <c r="C4764" s="296">
        <v>129.51880528872209</v>
      </c>
    </row>
    <row r="4765" spans="2:3" x14ac:dyDescent="0.25">
      <c r="B4765" s="295">
        <v>4700</v>
      </c>
      <c r="C4765" s="296">
        <v>131.01650652622897</v>
      </c>
    </row>
    <row r="4766" spans="2:3" x14ac:dyDescent="0.25">
      <c r="B4766" s="295">
        <v>4701</v>
      </c>
      <c r="C4766" s="296">
        <v>72.09620593774315</v>
      </c>
    </row>
    <row r="4767" spans="2:3" x14ac:dyDescent="0.25">
      <c r="B4767" s="295">
        <v>4702</v>
      </c>
      <c r="C4767" s="296">
        <v>156.7221623121406</v>
      </c>
    </row>
    <row r="4768" spans="2:3" x14ac:dyDescent="0.25">
      <c r="B4768" s="295">
        <v>4703</v>
      </c>
      <c r="C4768" s="296">
        <v>91.936968841869898</v>
      </c>
    </row>
    <row r="4769" spans="2:3" x14ac:dyDescent="0.25">
      <c r="B4769" s="295">
        <v>4704</v>
      </c>
      <c r="C4769" s="296">
        <v>126.63968259315914</v>
      </c>
    </row>
    <row r="4770" spans="2:3" x14ac:dyDescent="0.25">
      <c r="B4770" s="295">
        <v>4705</v>
      </c>
      <c r="C4770" s="296">
        <v>169.88954647944445</v>
      </c>
    </row>
    <row r="4771" spans="2:3" x14ac:dyDescent="0.25">
      <c r="B4771" s="295">
        <v>4706</v>
      </c>
      <c r="C4771" s="296">
        <v>115.441581006386</v>
      </c>
    </row>
    <row r="4772" spans="2:3" x14ac:dyDescent="0.25">
      <c r="B4772" s="295">
        <v>4707</v>
      </c>
      <c r="C4772" s="296">
        <v>106.77068459319668</v>
      </c>
    </row>
    <row r="4773" spans="2:3" x14ac:dyDescent="0.25">
      <c r="B4773" s="295">
        <v>4708</v>
      </c>
      <c r="C4773" s="296">
        <v>93.070395270883523</v>
      </c>
    </row>
    <row r="4774" spans="2:3" x14ac:dyDescent="0.25">
      <c r="B4774" s="295">
        <v>4709</v>
      </c>
      <c r="C4774" s="296">
        <v>89.500368393542715</v>
      </c>
    </row>
    <row r="4775" spans="2:3" x14ac:dyDescent="0.25">
      <c r="B4775" s="295">
        <v>4710</v>
      </c>
      <c r="C4775" s="296">
        <v>127.77241456540042</v>
      </c>
    </row>
    <row r="4776" spans="2:3" x14ac:dyDescent="0.25">
      <c r="B4776" s="295">
        <v>4711</v>
      </c>
      <c r="C4776" s="296">
        <v>157.7582743919908</v>
      </c>
    </row>
    <row r="4777" spans="2:3" x14ac:dyDescent="0.25">
      <c r="B4777" s="295">
        <v>4712</v>
      </c>
      <c r="C4777" s="296">
        <v>69.765445081207602</v>
      </c>
    </row>
    <row r="4778" spans="2:3" x14ac:dyDescent="0.25">
      <c r="B4778" s="295">
        <v>4713</v>
      </c>
      <c r="C4778" s="296">
        <v>129.63565727965459</v>
      </c>
    </row>
    <row r="4779" spans="2:3" x14ac:dyDescent="0.25">
      <c r="B4779" s="295">
        <v>4714</v>
      </c>
      <c r="C4779" s="296">
        <v>148.26982940593194</v>
      </c>
    </row>
    <row r="4780" spans="2:3" x14ac:dyDescent="0.25">
      <c r="B4780" s="295">
        <v>4715</v>
      </c>
      <c r="C4780" s="296">
        <v>117.2294667843482</v>
      </c>
    </row>
    <row r="4781" spans="2:3" x14ac:dyDescent="0.25">
      <c r="B4781" s="295">
        <v>4716</v>
      </c>
      <c r="C4781" s="296">
        <v>125.50357971269187</v>
      </c>
    </row>
    <row r="4782" spans="2:3" x14ac:dyDescent="0.25">
      <c r="B4782" s="295">
        <v>4717</v>
      </c>
      <c r="C4782" s="296">
        <v>165.41152649039509</v>
      </c>
    </row>
    <row r="4783" spans="2:3" x14ac:dyDescent="0.25">
      <c r="B4783" s="295">
        <v>4718</v>
      </c>
      <c r="C4783" s="296">
        <v>125.85015715684861</v>
      </c>
    </row>
    <row r="4784" spans="2:3" x14ac:dyDescent="0.25">
      <c r="B4784" s="295">
        <v>4719</v>
      </c>
      <c r="C4784" s="296">
        <v>102.32513991679897</v>
      </c>
    </row>
    <row r="4785" spans="2:3" x14ac:dyDescent="0.25">
      <c r="B4785" s="295">
        <v>4720</v>
      </c>
      <c r="C4785" s="296">
        <v>128.46703380515052</v>
      </c>
    </row>
    <row r="4786" spans="2:3" x14ac:dyDescent="0.25">
      <c r="B4786" s="295">
        <v>4721</v>
      </c>
      <c r="C4786" s="296">
        <v>90.890265161281661</v>
      </c>
    </row>
    <row r="4787" spans="2:3" x14ac:dyDescent="0.25">
      <c r="B4787" s="295">
        <v>4722</v>
      </c>
      <c r="C4787" s="296">
        <v>101.33055763580575</v>
      </c>
    </row>
    <row r="4788" spans="2:3" x14ac:dyDescent="0.25">
      <c r="B4788" s="295">
        <v>4723</v>
      </c>
      <c r="C4788" s="296">
        <v>206.65021642972567</v>
      </c>
    </row>
    <row r="4789" spans="2:3" x14ac:dyDescent="0.25">
      <c r="B4789" s="295">
        <v>4724</v>
      </c>
      <c r="C4789" s="296">
        <v>140.70562576073814</v>
      </c>
    </row>
    <row r="4790" spans="2:3" x14ac:dyDescent="0.25">
      <c r="B4790" s="295">
        <v>4725</v>
      </c>
      <c r="C4790" s="296">
        <v>170.91438978774801</v>
      </c>
    </row>
    <row r="4791" spans="2:3" x14ac:dyDescent="0.25">
      <c r="B4791" s="295">
        <v>4726</v>
      </c>
      <c r="C4791" s="296">
        <v>116.73253772346501</v>
      </c>
    </row>
    <row r="4792" spans="2:3" x14ac:dyDescent="0.25">
      <c r="B4792" s="295">
        <v>4727</v>
      </c>
      <c r="C4792" s="296">
        <v>75.10721829119052</v>
      </c>
    </row>
    <row r="4793" spans="2:3" x14ac:dyDescent="0.25">
      <c r="B4793" s="295">
        <v>4728</v>
      </c>
      <c r="C4793" s="296">
        <v>104.36674439565397</v>
      </c>
    </row>
    <row r="4794" spans="2:3" x14ac:dyDescent="0.25">
      <c r="B4794" s="295">
        <v>4729</v>
      </c>
      <c r="C4794" s="296">
        <v>180.90150527627756</v>
      </c>
    </row>
    <row r="4795" spans="2:3" x14ac:dyDescent="0.25">
      <c r="B4795" s="295">
        <v>4730</v>
      </c>
      <c r="C4795" s="296">
        <v>119.83220703570488</v>
      </c>
    </row>
    <row r="4796" spans="2:3" x14ac:dyDescent="0.25">
      <c r="B4796" s="295">
        <v>4731</v>
      </c>
      <c r="C4796" s="296">
        <v>191.32035076867527</v>
      </c>
    </row>
    <row r="4797" spans="2:3" x14ac:dyDescent="0.25">
      <c r="B4797" s="295">
        <v>4732</v>
      </c>
      <c r="C4797" s="296">
        <v>98.631838507911652</v>
      </c>
    </row>
    <row r="4798" spans="2:3" x14ac:dyDescent="0.25">
      <c r="B4798" s="295">
        <v>4733</v>
      </c>
      <c r="C4798" s="296">
        <v>146.90488468192942</v>
      </c>
    </row>
    <row r="4799" spans="2:3" x14ac:dyDescent="0.25">
      <c r="B4799" s="295">
        <v>4734</v>
      </c>
      <c r="C4799" s="296">
        <v>169.49167889326543</v>
      </c>
    </row>
    <row r="4800" spans="2:3" x14ac:dyDescent="0.25">
      <c r="B4800" s="295">
        <v>4735</v>
      </c>
      <c r="C4800" s="296">
        <v>148.85555884659243</v>
      </c>
    </row>
    <row r="4801" spans="2:3" x14ac:dyDescent="0.25">
      <c r="B4801" s="295">
        <v>4736</v>
      </c>
      <c r="C4801" s="296">
        <v>172.05282018346392</v>
      </c>
    </row>
    <row r="4802" spans="2:3" x14ac:dyDescent="0.25">
      <c r="B4802" s="295">
        <v>4737</v>
      </c>
      <c r="C4802" s="296">
        <v>177.37257556994064</v>
      </c>
    </row>
    <row r="4803" spans="2:3" x14ac:dyDescent="0.25">
      <c r="B4803" s="295">
        <v>4738</v>
      </c>
      <c r="C4803" s="296">
        <v>154.75378491668056</v>
      </c>
    </row>
    <row r="4804" spans="2:3" x14ac:dyDescent="0.25">
      <c r="B4804" s="295">
        <v>4739</v>
      </c>
      <c r="C4804" s="296">
        <v>131.48384196247059</v>
      </c>
    </row>
    <row r="4805" spans="2:3" x14ac:dyDescent="0.25">
      <c r="B4805" s="295">
        <v>4740</v>
      </c>
      <c r="C4805" s="296">
        <v>132.27696001422512</v>
      </c>
    </row>
    <row r="4806" spans="2:3" x14ac:dyDescent="0.25">
      <c r="B4806" s="295">
        <v>4741</v>
      </c>
      <c r="C4806" s="296">
        <v>134.4156728852895</v>
      </c>
    </row>
    <row r="4807" spans="2:3" x14ac:dyDescent="0.25">
      <c r="B4807" s="295">
        <v>4742</v>
      </c>
      <c r="C4807" s="296">
        <v>148.48268786686086</v>
      </c>
    </row>
    <row r="4808" spans="2:3" x14ac:dyDescent="0.25">
      <c r="B4808" s="295">
        <v>4743</v>
      </c>
      <c r="C4808" s="296">
        <v>131.7834657215991</v>
      </c>
    </row>
    <row r="4809" spans="2:3" x14ac:dyDescent="0.25">
      <c r="B4809" s="295">
        <v>4744</v>
      </c>
      <c r="C4809" s="296">
        <v>173.63446715472907</v>
      </c>
    </row>
    <row r="4810" spans="2:3" x14ac:dyDescent="0.25">
      <c r="B4810" s="295">
        <v>4745</v>
      </c>
      <c r="C4810" s="296">
        <v>100.1613445392799</v>
      </c>
    </row>
    <row r="4811" spans="2:3" x14ac:dyDescent="0.25">
      <c r="B4811" s="295">
        <v>4746</v>
      </c>
      <c r="C4811" s="296">
        <v>112.7702546506293</v>
      </c>
    </row>
    <row r="4812" spans="2:3" x14ac:dyDescent="0.25">
      <c r="B4812" s="295">
        <v>4747</v>
      </c>
      <c r="C4812" s="296">
        <v>121.66809075816894</v>
      </c>
    </row>
    <row r="4813" spans="2:3" x14ac:dyDescent="0.25">
      <c r="B4813" s="295">
        <v>4748</v>
      </c>
      <c r="C4813" s="296">
        <v>139.83865714241438</v>
      </c>
    </row>
    <row r="4814" spans="2:3" x14ac:dyDescent="0.25">
      <c r="B4814" s="295">
        <v>4749</v>
      </c>
      <c r="C4814" s="296">
        <v>136.15173054481477</v>
      </c>
    </row>
    <row r="4815" spans="2:3" x14ac:dyDescent="0.25">
      <c r="B4815" s="295">
        <v>4750</v>
      </c>
      <c r="C4815" s="296">
        <v>116.12165354455671</v>
      </c>
    </row>
    <row r="4816" spans="2:3" x14ac:dyDescent="0.25">
      <c r="B4816" s="295">
        <v>4751</v>
      </c>
      <c r="C4816" s="296">
        <v>109.36974203456739</v>
      </c>
    </row>
    <row r="4817" spans="2:3" x14ac:dyDescent="0.25">
      <c r="B4817" s="295">
        <v>4752</v>
      </c>
      <c r="C4817" s="296">
        <v>170.29519889421994</v>
      </c>
    </row>
    <row r="4818" spans="2:3" x14ac:dyDescent="0.25">
      <c r="B4818" s="295">
        <v>4753</v>
      </c>
      <c r="C4818" s="296">
        <v>152.38143180328692</v>
      </c>
    </row>
    <row r="4819" spans="2:3" x14ac:dyDescent="0.25">
      <c r="B4819" s="295">
        <v>4754</v>
      </c>
      <c r="C4819" s="296">
        <v>135.26722775850988</v>
      </c>
    </row>
    <row r="4820" spans="2:3" x14ac:dyDescent="0.25">
      <c r="B4820" s="295">
        <v>4755</v>
      </c>
      <c r="C4820" s="296">
        <v>137.41216285045795</v>
      </c>
    </row>
    <row r="4821" spans="2:3" x14ac:dyDescent="0.25">
      <c r="B4821" s="295">
        <v>4756</v>
      </c>
      <c r="C4821" s="296">
        <v>103.62784440376937</v>
      </c>
    </row>
    <row r="4822" spans="2:3" x14ac:dyDescent="0.25">
      <c r="B4822" s="295">
        <v>4757</v>
      </c>
      <c r="C4822" s="296">
        <v>82.575643859056072</v>
      </c>
    </row>
    <row r="4823" spans="2:3" x14ac:dyDescent="0.25">
      <c r="B4823" s="295">
        <v>4758</v>
      </c>
      <c r="C4823" s="296">
        <v>124.05840227502273</v>
      </c>
    </row>
    <row r="4824" spans="2:3" x14ac:dyDescent="0.25">
      <c r="B4824" s="295">
        <v>4759</v>
      </c>
      <c r="C4824" s="296">
        <v>151.00066953196728</v>
      </c>
    </row>
    <row r="4825" spans="2:3" x14ac:dyDescent="0.25">
      <c r="B4825" s="295">
        <v>4760</v>
      </c>
      <c r="C4825" s="296">
        <v>140.02494122563169</v>
      </c>
    </row>
    <row r="4826" spans="2:3" x14ac:dyDescent="0.25">
      <c r="B4826" s="295">
        <v>4761</v>
      </c>
      <c r="C4826" s="296">
        <v>121.89617756137858</v>
      </c>
    </row>
    <row r="4827" spans="2:3" x14ac:dyDescent="0.25">
      <c r="B4827" s="295">
        <v>4762</v>
      </c>
      <c r="C4827" s="296">
        <v>145.86897109026486</v>
      </c>
    </row>
    <row r="4828" spans="2:3" x14ac:dyDescent="0.25">
      <c r="B4828" s="295">
        <v>4763</v>
      </c>
      <c r="C4828" s="296">
        <v>138.97278952006195</v>
      </c>
    </row>
    <row r="4829" spans="2:3" x14ac:dyDescent="0.25">
      <c r="B4829" s="295">
        <v>4764</v>
      </c>
      <c r="C4829" s="296">
        <v>111.13026969810853</v>
      </c>
    </row>
    <row r="4830" spans="2:3" x14ac:dyDescent="0.25">
      <c r="B4830" s="295">
        <v>4765</v>
      </c>
      <c r="C4830" s="296">
        <v>166.92524702798499</v>
      </c>
    </row>
    <row r="4831" spans="2:3" x14ac:dyDescent="0.25">
      <c r="B4831" s="295">
        <v>4766</v>
      </c>
      <c r="C4831" s="296">
        <v>134.07585274047264</v>
      </c>
    </row>
    <row r="4832" spans="2:3" x14ac:dyDescent="0.25">
      <c r="B4832" s="295">
        <v>4767</v>
      </c>
      <c r="C4832" s="296">
        <v>120.44216345531873</v>
      </c>
    </row>
    <row r="4833" spans="2:3" x14ac:dyDescent="0.25">
      <c r="B4833" s="295">
        <v>4768</v>
      </c>
      <c r="C4833" s="296">
        <v>130.01383130465669</v>
      </c>
    </row>
    <row r="4834" spans="2:3" x14ac:dyDescent="0.25">
      <c r="B4834" s="295">
        <v>4769</v>
      </c>
      <c r="C4834" s="296">
        <v>102.37313194387789</v>
      </c>
    </row>
    <row r="4835" spans="2:3" x14ac:dyDescent="0.25">
      <c r="B4835" s="295">
        <v>4770</v>
      </c>
      <c r="C4835" s="296">
        <v>82.419564697165185</v>
      </c>
    </row>
    <row r="4836" spans="2:3" x14ac:dyDescent="0.25">
      <c r="B4836" s="295">
        <v>4771</v>
      </c>
      <c r="C4836" s="296">
        <v>98.225553559002464</v>
      </c>
    </row>
    <row r="4837" spans="2:3" x14ac:dyDescent="0.25">
      <c r="B4837" s="295">
        <v>4772</v>
      </c>
      <c r="C4837" s="296">
        <v>100.74562030115101</v>
      </c>
    </row>
    <row r="4838" spans="2:3" x14ac:dyDescent="0.25">
      <c r="B4838" s="295">
        <v>4773</v>
      </c>
      <c r="C4838" s="296">
        <v>126.82922376283324</v>
      </c>
    </row>
    <row r="4839" spans="2:3" x14ac:dyDescent="0.25">
      <c r="B4839" s="295">
        <v>4774</v>
      </c>
      <c r="C4839" s="296">
        <v>92.605264444026034</v>
      </c>
    </row>
    <row r="4840" spans="2:3" x14ac:dyDescent="0.25">
      <c r="B4840" s="295">
        <v>4775</v>
      </c>
      <c r="C4840" s="296">
        <v>189.03265152473313</v>
      </c>
    </row>
    <row r="4841" spans="2:3" x14ac:dyDescent="0.25">
      <c r="B4841" s="295">
        <v>4776</v>
      </c>
      <c r="C4841" s="296">
        <v>139.88143901058933</v>
      </c>
    </row>
    <row r="4842" spans="2:3" x14ac:dyDescent="0.25">
      <c r="B4842" s="295">
        <v>4777</v>
      </c>
      <c r="C4842" s="296">
        <v>173.72757219280055</v>
      </c>
    </row>
    <row r="4843" spans="2:3" x14ac:dyDescent="0.25">
      <c r="B4843" s="295">
        <v>4778</v>
      </c>
      <c r="C4843" s="296">
        <v>117.14236163157992</v>
      </c>
    </row>
    <row r="4844" spans="2:3" x14ac:dyDescent="0.25">
      <c r="B4844" s="295">
        <v>4779</v>
      </c>
      <c r="C4844" s="296">
        <v>178.53158788834668</v>
      </c>
    </row>
    <row r="4845" spans="2:3" x14ac:dyDescent="0.25">
      <c r="B4845" s="295">
        <v>4780</v>
      </c>
      <c r="C4845" s="296">
        <v>117.72622467899674</v>
      </c>
    </row>
    <row r="4846" spans="2:3" x14ac:dyDescent="0.25">
      <c r="B4846" s="295">
        <v>4781</v>
      </c>
      <c r="C4846" s="296">
        <v>147.03364755693926</v>
      </c>
    </row>
    <row r="4847" spans="2:3" x14ac:dyDescent="0.25">
      <c r="B4847" s="295">
        <v>4782</v>
      </c>
      <c r="C4847" s="296">
        <v>156.38357239493268</v>
      </c>
    </row>
    <row r="4848" spans="2:3" x14ac:dyDescent="0.25">
      <c r="B4848" s="295">
        <v>4783</v>
      </c>
      <c r="C4848" s="296">
        <v>169.4068597161716</v>
      </c>
    </row>
    <row r="4849" spans="2:3" x14ac:dyDescent="0.25">
      <c r="B4849" s="295">
        <v>4784</v>
      </c>
      <c r="C4849" s="296">
        <v>186.55754511570228</v>
      </c>
    </row>
    <row r="4850" spans="2:3" x14ac:dyDescent="0.25">
      <c r="B4850" s="295">
        <v>4785</v>
      </c>
      <c r="C4850" s="296">
        <v>161.46444200893541</v>
      </c>
    </row>
    <row r="4851" spans="2:3" x14ac:dyDescent="0.25">
      <c r="B4851" s="295">
        <v>4786</v>
      </c>
      <c r="C4851" s="296">
        <v>120.07857159379203</v>
      </c>
    </row>
    <row r="4852" spans="2:3" x14ac:dyDescent="0.25">
      <c r="B4852" s="295">
        <v>4787</v>
      </c>
      <c r="C4852" s="296">
        <v>95.825723074391504</v>
      </c>
    </row>
    <row r="4853" spans="2:3" x14ac:dyDescent="0.25">
      <c r="B4853" s="295">
        <v>4788</v>
      </c>
      <c r="C4853" s="296">
        <v>114.28277613541943</v>
      </c>
    </row>
    <row r="4854" spans="2:3" x14ac:dyDescent="0.25">
      <c r="B4854" s="295">
        <v>4789</v>
      </c>
      <c r="C4854" s="296">
        <v>184.2180000761046</v>
      </c>
    </row>
    <row r="4855" spans="2:3" x14ac:dyDescent="0.25">
      <c r="B4855" s="295">
        <v>4790</v>
      </c>
      <c r="C4855" s="296">
        <v>61.791536068029764</v>
      </c>
    </row>
    <row r="4856" spans="2:3" x14ac:dyDescent="0.25">
      <c r="B4856" s="295">
        <v>4791</v>
      </c>
      <c r="C4856" s="296">
        <v>92.721738991278443</v>
      </c>
    </row>
    <row r="4857" spans="2:3" x14ac:dyDescent="0.25">
      <c r="B4857" s="295">
        <v>4792</v>
      </c>
      <c r="C4857" s="296">
        <v>102.4195767799057</v>
      </c>
    </row>
    <row r="4858" spans="2:3" x14ac:dyDescent="0.25">
      <c r="B4858" s="295">
        <v>4793</v>
      </c>
      <c r="C4858" s="296">
        <v>101.74010504995093</v>
      </c>
    </row>
    <row r="4859" spans="2:3" x14ac:dyDescent="0.25">
      <c r="B4859" s="295">
        <v>4794</v>
      </c>
      <c r="C4859" s="296">
        <v>98.090955363426886</v>
      </c>
    </row>
    <row r="4860" spans="2:3" x14ac:dyDescent="0.25">
      <c r="B4860" s="295">
        <v>4795</v>
      </c>
      <c r="C4860" s="296">
        <v>146.78432372652867</v>
      </c>
    </row>
    <row r="4861" spans="2:3" x14ac:dyDescent="0.25">
      <c r="B4861" s="295">
        <v>4796</v>
      </c>
      <c r="C4861" s="296">
        <v>158.51527081334316</v>
      </c>
    </row>
    <row r="4862" spans="2:3" x14ac:dyDescent="0.25">
      <c r="B4862" s="295">
        <v>4797</v>
      </c>
      <c r="C4862" s="296">
        <v>132.26136417474129</v>
      </c>
    </row>
    <row r="4863" spans="2:3" x14ac:dyDescent="0.25">
      <c r="B4863" s="295">
        <v>4798</v>
      </c>
      <c r="C4863" s="296">
        <v>122.392591644269</v>
      </c>
    </row>
    <row r="4864" spans="2:3" x14ac:dyDescent="0.25">
      <c r="B4864" s="295">
        <v>4799</v>
      </c>
      <c r="C4864" s="296">
        <v>89.588237653944645</v>
      </c>
    </row>
    <row r="4865" spans="2:3" x14ac:dyDescent="0.25">
      <c r="B4865" s="295">
        <v>4800</v>
      </c>
      <c r="C4865" s="296">
        <v>106.48961426768295</v>
      </c>
    </row>
    <row r="4866" spans="2:3" x14ac:dyDescent="0.25">
      <c r="B4866" s="295">
        <v>4801</v>
      </c>
      <c r="C4866" s="296">
        <v>196.96231643348963</v>
      </c>
    </row>
    <row r="4867" spans="2:3" x14ac:dyDescent="0.25">
      <c r="B4867" s="295">
        <v>4802</v>
      </c>
      <c r="C4867" s="296">
        <v>97.893188028271538</v>
      </c>
    </row>
    <row r="4868" spans="2:3" x14ac:dyDescent="0.25">
      <c r="B4868" s="295">
        <v>4803</v>
      </c>
      <c r="C4868" s="296">
        <v>163.07715037386447</v>
      </c>
    </row>
    <row r="4869" spans="2:3" x14ac:dyDescent="0.25">
      <c r="B4869" s="295">
        <v>4804</v>
      </c>
      <c r="C4869" s="296">
        <v>136.02829292518726</v>
      </c>
    </row>
    <row r="4870" spans="2:3" x14ac:dyDescent="0.25">
      <c r="B4870" s="295">
        <v>4805</v>
      </c>
      <c r="C4870" s="296">
        <v>138.37519175335359</v>
      </c>
    </row>
    <row r="4871" spans="2:3" x14ac:dyDescent="0.25">
      <c r="B4871" s="295">
        <v>4806</v>
      </c>
      <c r="C4871" s="296">
        <v>157.12256542216249</v>
      </c>
    </row>
    <row r="4872" spans="2:3" x14ac:dyDescent="0.25">
      <c r="B4872" s="295">
        <v>4807</v>
      </c>
      <c r="C4872" s="296">
        <v>139.7552069252431</v>
      </c>
    </row>
    <row r="4873" spans="2:3" x14ac:dyDescent="0.25">
      <c r="B4873" s="295">
        <v>4808</v>
      </c>
      <c r="C4873" s="296">
        <v>108.14552360089631</v>
      </c>
    </row>
    <row r="4874" spans="2:3" x14ac:dyDescent="0.25">
      <c r="B4874" s="295">
        <v>4809</v>
      </c>
      <c r="C4874" s="296">
        <v>103.78347558456719</v>
      </c>
    </row>
    <row r="4875" spans="2:3" x14ac:dyDescent="0.25">
      <c r="B4875" s="295">
        <v>4810</v>
      </c>
      <c r="C4875" s="296">
        <v>107.50112279708941</v>
      </c>
    </row>
    <row r="4876" spans="2:3" x14ac:dyDescent="0.25">
      <c r="B4876" s="295">
        <v>4811</v>
      </c>
      <c r="C4876" s="296">
        <v>183.64929603653903</v>
      </c>
    </row>
    <row r="4877" spans="2:3" x14ac:dyDescent="0.25">
      <c r="B4877" s="295">
        <v>4812</v>
      </c>
      <c r="C4877" s="296">
        <v>184.78557833068567</v>
      </c>
    </row>
    <row r="4878" spans="2:3" x14ac:dyDescent="0.25">
      <c r="B4878" s="295">
        <v>4813</v>
      </c>
      <c r="C4878" s="296">
        <v>113.87674493285613</v>
      </c>
    </row>
    <row r="4879" spans="2:3" x14ac:dyDescent="0.25">
      <c r="B4879" s="295">
        <v>4814</v>
      </c>
      <c r="C4879" s="296">
        <v>102.54948498096823</v>
      </c>
    </row>
    <row r="4880" spans="2:3" x14ac:dyDescent="0.25">
      <c r="B4880" s="295">
        <v>4815</v>
      </c>
      <c r="C4880" s="296">
        <v>88.013082315902537</v>
      </c>
    </row>
    <row r="4881" spans="2:3" x14ac:dyDescent="0.25">
      <c r="B4881" s="295">
        <v>4816</v>
      </c>
      <c r="C4881" s="296">
        <v>132.65806718269309</v>
      </c>
    </row>
    <row r="4882" spans="2:3" x14ac:dyDescent="0.25">
      <c r="B4882" s="295">
        <v>4817</v>
      </c>
      <c r="C4882" s="296">
        <v>113.028492432287</v>
      </c>
    </row>
    <row r="4883" spans="2:3" x14ac:dyDescent="0.25">
      <c r="B4883" s="295">
        <v>4818</v>
      </c>
      <c r="C4883" s="296">
        <v>106.81875141749242</v>
      </c>
    </row>
    <row r="4884" spans="2:3" x14ac:dyDescent="0.25">
      <c r="B4884" s="295">
        <v>4819</v>
      </c>
      <c r="C4884" s="296">
        <v>126.83100153626749</v>
      </c>
    </row>
    <row r="4885" spans="2:3" x14ac:dyDescent="0.25">
      <c r="B4885" s="295">
        <v>4820</v>
      </c>
      <c r="C4885" s="296">
        <v>82.141939200977504</v>
      </c>
    </row>
    <row r="4886" spans="2:3" x14ac:dyDescent="0.25">
      <c r="B4886" s="295">
        <v>4821</v>
      </c>
      <c r="C4886" s="296">
        <v>125.66275307958276</v>
      </c>
    </row>
    <row r="4887" spans="2:3" x14ac:dyDescent="0.25">
      <c r="B4887" s="295">
        <v>4822</v>
      </c>
      <c r="C4887" s="296">
        <v>120.03613763042537</v>
      </c>
    </row>
    <row r="4888" spans="2:3" x14ac:dyDescent="0.25">
      <c r="B4888" s="295">
        <v>4823</v>
      </c>
      <c r="C4888" s="296">
        <v>154.39158546875097</v>
      </c>
    </row>
    <row r="4889" spans="2:3" x14ac:dyDescent="0.25">
      <c r="B4889" s="295">
        <v>4824</v>
      </c>
      <c r="C4889" s="296">
        <v>107.96597035136645</v>
      </c>
    </row>
    <row r="4890" spans="2:3" x14ac:dyDescent="0.25">
      <c r="B4890" s="295">
        <v>4825</v>
      </c>
      <c r="C4890" s="296">
        <v>104.98043339738324</v>
      </c>
    </row>
    <row r="4891" spans="2:3" x14ac:dyDescent="0.25">
      <c r="B4891" s="295">
        <v>4826</v>
      </c>
      <c r="C4891" s="296">
        <v>117.43977905534499</v>
      </c>
    </row>
    <row r="4892" spans="2:3" x14ac:dyDescent="0.25">
      <c r="B4892" s="295">
        <v>4827</v>
      </c>
      <c r="C4892" s="296">
        <v>94.117398939886328</v>
      </c>
    </row>
    <row r="4893" spans="2:3" x14ac:dyDescent="0.25">
      <c r="B4893" s="295">
        <v>4828</v>
      </c>
      <c r="C4893" s="296">
        <v>166.15804785300617</v>
      </c>
    </row>
    <row r="4894" spans="2:3" x14ac:dyDescent="0.25">
      <c r="B4894" s="295">
        <v>4829</v>
      </c>
      <c r="C4894" s="296">
        <v>131.20594787278847</v>
      </c>
    </row>
    <row r="4895" spans="2:3" x14ac:dyDescent="0.25">
      <c r="B4895" s="295">
        <v>4830</v>
      </c>
      <c r="C4895" s="296">
        <v>159.0758499978603</v>
      </c>
    </row>
    <row r="4896" spans="2:3" x14ac:dyDescent="0.25">
      <c r="B4896" s="295">
        <v>4831</v>
      </c>
      <c r="C4896" s="296">
        <v>123.21308152812145</v>
      </c>
    </row>
    <row r="4897" spans="2:3" x14ac:dyDescent="0.25">
      <c r="B4897" s="295">
        <v>4832</v>
      </c>
      <c r="C4897" s="296">
        <v>131.68673207557435</v>
      </c>
    </row>
    <row r="4898" spans="2:3" x14ac:dyDescent="0.25">
      <c r="B4898" s="295">
        <v>4833</v>
      </c>
      <c r="C4898" s="296">
        <v>123.44580097510891</v>
      </c>
    </row>
    <row r="4899" spans="2:3" x14ac:dyDescent="0.25">
      <c r="B4899" s="295">
        <v>4834</v>
      </c>
      <c r="C4899" s="296">
        <v>103.20562662886572</v>
      </c>
    </row>
    <row r="4900" spans="2:3" x14ac:dyDescent="0.25">
      <c r="B4900" s="295">
        <v>4835</v>
      </c>
      <c r="C4900" s="296">
        <v>110.30042474538365</v>
      </c>
    </row>
    <row r="4901" spans="2:3" x14ac:dyDescent="0.25">
      <c r="B4901" s="295">
        <v>4836</v>
      </c>
      <c r="C4901" s="296">
        <v>154.44414444135862</v>
      </c>
    </row>
    <row r="4902" spans="2:3" x14ac:dyDescent="0.25">
      <c r="B4902" s="295">
        <v>4837</v>
      </c>
      <c r="C4902" s="296">
        <v>142.66271963863883</v>
      </c>
    </row>
    <row r="4903" spans="2:3" x14ac:dyDescent="0.25">
      <c r="B4903" s="295">
        <v>4838</v>
      </c>
      <c r="C4903" s="296">
        <v>117.49915331260721</v>
      </c>
    </row>
    <row r="4904" spans="2:3" x14ac:dyDescent="0.25">
      <c r="B4904" s="295">
        <v>4839</v>
      </c>
      <c r="C4904" s="296">
        <v>173.88179451575672</v>
      </c>
    </row>
    <row r="4905" spans="2:3" x14ac:dyDescent="0.25">
      <c r="B4905" s="295">
        <v>4840</v>
      </c>
      <c r="C4905" s="296">
        <v>99.835046531234198</v>
      </c>
    </row>
    <row r="4906" spans="2:3" x14ac:dyDescent="0.25">
      <c r="B4906" s="295">
        <v>4841</v>
      </c>
      <c r="C4906" s="296">
        <v>123.95770453896199</v>
      </c>
    </row>
    <row r="4907" spans="2:3" x14ac:dyDescent="0.25">
      <c r="B4907" s="295">
        <v>4842</v>
      </c>
      <c r="C4907" s="296">
        <v>133.42115414058904</v>
      </c>
    </row>
    <row r="4908" spans="2:3" x14ac:dyDescent="0.25">
      <c r="B4908" s="295">
        <v>4843</v>
      </c>
      <c r="C4908" s="296">
        <v>117.87798635885981</v>
      </c>
    </row>
    <row r="4909" spans="2:3" x14ac:dyDescent="0.25">
      <c r="B4909" s="295">
        <v>4844</v>
      </c>
      <c r="C4909" s="296">
        <v>119.85331884073102</v>
      </c>
    </row>
    <row r="4910" spans="2:3" x14ac:dyDescent="0.25">
      <c r="B4910" s="295">
        <v>4845</v>
      </c>
      <c r="C4910" s="296">
        <v>114.55342269116014</v>
      </c>
    </row>
    <row r="4911" spans="2:3" x14ac:dyDescent="0.25">
      <c r="B4911" s="295">
        <v>4846</v>
      </c>
      <c r="C4911" s="296">
        <v>114.7744291049069</v>
      </c>
    </row>
    <row r="4912" spans="2:3" x14ac:dyDescent="0.25">
      <c r="B4912" s="295">
        <v>4847</v>
      </c>
      <c r="C4912" s="296">
        <v>138.35214906846662</v>
      </c>
    </row>
    <row r="4913" spans="2:3" x14ac:dyDescent="0.25">
      <c r="B4913" s="295">
        <v>4848</v>
      </c>
      <c r="C4913" s="296">
        <v>97.574810763786729</v>
      </c>
    </row>
    <row r="4914" spans="2:3" x14ac:dyDescent="0.25">
      <c r="B4914" s="295">
        <v>4849</v>
      </c>
      <c r="C4914" s="296">
        <v>89.766264209089996</v>
      </c>
    </row>
    <row r="4915" spans="2:3" x14ac:dyDescent="0.25">
      <c r="B4915" s="295">
        <v>4850</v>
      </c>
      <c r="C4915" s="296">
        <v>163.14406147355209</v>
      </c>
    </row>
    <row r="4916" spans="2:3" x14ac:dyDescent="0.25">
      <c r="B4916" s="295">
        <v>4851</v>
      </c>
      <c r="C4916" s="296">
        <v>110.66146554574006</v>
      </c>
    </row>
    <row r="4917" spans="2:3" x14ac:dyDescent="0.25">
      <c r="B4917" s="295">
        <v>4852</v>
      </c>
      <c r="C4917" s="296">
        <v>129.63762972793396</v>
      </c>
    </row>
    <row r="4918" spans="2:3" x14ac:dyDescent="0.25">
      <c r="B4918" s="295">
        <v>4853</v>
      </c>
      <c r="C4918" s="296">
        <v>159.39467579447884</v>
      </c>
    </row>
    <row r="4919" spans="2:3" x14ac:dyDescent="0.25">
      <c r="B4919" s="295">
        <v>4854</v>
      </c>
      <c r="C4919" s="296">
        <v>126.17982054850449</v>
      </c>
    </row>
    <row r="4920" spans="2:3" x14ac:dyDescent="0.25">
      <c r="B4920" s="295">
        <v>4855</v>
      </c>
      <c r="C4920" s="296">
        <v>106.38649115366638</v>
      </c>
    </row>
    <row r="4921" spans="2:3" x14ac:dyDescent="0.25">
      <c r="B4921" s="295">
        <v>4856</v>
      </c>
      <c r="C4921" s="296">
        <v>76.288718953263569</v>
      </c>
    </row>
    <row r="4922" spans="2:3" x14ac:dyDescent="0.25">
      <c r="B4922" s="295">
        <v>4857</v>
      </c>
      <c r="C4922" s="296">
        <v>163.09668154118089</v>
      </c>
    </row>
    <row r="4923" spans="2:3" x14ac:dyDescent="0.25">
      <c r="B4923" s="295">
        <v>4858</v>
      </c>
      <c r="C4923" s="296">
        <v>106.40356395422988</v>
      </c>
    </row>
    <row r="4924" spans="2:3" x14ac:dyDescent="0.25">
      <c r="B4924" s="295">
        <v>4859</v>
      </c>
      <c r="C4924" s="296">
        <v>155.49403437382324</v>
      </c>
    </row>
    <row r="4925" spans="2:3" x14ac:dyDescent="0.25">
      <c r="B4925" s="295">
        <v>4860</v>
      </c>
      <c r="C4925" s="296">
        <v>81.513220101497467</v>
      </c>
    </row>
    <row r="4926" spans="2:3" x14ac:dyDescent="0.25">
      <c r="B4926" s="295">
        <v>4861</v>
      </c>
      <c r="C4926" s="296">
        <v>117.90980617269278</v>
      </c>
    </row>
    <row r="4927" spans="2:3" x14ac:dyDescent="0.25">
      <c r="B4927" s="295">
        <v>4862</v>
      </c>
      <c r="C4927" s="296">
        <v>165.96182433696586</v>
      </c>
    </row>
    <row r="4928" spans="2:3" x14ac:dyDescent="0.25">
      <c r="B4928" s="295">
        <v>4863</v>
      </c>
      <c r="C4928" s="296">
        <v>140.87342571458737</v>
      </c>
    </row>
    <row r="4929" spans="2:3" x14ac:dyDescent="0.25">
      <c r="B4929" s="295">
        <v>4864</v>
      </c>
      <c r="C4929" s="296">
        <v>162.87961435579297</v>
      </c>
    </row>
    <row r="4930" spans="2:3" x14ac:dyDescent="0.25">
      <c r="B4930" s="295">
        <v>4865</v>
      </c>
      <c r="C4930" s="296">
        <v>75.571043655896773</v>
      </c>
    </row>
    <row r="4931" spans="2:3" x14ac:dyDescent="0.25">
      <c r="B4931" s="295">
        <v>4866</v>
      </c>
      <c r="C4931" s="296">
        <v>109.23197333597217</v>
      </c>
    </row>
    <row r="4932" spans="2:3" x14ac:dyDescent="0.25">
      <c r="B4932" s="295">
        <v>4867</v>
      </c>
      <c r="C4932" s="296">
        <v>189.01385629138835</v>
      </c>
    </row>
    <row r="4933" spans="2:3" x14ac:dyDescent="0.25">
      <c r="B4933" s="295">
        <v>4868</v>
      </c>
      <c r="C4933" s="296">
        <v>129.84384229823843</v>
      </c>
    </row>
    <row r="4934" spans="2:3" x14ac:dyDescent="0.25">
      <c r="B4934" s="295">
        <v>4869</v>
      </c>
      <c r="C4934" s="296">
        <v>109.87357510816298</v>
      </c>
    </row>
    <row r="4935" spans="2:3" x14ac:dyDescent="0.25">
      <c r="B4935" s="295">
        <v>4870</v>
      </c>
      <c r="C4935" s="296">
        <v>125.1174646342</v>
      </c>
    </row>
    <row r="4936" spans="2:3" x14ac:dyDescent="0.25">
      <c r="B4936" s="295">
        <v>4871</v>
      </c>
      <c r="C4936" s="296">
        <v>74.579829341078096</v>
      </c>
    </row>
    <row r="4937" spans="2:3" x14ac:dyDescent="0.25">
      <c r="B4937" s="295">
        <v>4872</v>
      </c>
      <c r="C4937" s="296">
        <v>150.40143645764761</v>
      </c>
    </row>
    <row r="4938" spans="2:3" x14ac:dyDescent="0.25">
      <c r="B4938" s="295">
        <v>4873</v>
      </c>
      <c r="C4938" s="296">
        <v>70.574054067800091</v>
      </c>
    </row>
    <row r="4939" spans="2:3" x14ac:dyDescent="0.25">
      <c r="B4939" s="295">
        <v>4874</v>
      </c>
      <c r="C4939" s="296">
        <v>112.63437632032876</v>
      </c>
    </row>
    <row r="4940" spans="2:3" x14ac:dyDescent="0.25">
      <c r="B4940" s="295">
        <v>4875</v>
      </c>
      <c r="C4940" s="296">
        <v>82.261355162802218</v>
      </c>
    </row>
    <row r="4941" spans="2:3" x14ac:dyDescent="0.25">
      <c r="B4941" s="295">
        <v>4876</v>
      </c>
      <c r="C4941" s="296">
        <v>155.97798922606916</v>
      </c>
    </row>
    <row r="4942" spans="2:3" x14ac:dyDescent="0.25">
      <c r="B4942" s="295">
        <v>4877</v>
      </c>
      <c r="C4942" s="296">
        <v>85.178811675527527</v>
      </c>
    </row>
    <row r="4943" spans="2:3" x14ac:dyDescent="0.25">
      <c r="B4943" s="295">
        <v>4878</v>
      </c>
      <c r="C4943" s="296">
        <v>166.17922922735661</v>
      </c>
    </row>
    <row r="4944" spans="2:3" x14ac:dyDescent="0.25">
      <c r="B4944" s="295">
        <v>4879</v>
      </c>
      <c r="C4944" s="296">
        <v>113.61492040369041</v>
      </c>
    </row>
    <row r="4945" spans="2:3" x14ac:dyDescent="0.25">
      <c r="B4945" s="295">
        <v>4880</v>
      </c>
      <c r="C4945" s="296">
        <v>177.89061489418987</v>
      </c>
    </row>
    <row r="4946" spans="2:3" x14ac:dyDescent="0.25">
      <c r="B4946" s="295">
        <v>4881</v>
      </c>
      <c r="C4946" s="296">
        <v>104.98917581413792</v>
      </c>
    </row>
    <row r="4947" spans="2:3" x14ac:dyDescent="0.25">
      <c r="B4947" s="295">
        <v>4882</v>
      </c>
      <c r="C4947" s="296">
        <v>80.653660066785747</v>
      </c>
    </row>
    <row r="4948" spans="2:3" x14ac:dyDescent="0.25">
      <c r="B4948" s="295">
        <v>4883</v>
      </c>
      <c r="C4948" s="296">
        <v>162.53201378860007</v>
      </c>
    </row>
    <row r="4949" spans="2:3" x14ac:dyDescent="0.25">
      <c r="B4949" s="295">
        <v>4884</v>
      </c>
      <c r="C4949" s="296">
        <v>134.4900019164692</v>
      </c>
    </row>
    <row r="4950" spans="2:3" x14ac:dyDescent="0.25">
      <c r="B4950" s="295">
        <v>4885</v>
      </c>
      <c r="C4950" s="296">
        <v>110.98138731273349</v>
      </c>
    </row>
    <row r="4951" spans="2:3" x14ac:dyDescent="0.25">
      <c r="B4951" s="295">
        <v>4886</v>
      </c>
      <c r="C4951" s="296">
        <v>80.803226294450099</v>
      </c>
    </row>
    <row r="4952" spans="2:3" x14ac:dyDescent="0.25">
      <c r="B4952" s="295">
        <v>4887</v>
      </c>
      <c r="C4952" s="296">
        <v>117.7439692041977</v>
      </c>
    </row>
    <row r="4953" spans="2:3" x14ac:dyDescent="0.25">
      <c r="B4953" s="295">
        <v>4888</v>
      </c>
      <c r="C4953" s="296">
        <v>139.52816708836826</v>
      </c>
    </row>
    <row r="4954" spans="2:3" x14ac:dyDescent="0.25">
      <c r="B4954" s="295">
        <v>4889</v>
      </c>
      <c r="C4954" s="296">
        <v>119.41969331094717</v>
      </c>
    </row>
    <row r="4955" spans="2:3" x14ac:dyDescent="0.25">
      <c r="B4955" s="295">
        <v>4890</v>
      </c>
      <c r="C4955" s="296">
        <v>133.58377334963535</v>
      </c>
    </row>
    <row r="4956" spans="2:3" x14ac:dyDescent="0.25">
      <c r="B4956" s="295">
        <v>4891</v>
      </c>
      <c r="C4956" s="296">
        <v>91.039626946466342</v>
      </c>
    </row>
    <row r="4957" spans="2:3" x14ac:dyDescent="0.25">
      <c r="B4957" s="295">
        <v>4892</v>
      </c>
      <c r="C4957" s="296">
        <v>96.487863341075723</v>
      </c>
    </row>
    <row r="4958" spans="2:3" x14ac:dyDescent="0.25">
      <c r="B4958" s="295">
        <v>4893</v>
      </c>
      <c r="C4958" s="296">
        <v>166.97229191968066</v>
      </c>
    </row>
    <row r="4959" spans="2:3" x14ac:dyDescent="0.25">
      <c r="B4959" s="295">
        <v>4894</v>
      </c>
      <c r="C4959" s="296">
        <v>88.98597483993079</v>
      </c>
    </row>
    <row r="4960" spans="2:3" x14ac:dyDescent="0.25">
      <c r="B4960" s="295">
        <v>4895</v>
      </c>
      <c r="C4960" s="296">
        <v>141.77992203458771</v>
      </c>
    </row>
    <row r="4961" spans="2:3" x14ac:dyDescent="0.25">
      <c r="B4961" s="295">
        <v>4896</v>
      </c>
      <c r="C4961" s="296">
        <v>105.5171384237663</v>
      </c>
    </row>
    <row r="4962" spans="2:3" x14ac:dyDescent="0.25">
      <c r="B4962" s="295">
        <v>4897</v>
      </c>
      <c r="C4962" s="296">
        <v>122.69267739858097</v>
      </c>
    </row>
    <row r="4963" spans="2:3" x14ac:dyDescent="0.25">
      <c r="B4963" s="295">
        <v>4898</v>
      </c>
      <c r="C4963" s="296">
        <v>164.82249885872784</v>
      </c>
    </row>
    <row r="4964" spans="2:3" x14ac:dyDescent="0.25">
      <c r="B4964" s="295">
        <v>4899</v>
      </c>
      <c r="C4964" s="296">
        <v>152.3042372539104</v>
      </c>
    </row>
    <row r="4965" spans="2:3" x14ac:dyDescent="0.25">
      <c r="B4965" s="295">
        <v>4900</v>
      </c>
      <c r="C4965" s="296">
        <v>105.4111367932789</v>
      </c>
    </row>
    <row r="4966" spans="2:3" x14ac:dyDescent="0.25">
      <c r="B4966" s="295">
        <v>4901</v>
      </c>
      <c r="C4966" s="296">
        <v>112.75011669238238</v>
      </c>
    </row>
    <row r="4967" spans="2:3" x14ac:dyDescent="0.25">
      <c r="B4967" s="295">
        <v>4902</v>
      </c>
      <c r="C4967" s="296">
        <v>106.42931294230452</v>
      </c>
    </row>
    <row r="4968" spans="2:3" x14ac:dyDescent="0.25">
      <c r="B4968" s="295">
        <v>4903</v>
      </c>
      <c r="C4968" s="296">
        <v>135.41062436638254</v>
      </c>
    </row>
    <row r="4969" spans="2:3" x14ac:dyDescent="0.25">
      <c r="B4969" s="295">
        <v>4904</v>
      </c>
      <c r="C4969" s="296">
        <v>108.88587090021863</v>
      </c>
    </row>
    <row r="4970" spans="2:3" x14ac:dyDescent="0.25">
      <c r="B4970" s="295">
        <v>4905</v>
      </c>
      <c r="C4970" s="296">
        <v>120.59622616317657</v>
      </c>
    </row>
    <row r="4971" spans="2:3" x14ac:dyDescent="0.25">
      <c r="B4971" s="295">
        <v>4906</v>
      </c>
      <c r="C4971" s="296">
        <v>141.81375490330112</v>
      </c>
    </row>
    <row r="4972" spans="2:3" x14ac:dyDescent="0.25">
      <c r="B4972" s="295">
        <v>4907</v>
      </c>
      <c r="C4972" s="296">
        <v>150.20718090300915</v>
      </c>
    </row>
    <row r="4973" spans="2:3" x14ac:dyDescent="0.25">
      <c r="B4973" s="295">
        <v>4908</v>
      </c>
      <c r="C4973" s="296">
        <v>137.79385001917007</v>
      </c>
    </row>
    <row r="4974" spans="2:3" x14ac:dyDescent="0.25">
      <c r="B4974" s="295">
        <v>4909</v>
      </c>
      <c r="C4974" s="296">
        <v>142.94893302968489</v>
      </c>
    </row>
    <row r="4975" spans="2:3" x14ac:dyDescent="0.25">
      <c r="B4975" s="295">
        <v>4910</v>
      </c>
      <c r="C4975" s="296">
        <v>96.96858640091952</v>
      </c>
    </row>
    <row r="4976" spans="2:3" x14ac:dyDescent="0.25">
      <c r="B4976" s="295">
        <v>4911</v>
      </c>
      <c r="C4976" s="296">
        <v>163.42015826702965</v>
      </c>
    </row>
    <row r="4977" spans="2:3" x14ac:dyDescent="0.25">
      <c r="B4977" s="295">
        <v>4912</v>
      </c>
      <c r="C4977" s="296">
        <v>160.22858649573578</v>
      </c>
    </row>
    <row r="4978" spans="2:3" x14ac:dyDescent="0.25">
      <c r="B4978" s="295">
        <v>4913</v>
      </c>
      <c r="C4978" s="296">
        <v>82.531760042716513</v>
      </c>
    </row>
    <row r="4979" spans="2:3" x14ac:dyDescent="0.25">
      <c r="B4979" s="295">
        <v>4914</v>
      </c>
      <c r="C4979" s="296">
        <v>114.69075486254363</v>
      </c>
    </row>
    <row r="4980" spans="2:3" x14ac:dyDescent="0.25">
      <c r="B4980" s="295">
        <v>4915</v>
      </c>
      <c r="C4980" s="296">
        <v>124.86779682621098</v>
      </c>
    </row>
    <row r="4981" spans="2:3" x14ac:dyDescent="0.25">
      <c r="B4981" s="295">
        <v>4916</v>
      </c>
      <c r="C4981" s="296">
        <v>167.6154369802436</v>
      </c>
    </row>
    <row r="4982" spans="2:3" x14ac:dyDescent="0.25">
      <c r="B4982" s="295">
        <v>4917</v>
      </c>
      <c r="C4982" s="296">
        <v>160.34464963245046</v>
      </c>
    </row>
    <row r="4983" spans="2:3" x14ac:dyDescent="0.25">
      <c r="B4983" s="295">
        <v>4918</v>
      </c>
      <c r="C4983" s="296">
        <v>151.00742847446281</v>
      </c>
    </row>
    <row r="4984" spans="2:3" x14ac:dyDescent="0.25">
      <c r="B4984" s="295">
        <v>4919</v>
      </c>
      <c r="C4984" s="296">
        <v>108.26409459890988</v>
      </c>
    </row>
    <row r="4985" spans="2:3" x14ac:dyDescent="0.25">
      <c r="B4985" s="295">
        <v>4920</v>
      </c>
      <c r="C4985" s="296">
        <v>149.72556592370807</v>
      </c>
    </row>
    <row r="4986" spans="2:3" x14ac:dyDescent="0.25">
      <c r="B4986" s="295">
        <v>4921</v>
      </c>
      <c r="C4986" s="296">
        <v>128.278611581506</v>
      </c>
    </row>
    <row r="4987" spans="2:3" x14ac:dyDescent="0.25">
      <c r="B4987" s="295">
        <v>4922</v>
      </c>
      <c r="C4987" s="296">
        <v>179.2462416849074</v>
      </c>
    </row>
    <row r="4988" spans="2:3" x14ac:dyDescent="0.25">
      <c r="B4988" s="295">
        <v>4923</v>
      </c>
      <c r="C4988" s="296">
        <v>139.90407929764916</v>
      </c>
    </row>
    <row r="4989" spans="2:3" x14ac:dyDescent="0.25">
      <c r="B4989" s="295">
        <v>4924</v>
      </c>
      <c r="C4989" s="296">
        <v>189.29517569151386</v>
      </c>
    </row>
    <row r="4990" spans="2:3" x14ac:dyDescent="0.25">
      <c r="B4990" s="295">
        <v>4925</v>
      </c>
      <c r="C4990" s="296">
        <v>173.76120203128636</v>
      </c>
    </row>
    <row r="4991" spans="2:3" x14ac:dyDescent="0.25">
      <c r="B4991" s="295">
        <v>4926</v>
      </c>
      <c r="C4991" s="296">
        <v>141.26365979336694</v>
      </c>
    </row>
    <row r="4992" spans="2:3" x14ac:dyDescent="0.25">
      <c r="B4992" s="295">
        <v>4927</v>
      </c>
      <c r="C4992" s="296">
        <v>128.92582735169489</v>
      </c>
    </row>
    <row r="4993" spans="2:3" x14ac:dyDescent="0.25">
      <c r="B4993" s="295">
        <v>4928</v>
      </c>
      <c r="C4993" s="296">
        <v>106.81125302964092</v>
      </c>
    </row>
    <row r="4994" spans="2:3" x14ac:dyDescent="0.25">
      <c r="B4994" s="295">
        <v>4929</v>
      </c>
      <c r="C4994" s="296">
        <v>111.71309955828715</v>
      </c>
    </row>
    <row r="4995" spans="2:3" x14ac:dyDescent="0.25">
      <c r="B4995" s="295">
        <v>4930</v>
      </c>
      <c r="C4995" s="296">
        <v>133.46622285558607</v>
      </c>
    </row>
    <row r="4996" spans="2:3" x14ac:dyDescent="0.25">
      <c r="B4996" s="295">
        <v>4931</v>
      </c>
      <c r="C4996" s="296">
        <v>148.18010955172579</v>
      </c>
    </row>
    <row r="4997" spans="2:3" x14ac:dyDescent="0.25">
      <c r="B4997" s="295">
        <v>4932</v>
      </c>
      <c r="C4997" s="296">
        <v>102.19660318154791</v>
      </c>
    </row>
    <row r="4998" spans="2:3" x14ac:dyDescent="0.25">
      <c r="B4998" s="295">
        <v>4933</v>
      </c>
      <c r="C4998" s="296">
        <v>102.18086572917413</v>
      </c>
    </row>
    <row r="4999" spans="2:3" x14ac:dyDescent="0.25">
      <c r="B4999" s="295">
        <v>4934</v>
      </c>
      <c r="C4999" s="296">
        <v>132.34014948305048</v>
      </c>
    </row>
    <row r="5000" spans="2:3" x14ac:dyDescent="0.25">
      <c r="B5000" s="295">
        <v>4935</v>
      </c>
      <c r="C5000" s="296">
        <v>143.47044302667928</v>
      </c>
    </row>
    <row r="5001" spans="2:3" x14ac:dyDescent="0.25">
      <c r="B5001" s="295">
        <v>4936</v>
      </c>
      <c r="C5001" s="296">
        <v>81.913538510160222</v>
      </c>
    </row>
    <row r="5002" spans="2:3" x14ac:dyDescent="0.25">
      <c r="B5002" s="295">
        <v>4937</v>
      </c>
      <c r="C5002" s="296">
        <v>103.81893201563253</v>
      </c>
    </row>
    <row r="5003" spans="2:3" x14ac:dyDescent="0.25">
      <c r="B5003" s="295">
        <v>4938</v>
      </c>
      <c r="C5003" s="296">
        <v>132.94459053502555</v>
      </c>
    </row>
    <row r="5004" spans="2:3" x14ac:dyDescent="0.25">
      <c r="B5004" s="295">
        <v>4939</v>
      </c>
      <c r="C5004" s="296">
        <v>177.55418072642749</v>
      </c>
    </row>
    <row r="5005" spans="2:3" x14ac:dyDescent="0.25">
      <c r="B5005" s="295">
        <v>4940</v>
      </c>
      <c r="C5005" s="296">
        <v>102.75077212159434</v>
      </c>
    </row>
    <row r="5006" spans="2:3" x14ac:dyDescent="0.25">
      <c r="B5006" s="295">
        <v>4941</v>
      </c>
      <c r="C5006" s="296">
        <v>108.07490812142871</v>
      </c>
    </row>
    <row r="5007" spans="2:3" x14ac:dyDescent="0.25">
      <c r="B5007" s="295">
        <v>4942</v>
      </c>
      <c r="C5007" s="296">
        <v>158.72064476636757</v>
      </c>
    </row>
    <row r="5008" spans="2:3" x14ac:dyDescent="0.25">
      <c r="B5008" s="295">
        <v>4943</v>
      </c>
      <c r="C5008" s="296">
        <v>156.05496768936922</v>
      </c>
    </row>
    <row r="5009" spans="2:3" x14ac:dyDescent="0.25">
      <c r="B5009" s="295">
        <v>4944</v>
      </c>
      <c r="C5009" s="296">
        <v>132.92972761939512</v>
      </c>
    </row>
    <row r="5010" spans="2:3" x14ac:dyDescent="0.25">
      <c r="B5010" s="295">
        <v>4945</v>
      </c>
      <c r="C5010" s="296">
        <v>164.28721598099884</v>
      </c>
    </row>
    <row r="5011" spans="2:3" x14ac:dyDescent="0.25">
      <c r="B5011" s="295">
        <v>4946</v>
      </c>
      <c r="C5011" s="296">
        <v>133.76869266203477</v>
      </c>
    </row>
    <row r="5012" spans="2:3" x14ac:dyDescent="0.25">
      <c r="B5012" s="295">
        <v>4947</v>
      </c>
      <c r="C5012" s="296">
        <v>153.16398845850421</v>
      </c>
    </row>
    <row r="5013" spans="2:3" x14ac:dyDescent="0.25">
      <c r="B5013" s="295">
        <v>4948</v>
      </c>
      <c r="C5013" s="296">
        <v>133.5699311809567</v>
      </c>
    </row>
    <row r="5014" spans="2:3" x14ac:dyDescent="0.25">
      <c r="B5014" s="295">
        <v>4949</v>
      </c>
      <c r="C5014" s="296">
        <v>135.47549214634807</v>
      </c>
    </row>
    <row r="5015" spans="2:3" x14ac:dyDescent="0.25">
      <c r="B5015" s="295">
        <v>4950</v>
      </c>
      <c r="C5015" s="296">
        <v>109.90494280194312</v>
      </c>
    </row>
    <row r="5016" spans="2:3" x14ac:dyDescent="0.25">
      <c r="B5016" s="295">
        <v>4951</v>
      </c>
      <c r="C5016" s="296">
        <v>111.08949440667266</v>
      </c>
    </row>
    <row r="5017" spans="2:3" x14ac:dyDescent="0.25">
      <c r="B5017" s="295">
        <v>4952</v>
      </c>
      <c r="C5017" s="296">
        <v>133.78885788262653</v>
      </c>
    </row>
    <row r="5018" spans="2:3" x14ac:dyDescent="0.25">
      <c r="B5018" s="295">
        <v>4953</v>
      </c>
      <c r="C5018" s="296">
        <v>138.9201111743169</v>
      </c>
    </row>
    <row r="5019" spans="2:3" x14ac:dyDescent="0.25">
      <c r="B5019" s="295">
        <v>4954</v>
      </c>
      <c r="C5019" s="296">
        <v>107.15037873907249</v>
      </c>
    </row>
    <row r="5020" spans="2:3" x14ac:dyDescent="0.25">
      <c r="B5020" s="295">
        <v>4955</v>
      </c>
      <c r="C5020" s="296">
        <v>159.88381234439191</v>
      </c>
    </row>
    <row r="5021" spans="2:3" x14ac:dyDescent="0.25">
      <c r="B5021" s="295">
        <v>4956</v>
      </c>
      <c r="C5021" s="296">
        <v>133.51640991699296</v>
      </c>
    </row>
    <row r="5022" spans="2:3" x14ac:dyDescent="0.25">
      <c r="B5022" s="295">
        <v>4957</v>
      </c>
      <c r="C5022" s="296">
        <v>113.35407469225731</v>
      </c>
    </row>
    <row r="5023" spans="2:3" x14ac:dyDescent="0.25">
      <c r="B5023" s="295">
        <v>4958</v>
      </c>
      <c r="C5023" s="296">
        <v>194.18644690531147</v>
      </c>
    </row>
    <row r="5024" spans="2:3" x14ac:dyDescent="0.25">
      <c r="B5024" s="295">
        <v>4959</v>
      </c>
      <c r="C5024" s="296">
        <v>115.67368642381834</v>
      </c>
    </row>
    <row r="5025" spans="2:3" x14ac:dyDescent="0.25">
      <c r="B5025" s="295">
        <v>4960</v>
      </c>
      <c r="C5025" s="296">
        <v>105.53369565622179</v>
      </c>
    </row>
    <row r="5026" spans="2:3" x14ac:dyDescent="0.25">
      <c r="B5026" s="295">
        <v>4961</v>
      </c>
      <c r="C5026" s="296">
        <v>145.71392447936356</v>
      </c>
    </row>
    <row r="5027" spans="2:3" x14ac:dyDescent="0.25">
      <c r="B5027" s="295">
        <v>4962</v>
      </c>
      <c r="C5027" s="296">
        <v>177.61407011285007</v>
      </c>
    </row>
    <row r="5028" spans="2:3" x14ac:dyDescent="0.25">
      <c r="B5028" s="295">
        <v>4963</v>
      </c>
      <c r="C5028" s="296">
        <v>100.59231384226619</v>
      </c>
    </row>
    <row r="5029" spans="2:3" x14ac:dyDescent="0.25">
      <c r="B5029" s="295">
        <v>4964</v>
      </c>
      <c r="C5029" s="296">
        <v>123.48345799607321</v>
      </c>
    </row>
    <row r="5030" spans="2:3" x14ac:dyDescent="0.25">
      <c r="B5030" s="295">
        <v>4965</v>
      </c>
      <c r="C5030" s="296">
        <v>79.14765615870931</v>
      </c>
    </row>
    <row r="5031" spans="2:3" x14ac:dyDescent="0.25">
      <c r="B5031" s="295">
        <v>4966</v>
      </c>
      <c r="C5031" s="296">
        <v>134.64842667391193</v>
      </c>
    </row>
    <row r="5032" spans="2:3" x14ac:dyDescent="0.25">
      <c r="B5032" s="295">
        <v>4967</v>
      </c>
      <c r="C5032" s="296">
        <v>167.16468809971065</v>
      </c>
    </row>
    <row r="5033" spans="2:3" x14ac:dyDescent="0.25">
      <c r="B5033" s="295">
        <v>4968</v>
      </c>
      <c r="C5033" s="296">
        <v>101.03859011154854</v>
      </c>
    </row>
    <row r="5034" spans="2:3" x14ac:dyDescent="0.25">
      <c r="B5034" s="295">
        <v>4969</v>
      </c>
      <c r="C5034" s="296">
        <v>148.26572982356572</v>
      </c>
    </row>
    <row r="5035" spans="2:3" x14ac:dyDescent="0.25">
      <c r="B5035" s="295">
        <v>4970</v>
      </c>
      <c r="C5035" s="296">
        <v>93.54583785554172</v>
      </c>
    </row>
    <row r="5036" spans="2:3" x14ac:dyDescent="0.25">
      <c r="B5036" s="295">
        <v>4971</v>
      </c>
      <c r="C5036" s="296">
        <v>121.59925306899663</v>
      </c>
    </row>
    <row r="5037" spans="2:3" x14ac:dyDescent="0.25">
      <c r="B5037" s="295">
        <v>4972</v>
      </c>
      <c r="C5037" s="296">
        <v>105.47825411875372</v>
      </c>
    </row>
    <row r="5038" spans="2:3" x14ac:dyDescent="0.25">
      <c r="B5038" s="295">
        <v>4973</v>
      </c>
      <c r="C5038" s="296">
        <v>87.241109897490631</v>
      </c>
    </row>
    <row r="5039" spans="2:3" x14ac:dyDescent="0.25">
      <c r="B5039" s="295">
        <v>4974</v>
      </c>
      <c r="C5039" s="296">
        <v>100.92645320794378</v>
      </c>
    </row>
    <row r="5040" spans="2:3" x14ac:dyDescent="0.25">
      <c r="B5040" s="295">
        <v>4975</v>
      </c>
      <c r="C5040" s="296">
        <v>137.28806803413818</v>
      </c>
    </row>
    <row r="5041" spans="2:3" x14ac:dyDescent="0.25">
      <c r="B5041" s="295">
        <v>4976</v>
      </c>
      <c r="C5041" s="296">
        <v>112.15555890260855</v>
      </c>
    </row>
    <row r="5042" spans="2:3" x14ac:dyDescent="0.25">
      <c r="B5042" s="295">
        <v>4977</v>
      </c>
      <c r="C5042" s="296">
        <v>139.08754900650734</v>
      </c>
    </row>
    <row r="5043" spans="2:3" x14ac:dyDescent="0.25">
      <c r="B5043" s="295">
        <v>4978</v>
      </c>
      <c r="C5043" s="296">
        <v>148.71693678197019</v>
      </c>
    </row>
    <row r="5044" spans="2:3" x14ac:dyDescent="0.25">
      <c r="B5044" s="295">
        <v>4979</v>
      </c>
      <c r="C5044" s="296">
        <v>99.721339774982283</v>
      </c>
    </row>
    <row r="5045" spans="2:3" x14ac:dyDescent="0.25">
      <c r="B5045" s="295">
        <v>4980</v>
      </c>
      <c r="C5045" s="296">
        <v>178.7617229726838</v>
      </c>
    </row>
    <row r="5046" spans="2:3" x14ac:dyDescent="0.25">
      <c r="B5046" s="295">
        <v>4981</v>
      </c>
      <c r="C5046" s="296">
        <v>112.8792270979074</v>
      </c>
    </row>
    <row r="5047" spans="2:3" x14ac:dyDescent="0.25">
      <c r="B5047" s="295">
        <v>4982</v>
      </c>
      <c r="C5047" s="296">
        <v>148.19605455329946</v>
      </c>
    </row>
    <row r="5048" spans="2:3" x14ac:dyDescent="0.25">
      <c r="B5048" s="295">
        <v>4983</v>
      </c>
      <c r="C5048" s="296">
        <v>77.727171182227238</v>
      </c>
    </row>
    <row r="5049" spans="2:3" x14ac:dyDescent="0.25">
      <c r="B5049" s="295">
        <v>4984</v>
      </c>
      <c r="C5049" s="296">
        <v>135.61201197780255</v>
      </c>
    </row>
    <row r="5050" spans="2:3" x14ac:dyDescent="0.25">
      <c r="B5050" s="295">
        <v>4985</v>
      </c>
      <c r="C5050" s="296">
        <v>156.82878580401984</v>
      </c>
    </row>
    <row r="5051" spans="2:3" x14ac:dyDescent="0.25">
      <c r="B5051" s="295">
        <v>4986</v>
      </c>
      <c r="C5051" s="296">
        <v>159.91381605601376</v>
      </c>
    </row>
    <row r="5052" spans="2:3" x14ac:dyDescent="0.25">
      <c r="B5052" s="295">
        <v>4987</v>
      </c>
      <c r="C5052" s="296">
        <v>151.35396523254195</v>
      </c>
    </row>
    <row r="5053" spans="2:3" x14ac:dyDescent="0.25">
      <c r="B5053" s="295">
        <v>4988</v>
      </c>
      <c r="C5053" s="296">
        <v>98.647087740347786</v>
      </c>
    </row>
    <row r="5054" spans="2:3" x14ac:dyDescent="0.25">
      <c r="B5054" s="295">
        <v>4989</v>
      </c>
      <c r="C5054" s="296">
        <v>71.307119298178606</v>
      </c>
    </row>
    <row r="5055" spans="2:3" x14ac:dyDescent="0.25">
      <c r="B5055" s="295">
        <v>4990</v>
      </c>
      <c r="C5055" s="296">
        <v>72.521588429768983</v>
      </c>
    </row>
    <row r="5056" spans="2:3" x14ac:dyDescent="0.25">
      <c r="B5056" s="295">
        <v>4991</v>
      </c>
      <c r="C5056" s="296">
        <v>110.32378799606188</v>
      </c>
    </row>
    <row r="5057" spans="2:3" x14ac:dyDescent="0.25">
      <c r="B5057" s="295">
        <v>4992</v>
      </c>
      <c r="C5057" s="296">
        <v>132.9808688266325</v>
      </c>
    </row>
    <row r="5058" spans="2:3" x14ac:dyDescent="0.25">
      <c r="B5058" s="295">
        <v>4993</v>
      </c>
      <c r="C5058" s="296">
        <v>71.934008770173364</v>
      </c>
    </row>
    <row r="5059" spans="2:3" x14ac:dyDescent="0.25">
      <c r="B5059" s="295">
        <v>4994</v>
      </c>
      <c r="C5059" s="296">
        <v>132.5190417000498</v>
      </c>
    </row>
    <row r="5060" spans="2:3" x14ac:dyDescent="0.25">
      <c r="B5060" s="295">
        <v>4995</v>
      </c>
      <c r="C5060" s="296">
        <v>105.28833335335756</v>
      </c>
    </row>
    <row r="5061" spans="2:3" x14ac:dyDescent="0.25">
      <c r="B5061" s="295">
        <v>4996</v>
      </c>
      <c r="C5061" s="296">
        <v>176.77638984080454</v>
      </c>
    </row>
    <row r="5062" spans="2:3" x14ac:dyDescent="0.25">
      <c r="B5062" s="295">
        <v>4997</v>
      </c>
      <c r="C5062" s="296">
        <v>186.53804630925799</v>
      </c>
    </row>
    <row r="5063" spans="2:3" x14ac:dyDescent="0.25">
      <c r="B5063" s="295">
        <v>4998</v>
      </c>
      <c r="C5063" s="296">
        <v>154.38675100267517</v>
      </c>
    </row>
    <row r="5064" spans="2:3" x14ac:dyDescent="0.25">
      <c r="B5064" s="295">
        <v>4999</v>
      </c>
      <c r="C5064" s="296">
        <v>149.85884846050089</v>
      </c>
    </row>
    <row r="5065" spans="2:3" x14ac:dyDescent="0.25">
      <c r="B5065" s="295">
        <v>5000</v>
      </c>
      <c r="C5065" s="296">
        <v>117.55121433027523</v>
      </c>
    </row>
    <row r="5066" spans="2:3" x14ac:dyDescent="0.25">
      <c r="B5066" s="295">
        <v>5001</v>
      </c>
      <c r="C5066" s="296">
        <v>144.58794529861382</v>
      </c>
    </row>
    <row r="5067" spans="2:3" x14ac:dyDescent="0.25">
      <c r="B5067" s="295">
        <v>5002</v>
      </c>
      <c r="C5067" s="296">
        <v>109.67059331016387</v>
      </c>
    </row>
    <row r="5068" spans="2:3" x14ac:dyDescent="0.25">
      <c r="B5068" s="295">
        <v>5003</v>
      </c>
      <c r="C5068" s="296">
        <v>164.80815252274874</v>
      </c>
    </row>
    <row r="5069" spans="2:3" x14ac:dyDescent="0.25">
      <c r="B5069" s="295">
        <v>5004</v>
      </c>
      <c r="C5069" s="296">
        <v>147.2875181666891</v>
      </c>
    </row>
    <row r="5070" spans="2:3" x14ac:dyDescent="0.25">
      <c r="B5070" s="295">
        <v>5005</v>
      </c>
      <c r="C5070" s="296">
        <v>110.99150763681604</v>
      </c>
    </row>
    <row r="5071" spans="2:3" x14ac:dyDescent="0.25">
      <c r="B5071" s="295">
        <v>5006</v>
      </c>
      <c r="C5071" s="296">
        <v>171.06743260247544</v>
      </c>
    </row>
    <row r="5072" spans="2:3" x14ac:dyDescent="0.25">
      <c r="B5072" s="295">
        <v>5007</v>
      </c>
      <c r="C5072" s="296">
        <v>97.202760003320833</v>
      </c>
    </row>
    <row r="5073" spans="2:3" x14ac:dyDescent="0.25">
      <c r="B5073" s="295">
        <v>5008</v>
      </c>
      <c r="C5073" s="296">
        <v>135.34448236213865</v>
      </c>
    </row>
    <row r="5074" spans="2:3" x14ac:dyDescent="0.25">
      <c r="B5074" s="295">
        <v>5009</v>
      </c>
      <c r="C5074" s="296">
        <v>159.48552077849274</v>
      </c>
    </row>
    <row r="5075" spans="2:3" x14ac:dyDescent="0.25">
      <c r="B5075" s="295">
        <v>5010</v>
      </c>
      <c r="C5075" s="296">
        <v>98.559415665669306</v>
      </c>
    </row>
    <row r="5076" spans="2:3" x14ac:dyDescent="0.25">
      <c r="B5076" s="295">
        <v>5011</v>
      </c>
      <c r="C5076" s="296">
        <v>158.18709622209553</v>
      </c>
    </row>
    <row r="5077" spans="2:3" x14ac:dyDescent="0.25">
      <c r="B5077" s="295">
        <v>5012</v>
      </c>
      <c r="C5077" s="296">
        <v>150.96370705206687</v>
      </c>
    </row>
    <row r="5078" spans="2:3" x14ac:dyDescent="0.25">
      <c r="B5078" s="295">
        <v>5013</v>
      </c>
      <c r="C5078" s="296">
        <v>186.9691489850988</v>
      </c>
    </row>
    <row r="5079" spans="2:3" x14ac:dyDescent="0.25">
      <c r="B5079" s="295">
        <v>5014</v>
      </c>
      <c r="C5079" s="296">
        <v>121.34049108271515</v>
      </c>
    </row>
    <row r="5080" spans="2:3" x14ac:dyDescent="0.25">
      <c r="B5080" s="295">
        <v>5015</v>
      </c>
      <c r="C5080" s="296">
        <v>81.962174074678757</v>
      </c>
    </row>
    <row r="5081" spans="2:3" x14ac:dyDescent="0.25">
      <c r="B5081" s="295">
        <v>5016</v>
      </c>
      <c r="C5081" s="296">
        <v>164.06088895444014</v>
      </c>
    </row>
    <row r="5082" spans="2:3" x14ac:dyDescent="0.25">
      <c r="B5082" s="295">
        <v>5017</v>
      </c>
      <c r="C5082" s="296">
        <v>130.91722637271602</v>
      </c>
    </row>
    <row r="5083" spans="2:3" x14ac:dyDescent="0.25">
      <c r="B5083" s="295">
        <v>5018</v>
      </c>
      <c r="C5083" s="296">
        <v>126.04254437382825</v>
      </c>
    </row>
    <row r="5084" spans="2:3" x14ac:dyDescent="0.25">
      <c r="B5084" s="295">
        <v>5019</v>
      </c>
      <c r="C5084" s="296">
        <v>146.80471600443059</v>
      </c>
    </row>
    <row r="5085" spans="2:3" x14ac:dyDescent="0.25">
      <c r="B5085" s="295">
        <v>5020</v>
      </c>
      <c r="C5085" s="296">
        <v>167.41443846539482</v>
      </c>
    </row>
    <row r="5086" spans="2:3" x14ac:dyDescent="0.25">
      <c r="B5086" s="295">
        <v>5021</v>
      </c>
      <c r="C5086" s="296">
        <v>95.46404513131904</v>
      </c>
    </row>
    <row r="5087" spans="2:3" x14ac:dyDescent="0.25">
      <c r="B5087" s="295">
        <v>5022</v>
      </c>
      <c r="C5087" s="296">
        <v>148.83977572314677</v>
      </c>
    </row>
    <row r="5088" spans="2:3" x14ac:dyDescent="0.25">
      <c r="B5088" s="295">
        <v>5023</v>
      </c>
      <c r="C5088" s="296">
        <v>106.71987030926614</v>
      </c>
    </row>
    <row r="5089" spans="2:3" x14ac:dyDescent="0.25">
      <c r="B5089" s="295">
        <v>5024</v>
      </c>
      <c r="C5089" s="296">
        <v>130.85287158947773</v>
      </c>
    </row>
    <row r="5090" spans="2:3" x14ac:dyDescent="0.25">
      <c r="B5090" s="295">
        <v>5025</v>
      </c>
      <c r="C5090" s="296">
        <v>110.69193543226696</v>
      </c>
    </row>
    <row r="5091" spans="2:3" x14ac:dyDescent="0.25">
      <c r="B5091" s="295">
        <v>5026</v>
      </c>
      <c r="C5091" s="296">
        <v>126.09389745411485</v>
      </c>
    </row>
    <row r="5092" spans="2:3" x14ac:dyDescent="0.25">
      <c r="B5092" s="295">
        <v>5027</v>
      </c>
      <c r="C5092" s="296">
        <v>151.09261594362522</v>
      </c>
    </row>
    <row r="5093" spans="2:3" x14ac:dyDescent="0.25">
      <c r="B5093" s="295">
        <v>5028</v>
      </c>
      <c r="C5093" s="296">
        <v>90.50654482371651</v>
      </c>
    </row>
    <row r="5094" spans="2:3" x14ac:dyDescent="0.25">
      <c r="B5094" s="295">
        <v>5029</v>
      </c>
      <c r="C5094" s="296">
        <v>123.90424432445622</v>
      </c>
    </row>
    <row r="5095" spans="2:3" x14ac:dyDescent="0.25">
      <c r="B5095" s="295">
        <v>5030</v>
      </c>
      <c r="C5095" s="296">
        <v>151.40707663025353</v>
      </c>
    </row>
    <row r="5096" spans="2:3" x14ac:dyDescent="0.25">
      <c r="B5096" s="295">
        <v>5031</v>
      </c>
      <c r="C5096" s="296">
        <v>114.77383737799602</v>
      </c>
    </row>
    <row r="5097" spans="2:3" x14ac:dyDescent="0.25">
      <c r="B5097" s="295">
        <v>5032</v>
      </c>
      <c r="C5097" s="296">
        <v>135.5930991277356</v>
      </c>
    </row>
    <row r="5098" spans="2:3" x14ac:dyDescent="0.25">
      <c r="B5098" s="295">
        <v>5033</v>
      </c>
      <c r="C5098" s="296">
        <v>136.66820635985229</v>
      </c>
    </row>
    <row r="5099" spans="2:3" x14ac:dyDescent="0.25">
      <c r="B5099" s="295">
        <v>5034</v>
      </c>
      <c r="C5099" s="296">
        <v>149.08458790034175</v>
      </c>
    </row>
    <row r="5100" spans="2:3" x14ac:dyDescent="0.25">
      <c r="B5100" s="295">
        <v>5035</v>
      </c>
      <c r="C5100" s="296">
        <v>131.83466909960157</v>
      </c>
    </row>
    <row r="5101" spans="2:3" x14ac:dyDescent="0.25">
      <c r="B5101" s="295">
        <v>5036</v>
      </c>
      <c r="C5101" s="296">
        <v>113.38602235682414</v>
      </c>
    </row>
    <row r="5102" spans="2:3" x14ac:dyDescent="0.25">
      <c r="B5102" s="295">
        <v>5037</v>
      </c>
      <c r="C5102" s="296">
        <v>134.10383658881526</v>
      </c>
    </row>
    <row r="5103" spans="2:3" x14ac:dyDescent="0.25">
      <c r="B5103" s="295">
        <v>5038</v>
      </c>
      <c r="C5103" s="296">
        <v>78.220092394676712</v>
      </c>
    </row>
    <row r="5104" spans="2:3" x14ac:dyDescent="0.25">
      <c r="B5104" s="295">
        <v>5039</v>
      </c>
      <c r="C5104" s="296">
        <v>118.56866169712154</v>
      </c>
    </row>
    <row r="5105" spans="2:3" x14ac:dyDescent="0.25">
      <c r="B5105" s="295">
        <v>5040</v>
      </c>
      <c r="C5105" s="296">
        <v>118.01797545534441</v>
      </c>
    </row>
    <row r="5106" spans="2:3" x14ac:dyDescent="0.25">
      <c r="B5106" s="295">
        <v>5041</v>
      </c>
      <c r="C5106" s="296">
        <v>126.09477750621537</v>
      </c>
    </row>
    <row r="5107" spans="2:3" x14ac:dyDescent="0.25">
      <c r="B5107" s="295">
        <v>5042</v>
      </c>
      <c r="C5107" s="296">
        <v>95.015247091104811</v>
      </c>
    </row>
    <row r="5108" spans="2:3" x14ac:dyDescent="0.25">
      <c r="B5108" s="295">
        <v>5043</v>
      </c>
      <c r="C5108" s="296">
        <v>79.334186059034806</v>
      </c>
    </row>
    <row r="5109" spans="2:3" x14ac:dyDescent="0.25">
      <c r="B5109" s="295">
        <v>5044</v>
      </c>
      <c r="C5109" s="296">
        <v>132.70497164357835</v>
      </c>
    </row>
    <row r="5110" spans="2:3" x14ac:dyDescent="0.25">
      <c r="B5110" s="295">
        <v>5045</v>
      </c>
      <c r="C5110" s="296">
        <v>98.081091324756699</v>
      </c>
    </row>
    <row r="5111" spans="2:3" x14ac:dyDescent="0.25">
      <c r="B5111" s="295">
        <v>5046</v>
      </c>
      <c r="C5111" s="296">
        <v>116.97581820149209</v>
      </c>
    </row>
    <row r="5112" spans="2:3" x14ac:dyDescent="0.25">
      <c r="B5112" s="295">
        <v>5047</v>
      </c>
      <c r="C5112" s="296">
        <v>132.97742001222713</v>
      </c>
    </row>
    <row r="5113" spans="2:3" x14ac:dyDescent="0.25">
      <c r="B5113" s="295">
        <v>5048</v>
      </c>
      <c r="C5113" s="296">
        <v>96.954756243369729</v>
      </c>
    </row>
    <row r="5114" spans="2:3" x14ac:dyDescent="0.25">
      <c r="B5114" s="295">
        <v>5049</v>
      </c>
      <c r="C5114" s="296">
        <v>101.96253322543484</v>
      </c>
    </row>
    <row r="5115" spans="2:3" x14ac:dyDescent="0.25">
      <c r="B5115" s="295">
        <v>5050</v>
      </c>
      <c r="C5115" s="296">
        <v>120.08718127299124</v>
      </c>
    </row>
    <row r="5116" spans="2:3" x14ac:dyDescent="0.25">
      <c r="B5116" s="295">
        <v>5051</v>
      </c>
      <c r="C5116" s="296">
        <v>115.23417090932702</v>
      </c>
    </row>
    <row r="5117" spans="2:3" x14ac:dyDescent="0.25">
      <c r="B5117" s="295">
        <v>5052</v>
      </c>
      <c r="C5117" s="296">
        <v>99.686586444380566</v>
      </c>
    </row>
    <row r="5118" spans="2:3" x14ac:dyDescent="0.25">
      <c r="B5118" s="295">
        <v>5053</v>
      </c>
      <c r="C5118" s="296">
        <v>149.41516364839796</v>
      </c>
    </row>
    <row r="5119" spans="2:3" x14ac:dyDescent="0.25">
      <c r="B5119" s="295">
        <v>5054</v>
      </c>
      <c r="C5119" s="296">
        <v>95.10045956464792</v>
      </c>
    </row>
    <row r="5120" spans="2:3" x14ac:dyDescent="0.25">
      <c r="B5120" s="295">
        <v>5055</v>
      </c>
      <c r="C5120" s="296">
        <v>132.62196443158132</v>
      </c>
    </row>
    <row r="5121" spans="2:3" x14ac:dyDescent="0.25">
      <c r="B5121" s="295">
        <v>5056</v>
      </c>
      <c r="C5121" s="296">
        <v>203.31436965961942</v>
      </c>
    </row>
    <row r="5122" spans="2:3" x14ac:dyDescent="0.25">
      <c r="B5122" s="295">
        <v>5057</v>
      </c>
      <c r="C5122" s="296">
        <v>82.185890674697248</v>
      </c>
    </row>
    <row r="5123" spans="2:3" x14ac:dyDescent="0.25">
      <c r="B5123" s="295">
        <v>5058</v>
      </c>
      <c r="C5123" s="296">
        <v>115.19856642741915</v>
      </c>
    </row>
    <row r="5124" spans="2:3" x14ac:dyDescent="0.25">
      <c r="B5124" s="295">
        <v>5059</v>
      </c>
      <c r="C5124" s="296">
        <v>148.87124985700729</v>
      </c>
    </row>
    <row r="5125" spans="2:3" x14ac:dyDescent="0.25">
      <c r="B5125" s="295">
        <v>5060</v>
      </c>
      <c r="C5125" s="296">
        <v>90.686028802161417</v>
      </c>
    </row>
    <row r="5126" spans="2:3" x14ac:dyDescent="0.25">
      <c r="B5126" s="295">
        <v>5061</v>
      </c>
      <c r="C5126" s="296">
        <v>150.26726056030446</v>
      </c>
    </row>
    <row r="5127" spans="2:3" x14ac:dyDescent="0.25">
      <c r="B5127" s="295">
        <v>5062</v>
      </c>
      <c r="C5127" s="296">
        <v>146.87855681343063</v>
      </c>
    </row>
    <row r="5128" spans="2:3" x14ac:dyDescent="0.25">
      <c r="B5128" s="295">
        <v>5063</v>
      </c>
      <c r="C5128" s="296">
        <v>103.73527702386718</v>
      </c>
    </row>
    <row r="5129" spans="2:3" x14ac:dyDescent="0.25">
      <c r="B5129" s="295">
        <v>5064</v>
      </c>
      <c r="C5129" s="296">
        <v>153.39913772967543</v>
      </c>
    </row>
    <row r="5130" spans="2:3" x14ac:dyDescent="0.25">
      <c r="B5130" s="295">
        <v>5065</v>
      </c>
      <c r="C5130" s="296">
        <v>130.90615912446123</v>
      </c>
    </row>
    <row r="5131" spans="2:3" x14ac:dyDescent="0.25">
      <c r="B5131" s="295">
        <v>5066</v>
      </c>
      <c r="C5131" s="296">
        <v>151.98089865579428</v>
      </c>
    </row>
    <row r="5132" spans="2:3" x14ac:dyDescent="0.25">
      <c r="B5132" s="295">
        <v>5067</v>
      </c>
      <c r="C5132" s="296">
        <v>135.94155217460545</v>
      </c>
    </row>
    <row r="5133" spans="2:3" x14ac:dyDescent="0.25">
      <c r="B5133" s="295">
        <v>5068</v>
      </c>
      <c r="C5133" s="296">
        <v>103.21236439025651</v>
      </c>
    </row>
    <row r="5134" spans="2:3" x14ac:dyDescent="0.25">
      <c r="B5134" s="295">
        <v>5069</v>
      </c>
      <c r="C5134" s="296">
        <v>136.62124064083966</v>
      </c>
    </row>
    <row r="5135" spans="2:3" x14ac:dyDescent="0.25">
      <c r="B5135" s="295">
        <v>5070</v>
      </c>
      <c r="C5135" s="296">
        <v>138.89725732275707</v>
      </c>
    </row>
    <row r="5136" spans="2:3" x14ac:dyDescent="0.25">
      <c r="B5136" s="295">
        <v>5071</v>
      </c>
      <c r="C5136" s="296">
        <v>129.72380952626139</v>
      </c>
    </row>
    <row r="5137" spans="2:3" x14ac:dyDescent="0.25">
      <c r="B5137" s="295">
        <v>5072</v>
      </c>
      <c r="C5137" s="296">
        <v>107.79728403994943</v>
      </c>
    </row>
    <row r="5138" spans="2:3" x14ac:dyDescent="0.25">
      <c r="B5138" s="295">
        <v>5073</v>
      </c>
      <c r="C5138" s="296">
        <v>91.571967815440118</v>
      </c>
    </row>
    <row r="5139" spans="2:3" x14ac:dyDescent="0.25">
      <c r="B5139" s="295">
        <v>5074</v>
      </c>
      <c r="C5139" s="296">
        <v>193.62017110062763</v>
      </c>
    </row>
    <row r="5140" spans="2:3" x14ac:dyDescent="0.25">
      <c r="B5140" s="295">
        <v>5075</v>
      </c>
      <c r="C5140" s="296">
        <v>128.70137531435685</v>
      </c>
    </row>
    <row r="5141" spans="2:3" x14ac:dyDescent="0.25">
      <c r="B5141" s="295">
        <v>5076</v>
      </c>
      <c r="C5141" s="296">
        <v>185.61078853334857</v>
      </c>
    </row>
    <row r="5142" spans="2:3" x14ac:dyDescent="0.25">
      <c r="B5142" s="295">
        <v>5077</v>
      </c>
      <c r="C5142" s="296">
        <v>164.38975501930429</v>
      </c>
    </row>
    <row r="5143" spans="2:3" x14ac:dyDescent="0.25">
      <c r="B5143" s="295">
        <v>5078</v>
      </c>
      <c r="C5143" s="296">
        <v>112.99221154155337</v>
      </c>
    </row>
    <row r="5144" spans="2:3" x14ac:dyDescent="0.25">
      <c r="B5144" s="295">
        <v>5079</v>
      </c>
      <c r="C5144" s="296">
        <v>94.356197976842878</v>
      </c>
    </row>
    <row r="5145" spans="2:3" x14ac:dyDescent="0.25">
      <c r="B5145" s="295">
        <v>5080</v>
      </c>
      <c r="C5145" s="296">
        <v>104.54617442946711</v>
      </c>
    </row>
    <row r="5146" spans="2:3" x14ac:dyDescent="0.25">
      <c r="B5146" s="295">
        <v>5081</v>
      </c>
      <c r="C5146" s="296">
        <v>187.66026679973464</v>
      </c>
    </row>
    <row r="5147" spans="2:3" x14ac:dyDescent="0.25">
      <c r="B5147" s="295">
        <v>5082</v>
      </c>
      <c r="C5147" s="296">
        <v>122.56080161896742</v>
      </c>
    </row>
    <row r="5148" spans="2:3" x14ac:dyDescent="0.25">
      <c r="B5148" s="295">
        <v>5083</v>
      </c>
      <c r="C5148" s="296">
        <v>152.57782899363892</v>
      </c>
    </row>
    <row r="5149" spans="2:3" x14ac:dyDescent="0.25">
      <c r="B5149" s="295">
        <v>5084</v>
      </c>
      <c r="C5149" s="296">
        <v>128.04275336324054</v>
      </c>
    </row>
    <row r="5150" spans="2:3" x14ac:dyDescent="0.25">
      <c r="B5150" s="295">
        <v>5085</v>
      </c>
      <c r="C5150" s="296">
        <v>128.91278611765918</v>
      </c>
    </row>
    <row r="5151" spans="2:3" x14ac:dyDescent="0.25">
      <c r="B5151" s="295">
        <v>5086</v>
      </c>
      <c r="C5151" s="296">
        <v>144.98300096373848</v>
      </c>
    </row>
    <row r="5152" spans="2:3" x14ac:dyDescent="0.25">
      <c r="B5152" s="295">
        <v>5087</v>
      </c>
      <c r="C5152" s="296">
        <v>138.07608967708202</v>
      </c>
    </row>
    <row r="5153" spans="2:3" x14ac:dyDescent="0.25">
      <c r="B5153" s="295">
        <v>5088</v>
      </c>
      <c r="C5153" s="296">
        <v>141.34946700713931</v>
      </c>
    </row>
    <row r="5154" spans="2:3" x14ac:dyDescent="0.25">
      <c r="B5154" s="295">
        <v>5089</v>
      </c>
      <c r="C5154" s="296">
        <v>161.25495612321606</v>
      </c>
    </row>
    <row r="5155" spans="2:3" x14ac:dyDescent="0.25">
      <c r="B5155" s="295">
        <v>5090</v>
      </c>
      <c r="C5155" s="296">
        <v>135.94360432469324</v>
      </c>
    </row>
    <row r="5156" spans="2:3" x14ac:dyDescent="0.25">
      <c r="B5156" s="295">
        <v>5091</v>
      </c>
      <c r="C5156" s="296">
        <v>111.98925248930885</v>
      </c>
    </row>
    <row r="5157" spans="2:3" x14ac:dyDescent="0.25">
      <c r="B5157" s="295">
        <v>5092</v>
      </c>
      <c r="C5157" s="296">
        <v>118.06430027423957</v>
      </c>
    </row>
    <row r="5158" spans="2:3" x14ac:dyDescent="0.25">
      <c r="B5158" s="295">
        <v>5093</v>
      </c>
      <c r="C5158" s="296">
        <v>115.00718743160847</v>
      </c>
    </row>
    <row r="5159" spans="2:3" x14ac:dyDescent="0.25">
      <c r="B5159" s="295">
        <v>5094</v>
      </c>
      <c r="C5159" s="296">
        <v>169.7052446158385</v>
      </c>
    </row>
    <row r="5160" spans="2:3" x14ac:dyDescent="0.25">
      <c r="B5160" s="295">
        <v>5095</v>
      </c>
      <c r="C5160" s="296">
        <v>151.05117378957738</v>
      </c>
    </row>
    <row r="5161" spans="2:3" x14ac:dyDescent="0.25">
      <c r="B5161" s="295">
        <v>5096</v>
      </c>
      <c r="C5161" s="296">
        <v>158.99635286515269</v>
      </c>
    </row>
    <row r="5162" spans="2:3" x14ac:dyDescent="0.25">
      <c r="B5162" s="295">
        <v>5097</v>
      </c>
      <c r="C5162" s="296">
        <v>120.76556994145801</v>
      </c>
    </row>
    <row r="5163" spans="2:3" x14ac:dyDescent="0.25">
      <c r="B5163" s="295">
        <v>5098</v>
      </c>
      <c r="C5163" s="296">
        <v>84.776111278087782</v>
      </c>
    </row>
    <row r="5164" spans="2:3" x14ac:dyDescent="0.25">
      <c r="B5164" s="295">
        <v>5099</v>
      </c>
      <c r="C5164" s="296">
        <v>123.02806928491385</v>
      </c>
    </row>
    <row r="5165" spans="2:3" x14ac:dyDescent="0.25">
      <c r="B5165" s="295">
        <v>5100</v>
      </c>
      <c r="C5165" s="296">
        <v>102.29996894848432</v>
      </c>
    </row>
    <row r="5166" spans="2:3" x14ac:dyDescent="0.25">
      <c r="B5166" s="295">
        <v>5101</v>
      </c>
      <c r="C5166" s="296">
        <v>204.75338485687499</v>
      </c>
    </row>
    <row r="5167" spans="2:3" x14ac:dyDescent="0.25">
      <c r="B5167" s="295">
        <v>5102</v>
      </c>
      <c r="C5167" s="296">
        <v>171.12087091696318</v>
      </c>
    </row>
    <row r="5168" spans="2:3" x14ac:dyDescent="0.25">
      <c r="B5168" s="295">
        <v>5103</v>
      </c>
      <c r="C5168" s="296">
        <v>93.080259072603383</v>
      </c>
    </row>
    <row r="5169" spans="2:3" x14ac:dyDescent="0.25">
      <c r="B5169" s="295">
        <v>5104</v>
      </c>
      <c r="C5169" s="296">
        <v>172.17952219900366</v>
      </c>
    </row>
    <row r="5170" spans="2:3" x14ac:dyDescent="0.25">
      <c r="B5170" s="295">
        <v>5105</v>
      </c>
      <c r="C5170" s="296">
        <v>176.3360161232917</v>
      </c>
    </row>
    <row r="5171" spans="2:3" x14ac:dyDescent="0.25">
      <c r="B5171" s="295">
        <v>5106</v>
      </c>
      <c r="C5171" s="296">
        <v>116.42441072423642</v>
      </c>
    </row>
    <row r="5172" spans="2:3" x14ac:dyDescent="0.25">
      <c r="B5172" s="295">
        <v>5107</v>
      </c>
      <c r="C5172" s="296">
        <v>180.43388517531466</v>
      </c>
    </row>
    <row r="5173" spans="2:3" x14ac:dyDescent="0.25">
      <c r="B5173" s="295">
        <v>5108</v>
      </c>
      <c r="C5173" s="296">
        <v>125.44968401088688</v>
      </c>
    </row>
    <row r="5174" spans="2:3" x14ac:dyDescent="0.25">
      <c r="B5174" s="295">
        <v>5109</v>
      </c>
      <c r="C5174" s="296">
        <v>130.78361175832686</v>
      </c>
    </row>
    <row r="5175" spans="2:3" x14ac:dyDescent="0.25">
      <c r="B5175" s="295">
        <v>5110</v>
      </c>
      <c r="C5175" s="296">
        <v>136.86561607677524</v>
      </c>
    </row>
    <row r="5176" spans="2:3" x14ac:dyDescent="0.25">
      <c r="B5176" s="295">
        <v>5111</v>
      </c>
      <c r="C5176" s="296">
        <v>114.81247761761665</v>
      </c>
    </row>
    <row r="5177" spans="2:3" x14ac:dyDescent="0.25">
      <c r="B5177" s="295">
        <v>5112</v>
      </c>
      <c r="C5177" s="296">
        <v>105.25688452115938</v>
      </c>
    </row>
    <row r="5178" spans="2:3" x14ac:dyDescent="0.25">
      <c r="B5178" s="295">
        <v>5113</v>
      </c>
      <c r="C5178" s="296">
        <v>200.82522913060077</v>
      </c>
    </row>
    <row r="5179" spans="2:3" x14ac:dyDescent="0.25">
      <c r="B5179" s="295">
        <v>5114</v>
      </c>
      <c r="C5179" s="296">
        <v>136.64975545589112</v>
      </c>
    </row>
    <row r="5180" spans="2:3" x14ac:dyDescent="0.25">
      <c r="B5180" s="295">
        <v>5115</v>
      </c>
      <c r="C5180" s="296">
        <v>143.67312323860679</v>
      </c>
    </row>
    <row r="5181" spans="2:3" x14ac:dyDescent="0.25">
      <c r="B5181" s="295">
        <v>5116</v>
      </c>
      <c r="C5181" s="296">
        <v>152.23745131364197</v>
      </c>
    </row>
    <row r="5182" spans="2:3" x14ac:dyDescent="0.25">
      <c r="B5182" s="295">
        <v>5117</v>
      </c>
      <c r="C5182" s="296">
        <v>124.25723705012784</v>
      </c>
    </row>
    <row r="5183" spans="2:3" x14ac:dyDescent="0.25">
      <c r="B5183" s="295">
        <v>5118</v>
      </c>
      <c r="C5183" s="296">
        <v>171.13240781331055</v>
      </c>
    </row>
    <row r="5184" spans="2:3" x14ac:dyDescent="0.25">
      <c r="B5184" s="295">
        <v>5119</v>
      </c>
      <c r="C5184" s="296">
        <v>163.03182639314096</v>
      </c>
    </row>
    <row r="5185" spans="2:3" x14ac:dyDescent="0.25">
      <c r="B5185" s="295">
        <v>5120</v>
      </c>
      <c r="C5185" s="296">
        <v>92.732216159284604</v>
      </c>
    </row>
    <row r="5186" spans="2:3" x14ac:dyDescent="0.25">
      <c r="B5186" s="295">
        <v>5121</v>
      </c>
      <c r="C5186" s="296">
        <v>176.88010160226668</v>
      </c>
    </row>
    <row r="5187" spans="2:3" x14ac:dyDescent="0.25">
      <c r="B5187" s="295">
        <v>5122</v>
      </c>
      <c r="C5187" s="296">
        <v>85.838430908386229</v>
      </c>
    </row>
    <row r="5188" spans="2:3" x14ac:dyDescent="0.25">
      <c r="B5188" s="295">
        <v>5123</v>
      </c>
      <c r="C5188" s="296">
        <v>99.95501479354229</v>
      </c>
    </row>
    <row r="5189" spans="2:3" x14ac:dyDescent="0.25">
      <c r="B5189" s="295">
        <v>5124</v>
      </c>
      <c r="C5189" s="296">
        <v>127.26128999933226</v>
      </c>
    </row>
    <row r="5190" spans="2:3" x14ac:dyDescent="0.25">
      <c r="B5190" s="295">
        <v>5125</v>
      </c>
      <c r="C5190" s="296">
        <v>83.681449186419712</v>
      </c>
    </row>
    <row r="5191" spans="2:3" x14ac:dyDescent="0.25">
      <c r="B5191" s="295">
        <v>5126</v>
      </c>
      <c r="C5191" s="296">
        <v>165.3162778625703</v>
      </c>
    </row>
    <row r="5192" spans="2:3" x14ac:dyDescent="0.25">
      <c r="B5192" s="295">
        <v>5127</v>
      </c>
      <c r="C5192" s="296">
        <v>151.8206244278071</v>
      </c>
    </row>
    <row r="5193" spans="2:3" x14ac:dyDescent="0.25">
      <c r="B5193" s="295">
        <v>5128</v>
      </c>
      <c r="C5193" s="296">
        <v>95.240681085854959</v>
      </c>
    </row>
    <row r="5194" spans="2:3" x14ac:dyDescent="0.25">
      <c r="B5194" s="295">
        <v>5129</v>
      </c>
      <c r="C5194" s="296">
        <v>68.559035010675416</v>
      </c>
    </row>
    <row r="5195" spans="2:3" x14ac:dyDescent="0.25">
      <c r="B5195" s="295">
        <v>5130</v>
      </c>
      <c r="C5195" s="296">
        <v>132.71538671051968</v>
      </c>
    </row>
    <row r="5196" spans="2:3" x14ac:dyDescent="0.25">
      <c r="B5196" s="295">
        <v>5131</v>
      </c>
      <c r="C5196" s="296">
        <v>176.95597180390996</v>
      </c>
    </row>
    <row r="5197" spans="2:3" x14ac:dyDescent="0.25">
      <c r="B5197" s="295">
        <v>5132</v>
      </c>
      <c r="C5197" s="296">
        <v>94.686429185977744</v>
      </c>
    </row>
    <row r="5198" spans="2:3" x14ac:dyDescent="0.25">
      <c r="B5198" s="295">
        <v>5133</v>
      </c>
      <c r="C5198" s="296">
        <v>117.47634231522395</v>
      </c>
    </row>
    <row r="5199" spans="2:3" x14ac:dyDescent="0.25">
      <c r="B5199" s="295">
        <v>5134</v>
      </c>
      <c r="C5199" s="296">
        <v>90.550216938930944</v>
      </c>
    </row>
    <row r="5200" spans="2:3" x14ac:dyDescent="0.25">
      <c r="B5200" s="295">
        <v>5135</v>
      </c>
      <c r="C5200" s="296">
        <v>101.41743965246339</v>
      </c>
    </row>
    <row r="5201" spans="2:3" x14ac:dyDescent="0.25">
      <c r="B5201" s="295">
        <v>5136</v>
      </c>
      <c r="C5201" s="296">
        <v>186.05377837408508</v>
      </c>
    </row>
    <row r="5202" spans="2:3" x14ac:dyDescent="0.25">
      <c r="B5202" s="295">
        <v>5137</v>
      </c>
      <c r="C5202" s="296">
        <v>107.81643733774669</v>
      </c>
    </row>
    <row r="5203" spans="2:3" x14ac:dyDescent="0.25">
      <c r="B5203" s="295">
        <v>5138</v>
      </c>
      <c r="C5203" s="296">
        <v>104.30434306680309</v>
      </c>
    </row>
    <row r="5204" spans="2:3" x14ac:dyDescent="0.25">
      <c r="B5204" s="295">
        <v>5139</v>
      </c>
      <c r="C5204" s="296">
        <v>94.316762831544594</v>
      </c>
    </row>
    <row r="5205" spans="2:3" x14ac:dyDescent="0.25">
      <c r="B5205" s="295">
        <v>5140</v>
      </c>
      <c r="C5205" s="296">
        <v>89.942879017507892</v>
      </c>
    </row>
    <row r="5206" spans="2:3" x14ac:dyDescent="0.25">
      <c r="B5206" s="295">
        <v>5141</v>
      </c>
      <c r="C5206" s="296">
        <v>72.337406077185619</v>
      </c>
    </row>
    <row r="5207" spans="2:3" x14ac:dyDescent="0.25">
      <c r="B5207" s="295">
        <v>5142</v>
      </c>
      <c r="C5207" s="296">
        <v>124.5999124831806</v>
      </c>
    </row>
    <row r="5208" spans="2:3" x14ac:dyDescent="0.25">
      <c r="B5208" s="295">
        <v>5143</v>
      </c>
      <c r="C5208" s="296">
        <v>75.004468410804606</v>
      </c>
    </row>
    <row r="5209" spans="2:3" x14ac:dyDescent="0.25">
      <c r="B5209" s="295">
        <v>5144</v>
      </c>
      <c r="C5209" s="296">
        <v>179.28641940588176</v>
      </c>
    </row>
    <row r="5210" spans="2:3" x14ac:dyDescent="0.25">
      <c r="B5210" s="295">
        <v>5145</v>
      </c>
      <c r="C5210" s="296">
        <v>82.291432306723721</v>
      </c>
    </row>
    <row r="5211" spans="2:3" x14ac:dyDescent="0.25">
      <c r="B5211" s="295">
        <v>5146</v>
      </c>
      <c r="C5211" s="296">
        <v>121.97626401175104</v>
      </c>
    </row>
    <row r="5212" spans="2:3" x14ac:dyDescent="0.25">
      <c r="B5212" s="295">
        <v>5147</v>
      </c>
      <c r="C5212" s="296">
        <v>87.253349276023187</v>
      </c>
    </row>
    <row r="5213" spans="2:3" x14ac:dyDescent="0.25">
      <c r="B5213" s="295">
        <v>5148</v>
      </c>
      <c r="C5213" s="296">
        <v>119.18381904671458</v>
      </c>
    </row>
    <row r="5214" spans="2:3" x14ac:dyDescent="0.25">
      <c r="B5214" s="295">
        <v>5149</v>
      </c>
      <c r="C5214" s="296">
        <v>132.99477338766445</v>
      </c>
    </row>
    <row r="5215" spans="2:3" x14ac:dyDescent="0.25">
      <c r="B5215" s="295">
        <v>5150</v>
      </c>
      <c r="C5215" s="296">
        <v>105.84634143196028</v>
      </c>
    </row>
    <row r="5216" spans="2:3" x14ac:dyDescent="0.25">
      <c r="B5216" s="295">
        <v>5151</v>
      </c>
      <c r="C5216" s="296">
        <v>79.549981298425479</v>
      </c>
    </row>
    <row r="5217" spans="2:3" x14ac:dyDescent="0.25">
      <c r="B5217" s="295">
        <v>5152</v>
      </c>
      <c r="C5217" s="296">
        <v>97.781794919290348</v>
      </c>
    </row>
    <row r="5218" spans="2:3" x14ac:dyDescent="0.25">
      <c r="B5218" s="295">
        <v>5153</v>
      </c>
      <c r="C5218" s="296">
        <v>101.30509767229071</v>
      </c>
    </row>
    <row r="5219" spans="2:3" x14ac:dyDescent="0.25">
      <c r="B5219" s="295">
        <v>5154</v>
      </c>
      <c r="C5219" s="296">
        <v>165.37583895965926</v>
      </c>
    </row>
    <row r="5220" spans="2:3" x14ac:dyDescent="0.25">
      <c r="B5220" s="295">
        <v>5155</v>
      </c>
      <c r="C5220" s="296">
        <v>167.67264569739336</v>
      </c>
    </row>
    <row r="5221" spans="2:3" x14ac:dyDescent="0.25">
      <c r="B5221" s="295">
        <v>5156</v>
      </c>
      <c r="C5221" s="296">
        <v>65.997792621845704</v>
      </c>
    </row>
    <row r="5222" spans="2:3" x14ac:dyDescent="0.25">
      <c r="B5222" s="295">
        <v>5157</v>
      </c>
      <c r="C5222" s="296">
        <v>93.345202716114159</v>
      </c>
    </row>
    <row r="5223" spans="2:3" x14ac:dyDescent="0.25">
      <c r="B5223" s="295">
        <v>5158</v>
      </c>
      <c r="C5223" s="296">
        <v>164.18319228862879</v>
      </c>
    </row>
    <row r="5224" spans="2:3" x14ac:dyDescent="0.25">
      <c r="B5224" s="295">
        <v>5159</v>
      </c>
      <c r="C5224" s="296">
        <v>87.773086637510943</v>
      </c>
    </row>
    <row r="5225" spans="2:3" x14ac:dyDescent="0.25">
      <c r="B5225" s="295">
        <v>5160</v>
      </c>
      <c r="C5225" s="296">
        <v>96.431040810085705</v>
      </c>
    </row>
    <row r="5226" spans="2:3" x14ac:dyDescent="0.25">
      <c r="B5226" s="295">
        <v>5161</v>
      </c>
      <c r="C5226" s="296">
        <v>108.18516296114852</v>
      </c>
    </row>
    <row r="5227" spans="2:3" x14ac:dyDescent="0.25">
      <c r="B5227" s="295">
        <v>5162</v>
      </c>
      <c r="C5227" s="296">
        <v>182.53849177541758</v>
      </c>
    </row>
    <row r="5228" spans="2:3" x14ac:dyDescent="0.25">
      <c r="B5228" s="295">
        <v>5163</v>
      </c>
      <c r="C5228" s="296">
        <v>128.17791279853031</v>
      </c>
    </row>
    <row r="5229" spans="2:3" x14ac:dyDescent="0.25">
      <c r="B5229" s="295">
        <v>5164</v>
      </c>
      <c r="C5229" s="296">
        <v>137.21069282785095</v>
      </c>
    </row>
    <row r="5230" spans="2:3" x14ac:dyDescent="0.25">
      <c r="B5230" s="295">
        <v>5165</v>
      </c>
      <c r="C5230" s="296">
        <v>185.63065639229364</v>
      </c>
    </row>
    <row r="5231" spans="2:3" x14ac:dyDescent="0.25">
      <c r="B5231" s="295">
        <v>5166</v>
      </c>
      <c r="C5231" s="296">
        <v>133.66343574781249</v>
      </c>
    </row>
    <row r="5232" spans="2:3" x14ac:dyDescent="0.25">
      <c r="B5232" s="295">
        <v>5167</v>
      </c>
      <c r="C5232" s="296">
        <v>116.60789150795944</v>
      </c>
    </row>
    <row r="5233" spans="2:3" x14ac:dyDescent="0.25">
      <c r="B5233" s="295">
        <v>5168</v>
      </c>
      <c r="C5233" s="296">
        <v>136.92596237309658</v>
      </c>
    </row>
    <row r="5234" spans="2:3" x14ac:dyDescent="0.25">
      <c r="B5234" s="295">
        <v>5169</v>
      </c>
      <c r="C5234" s="296">
        <v>115.19545638883909</v>
      </c>
    </row>
    <row r="5235" spans="2:3" x14ac:dyDescent="0.25">
      <c r="B5235" s="295">
        <v>5170</v>
      </c>
      <c r="C5235" s="296">
        <v>108.55046312569731</v>
      </c>
    </row>
    <row r="5236" spans="2:3" x14ac:dyDescent="0.25">
      <c r="B5236" s="295">
        <v>5171</v>
      </c>
      <c r="C5236" s="296">
        <v>149.31217242217645</v>
      </c>
    </row>
    <row r="5237" spans="2:3" x14ac:dyDescent="0.25">
      <c r="B5237" s="295">
        <v>5172</v>
      </c>
      <c r="C5237" s="296">
        <v>88.62617790297378</v>
      </c>
    </row>
    <row r="5238" spans="2:3" x14ac:dyDescent="0.25">
      <c r="B5238" s="295">
        <v>5173</v>
      </c>
      <c r="C5238" s="296">
        <v>222.9222690523446</v>
      </c>
    </row>
    <row r="5239" spans="2:3" x14ac:dyDescent="0.25">
      <c r="B5239" s="295">
        <v>5174</v>
      </c>
      <c r="C5239" s="296">
        <v>120.26094812738043</v>
      </c>
    </row>
    <row r="5240" spans="2:3" x14ac:dyDescent="0.25">
      <c r="B5240" s="295">
        <v>5175</v>
      </c>
      <c r="C5240" s="296">
        <v>122.7799490165269</v>
      </c>
    </row>
    <row r="5241" spans="2:3" x14ac:dyDescent="0.25">
      <c r="B5241" s="295">
        <v>5176</v>
      </c>
      <c r="C5241" s="296">
        <v>131.93104666092813</v>
      </c>
    </row>
    <row r="5242" spans="2:3" x14ac:dyDescent="0.25">
      <c r="B5242" s="295">
        <v>5177</v>
      </c>
      <c r="C5242" s="296">
        <v>158.59181396723517</v>
      </c>
    </row>
    <row r="5243" spans="2:3" x14ac:dyDescent="0.25">
      <c r="B5243" s="295">
        <v>5178</v>
      </c>
      <c r="C5243" s="296">
        <v>133.39958425777445</v>
      </c>
    </row>
    <row r="5244" spans="2:3" x14ac:dyDescent="0.25">
      <c r="B5244" s="295">
        <v>5179</v>
      </c>
      <c r="C5244" s="296">
        <v>101.69322309814389</v>
      </c>
    </row>
    <row r="5245" spans="2:3" x14ac:dyDescent="0.25">
      <c r="B5245" s="295">
        <v>5180</v>
      </c>
      <c r="C5245" s="296">
        <v>137.92534408663892</v>
      </c>
    </row>
    <row r="5246" spans="2:3" x14ac:dyDescent="0.25">
      <c r="B5246" s="295">
        <v>5181</v>
      </c>
      <c r="C5246" s="296">
        <v>118.68537352990306</v>
      </c>
    </row>
    <row r="5247" spans="2:3" x14ac:dyDescent="0.25">
      <c r="B5247" s="295">
        <v>5182</v>
      </c>
      <c r="C5247" s="296">
        <v>142.89852246798756</v>
      </c>
    </row>
    <row r="5248" spans="2:3" x14ac:dyDescent="0.25">
      <c r="B5248" s="295">
        <v>5183</v>
      </c>
      <c r="C5248" s="296">
        <v>123.75265011097413</v>
      </c>
    </row>
    <row r="5249" spans="2:3" x14ac:dyDescent="0.25">
      <c r="B5249" s="295">
        <v>5184</v>
      </c>
      <c r="C5249" s="296">
        <v>111.63979911302377</v>
      </c>
    </row>
    <row r="5250" spans="2:3" x14ac:dyDescent="0.25">
      <c r="B5250" s="295">
        <v>5185</v>
      </c>
      <c r="C5250" s="296">
        <v>150.19472073090955</v>
      </c>
    </row>
    <row r="5251" spans="2:3" x14ac:dyDescent="0.25">
      <c r="B5251" s="295">
        <v>5186</v>
      </c>
      <c r="C5251" s="296">
        <v>115.95403681556942</v>
      </c>
    </row>
    <row r="5252" spans="2:3" x14ac:dyDescent="0.25">
      <c r="B5252" s="295">
        <v>5187</v>
      </c>
      <c r="C5252" s="296">
        <v>165.64086732619103</v>
      </c>
    </row>
    <row r="5253" spans="2:3" x14ac:dyDescent="0.25">
      <c r="B5253" s="295">
        <v>5188</v>
      </c>
      <c r="C5253" s="296">
        <v>105.91059017624741</v>
      </c>
    </row>
    <row r="5254" spans="2:3" x14ac:dyDescent="0.25">
      <c r="B5254" s="295">
        <v>5189</v>
      </c>
      <c r="C5254" s="296">
        <v>91.19067901179011</v>
      </c>
    </row>
    <row r="5255" spans="2:3" x14ac:dyDescent="0.25">
      <c r="B5255" s="295">
        <v>5190</v>
      </c>
      <c r="C5255" s="296">
        <v>104.04342540885801</v>
      </c>
    </row>
    <row r="5256" spans="2:3" x14ac:dyDescent="0.25">
      <c r="B5256" s="295">
        <v>5191</v>
      </c>
      <c r="C5256" s="296">
        <v>164.58953352437027</v>
      </c>
    </row>
    <row r="5257" spans="2:3" x14ac:dyDescent="0.25">
      <c r="B5257" s="295">
        <v>5192</v>
      </c>
      <c r="C5257" s="296">
        <v>111.67777409089588</v>
      </c>
    </row>
    <row r="5258" spans="2:3" x14ac:dyDescent="0.25">
      <c r="B5258" s="295">
        <v>5193</v>
      </c>
      <c r="C5258" s="296">
        <v>203.38075837310501</v>
      </c>
    </row>
    <row r="5259" spans="2:3" x14ac:dyDescent="0.25">
      <c r="B5259" s="295">
        <v>5194</v>
      </c>
      <c r="C5259" s="296">
        <v>143.27341686254158</v>
      </c>
    </row>
    <row r="5260" spans="2:3" x14ac:dyDescent="0.25">
      <c r="B5260" s="295">
        <v>5195</v>
      </c>
      <c r="C5260" s="296">
        <v>149.12941066654798</v>
      </c>
    </row>
    <row r="5261" spans="2:3" x14ac:dyDescent="0.25">
      <c r="B5261" s="295">
        <v>5196</v>
      </c>
      <c r="C5261" s="296">
        <v>92.498624430587341</v>
      </c>
    </row>
    <row r="5262" spans="2:3" x14ac:dyDescent="0.25">
      <c r="B5262" s="295">
        <v>5197</v>
      </c>
      <c r="C5262" s="296">
        <v>106.22426395967659</v>
      </c>
    </row>
    <row r="5263" spans="2:3" x14ac:dyDescent="0.25">
      <c r="B5263" s="295">
        <v>5198</v>
      </c>
      <c r="C5263" s="296">
        <v>190.61519510012641</v>
      </c>
    </row>
    <row r="5264" spans="2:3" x14ac:dyDescent="0.25">
      <c r="B5264" s="295">
        <v>5199</v>
      </c>
      <c r="C5264" s="296">
        <v>136.46961377066339</v>
      </c>
    </row>
    <row r="5265" spans="2:3" x14ac:dyDescent="0.25">
      <c r="B5265" s="295">
        <v>5200</v>
      </c>
      <c r="C5265" s="296">
        <v>164.770580869387</v>
      </c>
    </row>
    <row r="5266" spans="2:3" x14ac:dyDescent="0.25">
      <c r="B5266" s="295">
        <v>5201</v>
      </c>
      <c r="C5266" s="296">
        <v>99.497409215045536</v>
      </c>
    </row>
    <row r="5267" spans="2:3" x14ac:dyDescent="0.25">
      <c r="B5267" s="295">
        <v>5202</v>
      </c>
      <c r="C5267" s="296">
        <v>155.36810687227114</v>
      </c>
    </row>
    <row r="5268" spans="2:3" x14ac:dyDescent="0.25">
      <c r="B5268" s="295">
        <v>5203</v>
      </c>
      <c r="C5268" s="296">
        <v>140.084743794828</v>
      </c>
    </row>
    <row r="5269" spans="2:3" x14ac:dyDescent="0.25">
      <c r="B5269" s="295">
        <v>5204</v>
      </c>
      <c r="C5269" s="296">
        <v>156.21773646149416</v>
      </c>
    </row>
    <row r="5270" spans="2:3" x14ac:dyDescent="0.25">
      <c r="B5270" s="295">
        <v>5205</v>
      </c>
      <c r="C5270" s="296">
        <v>127.26994068708815</v>
      </c>
    </row>
    <row r="5271" spans="2:3" x14ac:dyDescent="0.25">
      <c r="B5271" s="295">
        <v>5206</v>
      </c>
      <c r="C5271" s="296">
        <v>79.405845146153439</v>
      </c>
    </row>
    <row r="5272" spans="2:3" x14ac:dyDescent="0.25">
      <c r="B5272" s="295">
        <v>5207</v>
      </c>
      <c r="C5272" s="296">
        <v>105.94222694920295</v>
      </c>
    </row>
    <row r="5273" spans="2:3" x14ac:dyDescent="0.25">
      <c r="B5273" s="295">
        <v>5208</v>
      </c>
      <c r="C5273" s="296">
        <v>133.15790146194578</v>
      </c>
    </row>
    <row r="5274" spans="2:3" x14ac:dyDescent="0.25">
      <c r="B5274" s="295">
        <v>5209</v>
      </c>
      <c r="C5274" s="296">
        <v>92.237169474761188</v>
      </c>
    </row>
    <row r="5275" spans="2:3" x14ac:dyDescent="0.25">
      <c r="B5275" s="295">
        <v>5210</v>
      </c>
      <c r="C5275" s="296">
        <v>84.446277824256413</v>
      </c>
    </row>
    <row r="5276" spans="2:3" x14ac:dyDescent="0.25">
      <c r="B5276" s="295">
        <v>5211</v>
      </c>
      <c r="C5276" s="296">
        <v>115.72620122891819</v>
      </c>
    </row>
    <row r="5277" spans="2:3" x14ac:dyDescent="0.25">
      <c r="B5277" s="295">
        <v>5212</v>
      </c>
      <c r="C5277" s="296">
        <v>142.74047726067479</v>
      </c>
    </row>
    <row r="5278" spans="2:3" x14ac:dyDescent="0.25">
      <c r="B5278" s="295">
        <v>5213</v>
      </c>
      <c r="C5278" s="296">
        <v>64.856103276924841</v>
      </c>
    </row>
    <row r="5279" spans="2:3" x14ac:dyDescent="0.25">
      <c r="B5279" s="295">
        <v>5214</v>
      </c>
      <c r="C5279" s="296">
        <v>115.45568654967983</v>
      </c>
    </row>
    <row r="5280" spans="2:3" x14ac:dyDescent="0.25">
      <c r="B5280" s="295">
        <v>5215</v>
      </c>
      <c r="C5280" s="296">
        <v>100.09673360672639</v>
      </c>
    </row>
    <row r="5281" spans="2:3" x14ac:dyDescent="0.25">
      <c r="B5281" s="295">
        <v>5216</v>
      </c>
      <c r="C5281" s="296">
        <v>139.91377665351976</v>
      </c>
    </row>
    <row r="5282" spans="2:3" x14ac:dyDescent="0.25">
      <c r="B5282" s="295">
        <v>5217</v>
      </c>
      <c r="C5282" s="296">
        <v>100.98757254899469</v>
      </c>
    </row>
    <row r="5283" spans="2:3" x14ac:dyDescent="0.25">
      <c r="B5283" s="295">
        <v>5218</v>
      </c>
      <c r="C5283" s="296">
        <v>142.54163489758272</v>
      </c>
    </row>
    <row r="5284" spans="2:3" x14ac:dyDescent="0.25">
      <c r="B5284" s="295">
        <v>5219</v>
      </c>
      <c r="C5284" s="296">
        <v>94.534986284494636</v>
      </c>
    </row>
    <row r="5285" spans="2:3" x14ac:dyDescent="0.25">
      <c r="B5285" s="295">
        <v>5220</v>
      </c>
      <c r="C5285" s="296">
        <v>121.38798289720557</v>
      </c>
    </row>
    <row r="5286" spans="2:3" x14ac:dyDescent="0.25">
      <c r="B5286" s="295">
        <v>5221</v>
      </c>
      <c r="C5286" s="296">
        <v>155.92373912501137</v>
      </c>
    </row>
    <row r="5287" spans="2:3" x14ac:dyDescent="0.25">
      <c r="B5287" s="295">
        <v>5222</v>
      </c>
      <c r="C5287" s="296">
        <v>150.4891376467813</v>
      </c>
    </row>
    <row r="5288" spans="2:3" x14ac:dyDescent="0.25">
      <c r="B5288" s="295">
        <v>5223</v>
      </c>
      <c r="C5288" s="296">
        <v>116.29087096996133</v>
      </c>
    </row>
    <row r="5289" spans="2:3" x14ac:dyDescent="0.25">
      <c r="B5289" s="295">
        <v>5224</v>
      </c>
      <c r="C5289" s="296">
        <v>156.13197053298524</v>
      </c>
    </row>
    <row r="5290" spans="2:3" x14ac:dyDescent="0.25">
      <c r="B5290" s="295">
        <v>5225</v>
      </c>
      <c r="C5290" s="296">
        <v>106.32103460684083</v>
      </c>
    </row>
    <row r="5291" spans="2:3" x14ac:dyDescent="0.25">
      <c r="B5291" s="295">
        <v>5226</v>
      </c>
      <c r="C5291" s="296">
        <v>125.15501136312297</v>
      </c>
    </row>
    <row r="5292" spans="2:3" x14ac:dyDescent="0.25">
      <c r="B5292" s="295">
        <v>5227</v>
      </c>
      <c r="C5292" s="296">
        <v>81.444468489416323</v>
      </c>
    </row>
    <row r="5293" spans="2:3" x14ac:dyDescent="0.25">
      <c r="B5293" s="295">
        <v>5228</v>
      </c>
      <c r="C5293" s="296">
        <v>162.29417671892236</v>
      </c>
    </row>
    <row r="5294" spans="2:3" x14ac:dyDescent="0.25">
      <c r="B5294" s="295">
        <v>5229</v>
      </c>
      <c r="C5294" s="296">
        <v>147.72104700788759</v>
      </c>
    </row>
    <row r="5295" spans="2:3" x14ac:dyDescent="0.25">
      <c r="B5295" s="295">
        <v>5230</v>
      </c>
      <c r="C5295" s="296">
        <v>131.65495383609979</v>
      </c>
    </row>
    <row r="5296" spans="2:3" x14ac:dyDescent="0.25">
      <c r="B5296" s="295">
        <v>5231</v>
      </c>
      <c r="C5296" s="296">
        <v>81.455563786081271</v>
      </c>
    </row>
    <row r="5297" spans="2:3" x14ac:dyDescent="0.25">
      <c r="B5297" s="295">
        <v>5232</v>
      </c>
      <c r="C5297" s="296">
        <v>80.978000195317961</v>
      </c>
    </row>
    <row r="5298" spans="2:3" x14ac:dyDescent="0.25">
      <c r="B5298" s="295">
        <v>5233</v>
      </c>
      <c r="C5298" s="296">
        <v>100.00123574748326</v>
      </c>
    </row>
    <row r="5299" spans="2:3" x14ac:dyDescent="0.25">
      <c r="B5299" s="295">
        <v>5234</v>
      </c>
      <c r="C5299" s="296">
        <v>141.76562845111377</v>
      </c>
    </row>
    <row r="5300" spans="2:3" x14ac:dyDescent="0.25">
      <c r="B5300" s="295">
        <v>5235</v>
      </c>
      <c r="C5300" s="296">
        <v>202.92945392595354</v>
      </c>
    </row>
    <row r="5301" spans="2:3" x14ac:dyDescent="0.25">
      <c r="B5301" s="295">
        <v>5236</v>
      </c>
      <c r="C5301" s="296">
        <v>96.240661102894734</v>
      </c>
    </row>
    <row r="5302" spans="2:3" x14ac:dyDescent="0.25">
      <c r="B5302" s="295">
        <v>5237</v>
      </c>
      <c r="C5302" s="296">
        <v>113.67710855703072</v>
      </c>
    </row>
    <row r="5303" spans="2:3" x14ac:dyDescent="0.25">
      <c r="B5303" s="295">
        <v>5238</v>
      </c>
      <c r="C5303" s="296">
        <v>137.93709598587753</v>
      </c>
    </row>
    <row r="5304" spans="2:3" x14ac:dyDescent="0.25">
      <c r="B5304" s="295">
        <v>5239</v>
      </c>
      <c r="C5304" s="296">
        <v>149.50182504199546</v>
      </c>
    </row>
    <row r="5305" spans="2:3" x14ac:dyDescent="0.25">
      <c r="B5305" s="295">
        <v>5240</v>
      </c>
      <c r="C5305" s="296">
        <v>122.44266450279778</v>
      </c>
    </row>
    <row r="5306" spans="2:3" x14ac:dyDescent="0.25">
      <c r="B5306" s="295">
        <v>5241</v>
      </c>
      <c r="C5306" s="296">
        <v>65.741215961167612</v>
      </c>
    </row>
    <row r="5307" spans="2:3" x14ac:dyDescent="0.25">
      <c r="B5307" s="295">
        <v>5242</v>
      </c>
      <c r="C5307" s="296">
        <v>127.33811752778639</v>
      </c>
    </row>
    <row r="5308" spans="2:3" x14ac:dyDescent="0.25">
      <c r="B5308" s="295">
        <v>5243</v>
      </c>
      <c r="C5308" s="296">
        <v>71.66776452094733</v>
      </c>
    </row>
    <row r="5309" spans="2:3" x14ac:dyDescent="0.25">
      <c r="B5309" s="295">
        <v>5244</v>
      </c>
      <c r="C5309" s="296">
        <v>119.75033343472056</v>
      </c>
    </row>
    <row r="5310" spans="2:3" x14ac:dyDescent="0.25">
      <c r="B5310" s="295">
        <v>5245</v>
      </c>
      <c r="C5310" s="296">
        <v>114.98611634882981</v>
      </c>
    </row>
    <row r="5311" spans="2:3" x14ac:dyDescent="0.25">
      <c r="B5311" s="295">
        <v>5246</v>
      </c>
      <c r="C5311" s="296">
        <v>186.92975390602749</v>
      </c>
    </row>
    <row r="5312" spans="2:3" x14ac:dyDescent="0.25">
      <c r="B5312" s="295">
        <v>5247</v>
      </c>
      <c r="C5312" s="296">
        <v>171.50199770788942</v>
      </c>
    </row>
    <row r="5313" spans="2:3" x14ac:dyDescent="0.25">
      <c r="B5313" s="295">
        <v>5248</v>
      </c>
      <c r="C5313" s="296">
        <v>119.74219915540722</v>
      </c>
    </row>
    <row r="5314" spans="2:3" x14ac:dyDescent="0.25">
      <c r="B5314" s="295">
        <v>5249</v>
      </c>
      <c r="C5314" s="296">
        <v>138.23157815375643</v>
      </c>
    </row>
    <row r="5315" spans="2:3" x14ac:dyDescent="0.25">
      <c r="B5315" s="295">
        <v>5250</v>
      </c>
      <c r="C5315" s="296">
        <v>133.54967479900313</v>
      </c>
    </row>
    <row r="5316" spans="2:3" x14ac:dyDescent="0.25">
      <c r="B5316" s="295">
        <v>5251</v>
      </c>
      <c r="C5316" s="296">
        <v>133.36385813239923</v>
      </c>
    </row>
    <row r="5317" spans="2:3" x14ac:dyDescent="0.25">
      <c r="B5317" s="295">
        <v>5252</v>
      </c>
      <c r="C5317" s="296">
        <v>135.9337432189723</v>
      </c>
    </row>
    <row r="5318" spans="2:3" x14ac:dyDescent="0.25">
      <c r="B5318" s="295">
        <v>5253</v>
      </c>
      <c r="C5318" s="296">
        <v>152.0092066202192</v>
      </c>
    </row>
    <row r="5319" spans="2:3" x14ac:dyDescent="0.25">
      <c r="B5319" s="295">
        <v>5254</v>
      </c>
      <c r="C5319" s="296">
        <v>171.95965220423727</v>
      </c>
    </row>
    <row r="5320" spans="2:3" x14ac:dyDescent="0.25">
      <c r="B5320" s="295">
        <v>5255</v>
      </c>
      <c r="C5320" s="296">
        <v>136.91820930624965</v>
      </c>
    </row>
    <row r="5321" spans="2:3" x14ac:dyDescent="0.25">
      <c r="B5321" s="295">
        <v>5256</v>
      </c>
      <c r="C5321" s="296">
        <v>134.80815091412154</v>
      </c>
    </row>
    <row r="5322" spans="2:3" x14ac:dyDescent="0.25">
      <c r="B5322" s="295">
        <v>5257</v>
      </c>
      <c r="C5322" s="296">
        <v>147.02468062330269</v>
      </c>
    </row>
    <row r="5323" spans="2:3" x14ac:dyDescent="0.25">
      <c r="B5323" s="295">
        <v>5258</v>
      </c>
      <c r="C5323" s="296">
        <v>129.18978959245717</v>
      </c>
    </row>
    <row r="5324" spans="2:3" x14ac:dyDescent="0.25">
      <c r="B5324" s="295">
        <v>5259</v>
      </c>
      <c r="C5324" s="296">
        <v>135.70363368156094</v>
      </c>
    </row>
    <row r="5325" spans="2:3" x14ac:dyDescent="0.25">
      <c r="B5325" s="295">
        <v>5260</v>
      </c>
      <c r="C5325" s="296">
        <v>101.37912061851993</v>
      </c>
    </row>
    <row r="5326" spans="2:3" x14ac:dyDescent="0.25">
      <c r="B5326" s="295">
        <v>5261</v>
      </c>
      <c r="C5326" s="296">
        <v>96.64856730524204</v>
      </c>
    </row>
    <row r="5327" spans="2:3" x14ac:dyDescent="0.25">
      <c r="B5327" s="295">
        <v>5262</v>
      </c>
      <c r="C5327" s="296">
        <v>151.59540801541993</v>
      </c>
    </row>
    <row r="5328" spans="2:3" x14ac:dyDescent="0.25">
      <c r="B5328" s="295">
        <v>5263</v>
      </c>
      <c r="C5328" s="296">
        <v>124.26759929186781</v>
      </c>
    </row>
    <row r="5329" spans="2:3" x14ac:dyDescent="0.25">
      <c r="B5329" s="295">
        <v>5264</v>
      </c>
      <c r="C5329" s="296">
        <v>122.42046106445979</v>
      </c>
    </row>
    <row r="5330" spans="2:3" x14ac:dyDescent="0.25">
      <c r="B5330" s="295">
        <v>5265</v>
      </c>
      <c r="C5330" s="296">
        <v>165.94517557577711</v>
      </c>
    </row>
    <row r="5331" spans="2:3" x14ac:dyDescent="0.25">
      <c r="B5331" s="295">
        <v>5266</v>
      </c>
      <c r="C5331" s="296">
        <v>150.13897429740842</v>
      </c>
    </row>
    <row r="5332" spans="2:3" x14ac:dyDescent="0.25">
      <c r="B5332" s="295">
        <v>5267</v>
      </c>
      <c r="C5332" s="296">
        <v>121.23021935429952</v>
      </c>
    </row>
    <row r="5333" spans="2:3" x14ac:dyDescent="0.25">
      <c r="B5333" s="295">
        <v>5268</v>
      </c>
      <c r="C5333" s="296">
        <v>93.270351856856976</v>
      </c>
    </row>
    <row r="5334" spans="2:3" x14ac:dyDescent="0.25">
      <c r="B5334" s="295">
        <v>5269</v>
      </c>
      <c r="C5334" s="296">
        <v>74.188341410742538</v>
      </c>
    </row>
    <row r="5335" spans="2:3" x14ac:dyDescent="0.25">
      <c r="B5335" s="295">
        <v>5270</v>
      </c>
      <c r="C5335" s="296">
        <v>118.99249057921668</v>
      </c>
    </row>
    <row r="5336" spans="2:3" x14ac:dyDescent="0.25">
      <c r="B5336" s="295">
        <v>5271</v>
      </c>
      <c r="C5336" s="296">
        <v>153.79164430820163</v>
      </c>
    </row>
    <row r="5337" spans="2:3" x14ac:dyDescent="0.25">
      <c r="B5337" s="295">
        <v>5272</v>
      </c>
      <c r="C5337" s="296">
        <v>103.34957245170582</v>
      </c>
    </row>
    <row r="5338" spans="2:3" x14ac:dyDescent="0.25">
      <c r="B5338" s="295">
        <v>5273</v>
      </c>
      <c r="C5338" s="296">
        <v>78.184572424959043</v>
      </c>
    </row>
    <row r="5339" spans="2:3" x14ac:dyDescent="0.25">
      <c r="B5339" s="295">
        <v>5274</v>
      </c>
      <c r="C5339" s="296">
        <v>189.00546223709455</v>
      </c>
    </row>
    <row r="5340" spans="2:3" x14ac:dyDescent="0.25">
      <c r="B5340" s="295">
        <v>5275</v>
      </c>
      <c r="C5340" s="296">
        <v>174.71597518215484</v>
      </c>
    </row>
    <row r="5341" spans="2:3" x14ac:dyDescent="0.25">
      <c r="B5341" s="295">
        <v>5276</v>
      </c>
      <c r="C5341" s="296">
        <v>117.10978189255773</v>
      </c>
    </row>
    <row r="5342" spans="2:3" x14ac:dyDescent="0.25">
      <c r="B5342" s="295">
        <v>5277</v>
      </c>
      <c r="C5342" s="296">
        <v>140.00698077930159</v>
      </c>
    </row>
    <row r="5343" spans="2:3" x14ac:dyDescent="0.25">
      <c r="B5343" s="295">
        <v>5278</v>
      </c>
      <c r="C5343" s="296">
        <v>132.04766344832831</v>
      </c>
    </row>
    <row r="5344" spans="2:3" x14ac:dyDescent="0.25">
      <c r="B5344" s="295">
        <v>5279</v>
      </c>
      <c r="C5344" s="296">
        <v>89.792596920768176</v>
      </c>
    </row>
    <row r="5345" spans="2:3" x14ac:dyDescent="0.25">
      <c r="B5345" s="295">
        <v>5280</v>
      </c>
      <c r="C5345" s="296">
        <v>114.53496645151303</v>
      </c>
    </row>
    <row r="5346" spans="2:3" x14ac:dyDescent="0.25">
      <c r="B5346" s="295">
        <v>5281</v>
      </c>
      <c r="C5346" s="296">
        <v>131.63679847849338</v>
      </c>
    </row>
    <row r="5347" spans="2:3" x14ac:dyDescent="0.25">
      <c r="B5347" s="295">
        <v>5282</v>
      </c>
      <c r="C5347" s="296">
        <v>157.36423257489309</v>
      </c>
    </row>
    <row r="5348" spans="2:3" x14ac:dyDescent="0.25">
      <c r="B5348" s="295">
        <v>5283</v>
      </c>
      <c r="C5348" s="296">
        <v>189.664628530447</v>
      </c>
    </row>
    <row r="5349" spans="2:3" x14ac:dyDescent="0.25">
      <c r="B5349" s="295">
        <v>5284</v>
      </c>
      <c r="C5349" s="296">
        <v>210.44370659579022</v>
      </c>
    </row>
    <row r="5350" spans="2:3" x14ac:dyDescent="0.25">
      <c r="B5350" s="295">
        <v>5285</v>
      </c>
      <c r="C5350" s="296">
        <v>188.81599268929477</v>
      </c>
    </row>
    <row r="5351" spans="2:3" x14ac:dyDescent="0.25">
      <c r="B5351" s="295">
        <v>5286</v>
      </c>
      <c r="C5351" s="296">
        <v>79.714275549450363</v>
      </c>
    </row>
    <row r="5352" spans="2:3" x14ac:dyDescent="0.25">
      <c r="B5352" s="295">
        <v>5287</v>
      </c>
      <c r="C5352" s="296">
        <v>87.708136848533655</v>
      </c>
    </row>
    <row r="5353" spans="2:3" x14ac:dyDescent="0.25">
      <c r="B5353" s="295">
        <v>5288</v>
      </c>
      <c r="C5353" s="296">
        <v>95.749306873230111</v>
      </c>
    </row>
    <row r="5354" spans="2:3" x14ac:dyDescent="0.25">
      <c r="B5354" s="295">
        <v>5289</v>
      </c>
      <c r="C5354" s="296">
        <v>160.56760968998157</v>
      </c>
    </row>
    <row r="5355" spans="2:3" x14ac:dyDescent="0.25">
      <c r="B5355" s="295">
        <v>5290</v>
      </c>
      <c r="C5355" s="296">
        <v>75.082050756090467</v>
      </c>
    </row>
    <row r="5356" spans="2:3" x14ac:dyDescent="0.25">
      <c r="B5356" s="295">
        <v>5291</v>
      </c>
      <c r="C5356" s="296">
        <v>160.09580998082527</v>
      </c>
    </row>
    <row r="5357" spans="2:3" x14ac:dyDescent="0.25">
      <c r="B5357" s="295">
        <v>5292</v>
      </c>
      <c r="C5357" s="296">
        <v>185.49615246475139</v>
      </c>
    </row>
    <row r="5358" spans="2:3" x14ac:dyDescent="0.25">
      <c r="B5358" s="295">
        <v>5293</v>
      </c>
      <c r="C5358" s="296">
        <v>112.56256117979405</v>
      </c>
    </row>
    <row r="5359" spans="2:3" x14ac:dyDescent="0.25">
      <c r="B5359" s="295">
        <v>5294</v>
      </c>
      <c r="C5359" s="296">
        <v>146.57590324276865</v>
      </c>
    </row>
    <row r="5360" spans="2:3" x14ac:dyDescent="0.25">
      <c r="B5360" s="295">
        <v>5295</v>
      </c>
      <c r="C5360" s="296">
        <v>116.52642448785147</v>
      </c>
    </row>
    <row r="5361" spans="2:3" x14ac:dyDescent="0.25">
      <c r="B5361" s="295">
        <v>5296</v>
      </c>
      <c r="C5361" s="296">
        <v>154.62515714655288</v>
      </c>
    </row>
    <row r="5362" spans="2:3" x14ac:dyDescent="0.25">
      <c r="B5362" s="295">
        <v>5297</v>
      </c>
      <c r="C5362" s="296">
        <v>139.05629954254741</v>
      </c>
    </row>
    <row r="5363" spans="2:3" x14ac:dyDescent="0.25">
      <c r="B5363" s="295">
        <v>5298</v>
      </c>
      <c r="C5363" s="296">
        <v>113.03895109221</v>
      </c>
    </row>
    <row r="5364" spans="2:3" x14ac:dyDescent="0.25">
      <c r="B5364" s="295">
        <v>5299</v>
      </c>
      <c r="C5364" s="296">
        <v>111.13101069930971</v>
      </c>
    </row>
    <row r="5365" spans="2:3" x14ac:dyDescent="0.25">
      <c r="B5365" s="295">
        <v>5300</v>
      </c>
      <c r="C5365" s="296">
        <v>180.852147212982</v>
      </c>
    </row>
    <row r="5366" spans="2:3" x14ac:dyDescent="0.25">
      <c r="B5366" s="295">
        <v>5301</v>
      </c>
      <c r="C5366" s="296">
        <v>133.36485890248957</v>
      </c>
    </row>
    <row r="5367" spans="2:3" x14ac:dyDescent="0.25">
      <c r="B5367" s="295">
        <v>5302</v>
      </c>
      <c r="C5367" s="296">
        <v>122.73404647647669</v>
      </c>
    </row>
    <row r="5368" spans="2:3" x14ac:dyDescent="0.25">
      <c r="B5368" s="295">
        <v>5303</v>
      </c>
      <c r="C5368" s="296">
        <v>132.958454307121</v>
      </c>
    </row>
    <row r="5369" spans="2:3" x14ac:dyDescent="0.25">
      <c r="B5369" s="295">
        <v>5304</v>
      </c>
      <c r="C5369" s="296">
        <v>145.34951271580275</v>
      </c>
    </row>
    <row r="5370" spans="2:3" x14ac:dyDescent="0.25">
      <c r="B5370" s="295">
        <v>5305</v>
      </c>
      <c r="C5370" s="296">
        <v>173.90855990324707</v>
      </c>
    </row>
    <row r="5371" spans="2:3" x14ac:dyDescent="0.25">
      <c r="B5371" s="295">
        <v>5306</v>
      </c>
      <c r="C5371" s="296">
        <v>85.356181182412485</v>
      </c>
    </row>
    <row r="5372" spans="2:3" x14ac:dyDescent="0.25">
      <c r="B5372" s="295">
        <v>5307</v>
      </c>
      <c r="C5372" s="296">
        <v>150.58037048200703</v>
      </c>
    </row>
    <row r="5373" spans="2:3" x14ac:dyDescent="0.25">
      <c r="B5373" s="295">
        <v>5308</v>
      </c>
      <c r="C5373" s="296">
        <v>181.47775897872933</v>
      </c>
    </row>
    <row r="5374" spans="2:3" x14ac:dyDescent="0.25">
      <c r="B5374" s="295">
        <v>5309</v>
      </c>
      <c r="C5374" s="296">
        <v>142.5044848594647</v>
      </c>
    </row>
    <row r="5375" spans="2:3" x14ac:dyDescent="0.25">
      <c r="B5375" s="295">
        <v>5310</v>
      </c>
      <c r="C5375" s="296">
        <v>134.45320368433687</v>
      </c>
    </row>
    <row r="5376" spans="2:3" x14ac:dyDescent="0.25">
      <c r="B5376" s="295">
        <v>5311</v>
      </c>
      <c r="C5376" s="296">
        <v>106.44848937673439</v>
      </c>
    </row>
    <row r="5377" spans="2:3" x14ac:dyDescent="0.25">
      <c r="B5377" s="295">
        <v>5312</v>
      </c>
      <c r="C5377" s="296">
        <v>84.552427560693218</v>
      </c>
    </row>
    <row r="5378" spans="2:3" x14ac:dyDescent="0.25">
      <c r="B5378" s="295">
        <v>5313</v>
      </c>
      <c r="C5378" s="296">
        <v>102.99827759287598</v>
      </c>
    </row>
    <row r="5379" spans="2:3" x14ac:dyDescent="0.25">
      <c r="B5379" s="295">
        <v>5314</v>
      </c>
      <c r="C5379" s="296">
        <v>140.18236494039434</v>
      </c>
    </row>
    <row r="5380" spans="2:3" x14ac:dyDescent="0.25">
      <c r="B5380" s="295">
        <v>5315</v>
      </c>
      <c r="C5380" s="296">
        <v>108.86522594741106</v>
      </c>
    </row>
    <row r="5381" spans="2:3" x14ac:dyDescent="0.25">
      <c r="B5381" s="295">
        <v>5316</v>
      </c>
      <c r="C5381" s="296">
        <v>65.597307118722398</v>
      </c>
    </row>
    <row r="5382" spans="2:3" x14ac:dyDescent="0.25">
      <c r="B5382" s="295">
        <v>5317</v>
      </c>
      <c r="C5382" s="296">
        <v>132.01345408035681</v>
      </c>
    </row>
    <row r="5383" spans="2:3" x14ac:dyDescent="0.25">
      <c r="B5383" s="295">
        <v>5318</v>
      </c>
      <c r="C5383" s="296">
        <v>108.15894799937837</v>
      </c>
    </row>
    <row r="5384" spans="2:3" x14ac:dyDescent="0.25">
      <c r="B5384" s="295">
        <v>5319</v>
      </c>
      <c r="C5384" s="296">
        <v>142.77106269152091</v>
      </c>
    </row>
    <row r="5385" spans="2:3" x14ac:dyDescent="0.25">
      <c r="B5385" s="295">
        <v>5320</v>
      </c>
      <c r="C5385" s="296">
        <v>110.43859036454725</v>
      </c>
    </row>
    <row r="5386" spans="2:3" x14ac:dyDescent="0.25">
      <c r="B5386" s="295">
        <v>5321</v>
      </c>
      <c r="C5386" s="296">
        <v>84.392183151948558</v>
      </c>
    </row>
    <row r="5387" spans="2:3" x14ac:dyDescent="0.25">
      <c r="B5387" s="295">
        <v>5322</v>
      </c>
      <c r="C5387" s="296">
        <v>75.84276236733966</v>
      </c>
    </row>
    <row r="5388" spans="2:3" x14ac:dyDescent="0.25">
      <c r="B5388" s="295">
        <v>5323</v>
      </c>
      <c r="C5388" s="296">
        <v>125.02069612822162</v>
      </c>
    </row>
    <row r="5389" spans="2:3" x14ac:dyDescent="0.25">
      <c r="B5389" s="295">
        <v>5324</v>
      </c>
      <c r="C5389" s="296">
        <v>160.09863544785614</v>
      </c>
    </row>
    <row r="5390" spans="2:3" x14ac:dyDescent="0.25">
      <c r="B5390" s="295">
        <v>5325</v>
      </c>
      <c r="C5390" s="296">
        <v>139.77696010973671</v>
      </c>
    </row>
    <row r="5391" spans="2:3" x14ac:dyDescent="0.25">
      <c r="B5391" s="295">
        <v>5326</v>
      </c>
      <c r="C5391" s="296">
        <v>123.6215893758189</v>
      </c>
    </row>
    <row r="5392" spans="2:3" x14ac:dyDescent="0.25">
      <c r="B5392" s="295">
        <v>5327</v>
      </c>
      <c r="C5392" s="296">
        <v>87.365649816001081</v>
      </c>
    </row>
    <row r="5393" spans="2:3" x14ac:dyDescent="0.25">
      <c r="B5393" s="295">
        <v>5328</v>
      </c>
      <c r="C5393" s="296">
        <v>66.187670266568745</v>
      </c>
    </row>
    <row r="5394" spans="2:3" x14ac:dyDescent="0.25">
      <c r="B5394" s="295">
        <v>5329</v>
      </c>
      <c r="C5394" s="296">
        <v>124.55338510603231</v>
      </c>
    </row>
    <row r="5395" spans="2:3" x14ac:dyDescent="0.25">
      <c r="B5395" s="295">
        <v>5330</v>
      </c>
      <c r="C5395" s="296">
        <v>92.401579903427063</v>
      </c>
    </row>
    <row r="5396" spans="2:3" x14ac:dyDescent="0.25">
      <c r="B5396" s="295">
        <v>5331</v>
      </c>
      <c r="C5396" s="296">
        <v>88.365756698691655</v>
      </c>
    </row>
    <row r="5397" spans="2:3" x14ac:dyDescent="0.25">
      <c r="B5397" s="295">
        <v>5332</v>
      </c>
      <c r="C5397" s="296">
        <v>135.08589519889162</v>
      </c>
    </row>
    <row r="5398" spans="2:3" x14ac:dyDescent="0.25">
      <c r="B5398" s="295">
        <v>5333</v>
      </c>
      <c r="C5398" s="296">
        <v>128.15528151852362</v>
      </c>
    </row>
    <row r="5399" spans="2:3" x14ac:dyDescent="0.25">
      <c r="B5399" s="295">
        <v>5334</v>
      </c>
      <c r="C5399" s="296">
        <v>133.5150061365095</v>
      </c>
    </row>
    <row r="5400" spans="2:3" x14ac:dyDescent="0.25">
      <c r="B5400" s="295">
        <v>5335</v>
      </c>
      <c r="C5400" s="296">
        <v>77.612931871495931</v>
      </c>
    </row>
    <row r="5401" spans="2:3" x14ac:dyDescent="0.25">
      <c r="B5401" s="295">
        <v>5336</v>
      </c>
      <c r="C5401" s="296">
        <v>160.21250327912713</v>
      </c>
    </row>
    <row r="5402" spans="2:3" x14ac:dyDescent="0.25">
      <c r="B5402" s="295">
        <v>5337</v>
      </c>
      <c r="C5402" s="296">
        <v>153.54091697132787</v>
      </c>
    </row>
    <row r="5403" spans="2:3" x14ac:dyDescent="0.25">
      <c r="B5403" s="295">
        <v>5338</v>
      </c>
      <c r="C5403" s="296">
        <v>119.67374373401353</v>
      </c>
    </row>
    <row r="5404" spans="2:3" x14ac:dyDescent="0.25">
      <c r="B5404" s="295">
        <v>5339</v>
      </c>
      <c r="C5404" s="296">
        <v>149.14088360991977</v>
      </c>
    </row>
    <row r="5405" spans="2:3" x14ac:dyDescent="0.25">
      <c r="B5405" s="295">
        <v>5340</v>
      </c>
      <c r="C5405" s="296">
        <v>92.195606752115879</v>
      </c>
    </row>
    <row r="5406" spans="2:3" x14ac:dyDescent="0.25">
      <c r="B5406" s="295">
        <v>5341</v>
      </c>
      <c r="C5406" s="296">
        <v>106.54593241233172</v>
      </c>
    </row>
    <row r="5407" spans="2:3" x14ac:dyDescent="0.25">
      <c r="B5407" s="295">
        <v>5342</v>
      </c>
      <c r="C5407" s="296">
        <v>121.69956891778799</v>
      </c>
    </row>
    <row r="5408" spans="2:3" x14ac:dyDescent="0.25">
      <c r="B5408" s="295">
        <v>5343</v>
      </c>
      <c r="C5408" s="296">
        <v>118.03649995632132</v>
      </c>
    </row>
    <row r="5409" spans="2:3" x14ac:dyDescent="0.25">
      <c r="B5409" s="295">
        <v>5344</v>
      </c>
      <c r="C5409" s="296">
        <v>161.46083649897025</v>
      </c>
    </row>
    <row r="5410" spans="2:3" x14ac:dyDescent="0.25">
      <c r="B5410" s="295">
        <v>5345</v>
      </c>
      <c r="C5410" s="296">
        <v>146.80043057235122</v>
      </c>
    </row>
    <row r="5411" spans="2:3" x14ac:dyDescent="0.25">
      <c r="B5411" s="295">
        <v>5346</v>
      </c>
      <c r="C5411" s="296">
        <v>95.294547943943542</v>
      </c>
    </row>
    <row r="5412" spans="2:3" x14ac:dyDescent="0.25">
      <c r="B5412" s="295">
        <v>5347</v>
      </c>
      <c r="C5412" s="296">
        <v>106.28273489758773</v>
      </c>
    </row>
    <row r="5413" spans="2:3" x14ac:dyDescent="0.25">
      <c r="B5413" s="295">
        <v>5348</v>
      </c>
      <c r="C5413" s="296">
        <v>140.63389931818617</v>
      </c>
    </row>
    <row r="5414" spans="2:3" x14ac:dyDescent="0.25">
      <c r="B5414" s="295">
        <v>5349</v>
      </c>
      <c r="C5414" s="296">
        <v>191.39298340630666</v>
      </c>
    </row>
    <row r="5415" spans="2:3" x14ac:dyDescent="0.25">
      <c r="B5415" s="295">
        <v>5350</v>
      </c>
      <c r="C5415" s="296">
        <v>115.27751493946393</v>
      </c>
    </row>
    <row r="5416" spans="2:3" x14ac:dyDescent="0.25">
      <c r="B5416" s="295">
        <v>5351</v>
      </c>
      <c r="C5416" s="296">
        <v>102.32567307183392</v>
      </c>
    </row>
    <row r="5417" spans="2:3" x14ac:dyDescent="0.25">
      <c r="B5417" s="295">
        <v>5352</v>
      </c>
      <c r="C5417" s="296">
        <v>95.833998928341771</v>
      </c>
    </row>
    <row r="5418" spans="2:3" x14ac:dyDescent="0.25">
      <c r="B5418" s="295">
        <v>5353</v>
      </c>
      <c r="C5418" s="296">
        <v>180.96448363592896</v>
      </c>
    </row>
    <row r="5419" spans="2:3" x14ac:dyDescent="0.25">
      <c r="B5419" s="295">
        <v>5354</v>
      </c>
      <c r="C5419" s="296">
        <v>165.10751909074366</v>
      </c>
    </row>
    <row r="5420" spans="2:3" x14ac:dyDescent="0.25">
      <c r="B5420" s="295">
        <v>5355</v>
      </c>
      <c r="C5420" s="296">
        <v>78.53145262891104</v>
      </c>
    </row>
    <row r="5421" spans="2:3" x14ac:dyDescent="0.25">
      <c r="B5421" s="295">
        <v>5356</v>
      </c>
      <c r="C5421" s="296">
        <v>95.244097940117456</v>
      </c>
    </row>
    <row r="5422" spans="2:3" x14ac:dyDescent="0.25">
      <c r="B5422" s="295">
        <v>5357</v>
      </c>
      <c r="C5422" s="296">
        <v>184.08829996028891</v>
      </c>
    </row>
    <row r="5423" spans="2:3" x14ac:dyDescent="0.25">
      <c r="B5423" s="295">
        <v>5358</v>
      </c>
      <c r="C5423" s="296">
        <v>91.272427407414142</v>
      </c>
    </row>
    <row r="5424" spans="2:3" x14ac:dyDescent="0.25">
      <c r="B5424" s="295">
        <v>5359</v>
      </c>
      <c r="C5424" s="296">
        <v>103.7424354304973</v>
      </c>
    </row>
    <row r="5425" spans="2:3" x14ac:dyDescent="0.25">
      <c r="B5425" s="295">
        <v>5360</v>
      </c>
      <c r="C5425" s="296">
        <v>75.192206067156008</v>
      </c>
    </row>
    <row r="5426" spans="2:3" x14ac:dyDescent="0.25">
      <c r="B5426" s="295">
        <v>5361</v>
      </c>
      <c r="C5426" s="296">
        <v>149.33996280999571</v>
      </c>
    </row>
    <row r="5427" spans="2:3" x14ac:dyDescent="0.25">
      <c r="B5427" s="295">
        <v>5362</v>
      </c>
      <c r="C5427" s="296">
        <v>136.12544424841849</v>
      </c>
    </row>
    <row r="5428" spans="2:3" x14ac:dyDescent="0.25">
      <c r="B5428" s="295">
        <v>5363</v>
      </c>
      <c r="C5428" s="296">
        <v>193.04117596965139</v>
      </c>
    </row>
    <row r="5429" spans="2:3" x14ac:dyDescent="0.25">
      <c r="B5429" s="295">
        <v>5364</v>
      </c>
      <c r="C5429" s="296">
        <v>151.4085803773936</v>
      </c>
    </row>
    <row r="5430" spans="2:3" x14ac:dyDescent="0.25">
      <c r="B5430" s="295">
        <v>5365</v>
      </c>
      <c r="C5430" s="296">
        <v>127.61206261675029</v>
      </c>
    </row>
    <row r="5431" spans="2:3" x14ac:dyDescent="0.25">
      <c r="B5431" s="295">
        <v>5366</v>
      </c>
      <c r="C5431" s="296">
        <v>116.97494142181975</v>
      </c>
    </row>
    <row r="5432" spans="2:3" x14ac:dyDescent="0.25">
      <c r="B5432" s="295">
        <v>5367</v>
      </c>
      <c r="C5432" s="296">
        <v>72.558196170113447</v>
      </c>
    </row>
    <row r="5433" spans="2:3" x14ac:dyDescent="0.25">
      <c r="B5433" s="295">
        <v>5368</v>
      </c>
      <c r="C5433" s="296">
        <v>96.19776810915215</v>
      </c>
    </row>
    <row r="5434" spans="2:3" x14ac:dyDescent="0.25">
      <c r="B5434" s="295">
        <v>5369</v>
      </c>
      <c r="C5434" s="296">
        <v>144.46671229268313</v>
      </c>
    </row>
    <row r="5435" spans="2:3" x14ac:dyDescent="0.25">
      <c r="B5435" s="295">
        <v>5370</v>
      </c>
      <c r="C5435" s="296">
        <v>120.77059673847414</v>
      </c>
    </row>
    <row r="5436" spans="2:3" x14ac:dyDescent="0.25">
      <c r="B5436" s="295">
        <v>5371</v>
      </c>
      <c r="C5436" s="296">
        <v>132.51844492347533</v>
      </c>
    </row>
    <row r="5437" spans="2:3" x14ac:dyDescent="0.25">
      <c r="B5437" s="295">
        <v>5372</v>
      </c>
      <c r="C5437" s="296">
        <v>108.80083054816996</v>
      </c>
    </row>
    <row r="5438" spans="2:3" x14ac:dyDescent="0.25">
      <c r="B5438" s="295">
        <v>5373</v>
      </c>
      <c r="C5438" s="296">
        <v>160.47246041753183</v>
      </c>
    </row>
    <row r="5439" spans="2:3" x14ac:dyDescent="0.25">
      <c r="B5439" s="295">
        <v>5374</v>
      </c>
      <c r="C5439" s="296">
        <v>60.598517207743882</v>
      </c>
    </row>
    <row r="5440" spans="2:3" x14ac:dyDescent="0.25">
      <c r="B5440" s="295">
        <v>5375</v>
      </c>
      <c r="C5440" s="296">
        <v>123.94825606907369</v>
      </c>
    </row>
    <row r="5441" spans="2:3" x14ac:dyDescent="0.25">
      <c r="B5441" s="295">
        <v>5376</v>
      </c>
      <c r="C5441" s="296">
        <v>105.59087682634187</v>
      </c>
    </row>
    <row r="5442" spans="2:3" x14ac:dyDescent="0.25">
      <c r="B5442" s="295">
        <v>5377</v>
      </c>
      <c r="C5442" s="296">
        <v>133.24608557111441</v>
      </c>
    </row>
    <row r="5443" spans="2:3" x14ac:dyDescent="0.25">
      <c r="B5443" s="295">
        <v>5378</v>
      </c>
      <c r="C5443" s="296">
        <v>137.98107505754098</v>
      </c>
    </row>
    <row r="5444" spans="2:3" x14ac:dyDescent="0.25">
      <c r="B5444" s="295">
        <v>5379</v>
      </c>
      <c r="C5444" s="296">
        <v>106.86658817499506</v>
      </c>
    </row>
    <row r="5445" spans="2:3" x14ac:dyDescent="0.25">
      <c r="B5445" s="295">
        <v>5380</v>
      </c>
      <c r="C5445" s="296">
        <v>156.16227070552031</v>
      </c>
    </row>
    <row r="5446" spans="2:3" x14ac:dyDescent="0.25">
      <c r="B5446" s="295">
        <v>5381</v>
      </c>
      <c r="C5446" s="296">
        <v>113.54597404189883</v>
      </c>
    </row>
    <row r="5447" spans="2:3" x14ac:dyDescent="0.25">
      <c r="B5447" s="295">
        <v>5382</v>
      </c>
      <c r="C5447" s="296">
        <v>69.946295795177249</v>
      </c>
    </row>
    <row r="5448" spans="2:3" x14ac:dyDescent="0.25">
      <c r="B5448" s="295">
        <v>5383</v>
      </c>
      <c r="C5448" s="296">
        <v>106.59743998036798</v>
      </c>
    </row>
    <row r="5449" spans="2:3" x14ac:dyDescent="0.25">
      <c r="B5449" s="295">
        <v>5384</v>
      </c>
      <c r="C5449" s="296">
        <v>88.301768532465758</v>
      </c>
    </row>
    <row r="5450" spans="2:3" x14ac:dyDescent="0.25">
      <c r="B5450" s="295">
        <v>5385</v>
      </c>
      <c r="C5450" s="296">
        <v>136.7394461967358</v>
      </c>
    </row>
    <row r="5451" spans="2:3" x14ac:dyDescent="0.25">
      <c r="B5451" s="295">
        <v>5386</v>
      </c>
      <c r="C5451" s="296">
        <v>130.65718110762344</v>
      </c>
    </row>
    <row r="5452" spans="2:3" x14ac:dyDescent="0.25">
      <c r="B5452" s="295">
        <v>5387</v>
      </c>
      <c r="C5452" s="296">
        <v>167.48597591717146</v>
      </c>
    </row>
    <row r="5453" spans="2:3" x14ac:dyDescent="0.25">
      <c r="B5453" s="295">
        <v>5388</v>
      </c>
      <c r="C5453" s="296">
        <v>112.76173275960747</v>
      </c>
    </row>
    <row r="5454" spans="2:3" x14ac:dyDescent="0.25">
      <c r="B5454" s="295">
        <v>5389</v>
      </c>
      <c r="C5454" s="296">
        <v>113.28457157980266</v>
      </c>
    </row>
    <row r="5455" spans="2:3" x14ac:dyDescent="0.25">
      <c r="B5455" s="295">
        <v>5390</v>
      </c>
      <c r="C5455" s="296">
        <v>108.45276831660246</v>
      </c>
    </row>
    <row r="5456" spans="2:3" x14ac:dyDescent="0.25">
      <c r="B5456" s="295">
        <v>5391</v>
      </c>
      <c r="C5456" s="296">
        <v>115.51225664243165</v>
      </c>
    </row>
    <row r="5457" spans="2:3" x14ac:dyDescent="0.25">
      <c r="B5457" s="295">
        <v>5392</v>
      </c>
      <c r="C5457" s="296">
        <v>174.94937634432335</v>
      </c>
    </row>
    <row r="5458" spans="2:3" x14ac:dyDescent="0.25">
      <c r="B5458" s="295">
        <v>5393</v>
      </c>
      <c r="C5458" s="296">
        <v>193.88754530368524</v>
      </c>
    </row>
    <row r="5459" spans="2:3" x14ac:dyDescent="0.25">
      <c r="B5459" s="295">
        <v>5394</v>
      </c>
      <c r="C5459" s="296">
        <v>112.09073567186509</v>
      </c>
    </row>
    <row r="5460" spans="2:3" x14ac:dyDescent="0.25">
      <c r="B5460" s="295">
        <v>5395</v>
      </c>
      <c r="C5460" s="296">
        <v>154.56152709962299</v>
      </c>
    </row>
    <row r="5461" spans="2:3" x14ac:dyDescent="0.25">
      <c r="B5461" s="295">
        <v>5396</v>
      </c>
      <c r="C5461" s="296">
        <v>137.27381420692058</v>
      </c>
    </row>
    <row r="5462" spans="2:3" x14ac:dyDescent="0.25">
      <c r="B5462" s="295">
        <v>5397</v>
      </c>
      <c r="C5462" s="296">
        <v>116.061717275684</v>
      </c>
    </row>
    <row r="5463" spans="2:3" x14ac:dyDescent="0.25">
      <c r="B5463" s="295">
        <v>5398</v>
      </c>
      <c r="C5463" s="296">
        <v>128.068513912697</v>
      </c>
    </row>
    <row r="5464" spans="2:3" x14ac:dyDescent="0.25">
      <c r="B5464" s="295">
        <v>5399</v>
      </c>
      <c r="C5464" s="296">
        <v>179.48660355662204</v>
      </c>
    </row>
    <row r="5465" spans="2:3" x14ac:dyDescent="0.25">
      <c r="B5465" s="295">
        <v>5400</v>
      </c>
      <c r="C5465" s="296">
        <v>96.653097683602667</v>
      </c>
    </row>
    <row r="5466" spans="2:3" x14ac:dyDescent="0.25">
      <c r="B5466" s="295">
        <v>5401</v>
      </c>
      <c r="C5466" s="296">
        <v>91.379059057693453</v>
      </c>
    </row>
    <row r="5467" spans="2:3" x14ac:dyDescent="0.25">
      <c r="B5467" s="295">
        <v>5402</v>
      </c>
      <c r="C5467" s="296">
        <v>135.60884226155028</v>
      </c>
    </row>
    <row r="5468" spans="2:3" x14ac:dyDescent="0.25">
      <c r="B5468" s="295">
        <v>5403</v>
      </c>
      <c r="C5468" s="296">
        <v>206.41686447577851</v>
      </c>
    </row>
    <row r="5469" spans="2:3" x14ac:dyDescent="0.25">
      <c r="B5469" s="295">
        <v>5404</v>
      </c>
      <c r="C5469" s="296">
        <v>99.443067690836415</v>
      </c>
    </row>
    <row r="5470" spans="2:3" x14ac:dyDescent="0.25">
      <c r="B5470" s="295">
        <v>5405</v>
      </c>
      <c r="C5470" s="296">
        <v>158.06140906088811</v>
      </c>
    </row>
    <row r="5471" spans="2:3" x14ac:dyDescent="0.25">
      <c r="B5471" s="295">
        <v>5406</v>
      </c>
      <c r="C5471" s="296">
        <v>100.87976741325478</v>
      </c>
    </row>
    <row r="5472" spans="2:3" x14ac:dyDescent="0.25">
      <c r="B5472" s="295">
        <v>5407</v>
      </c>
      <c r="C5472" s="296">
        <v>195.72970262754353</v>
      </c>
    </row>
    <row r="5473" spans="2:3" x14ac:dyDescent="0.25">
      <c r="B5473" s="295">
        <v>5408</v>
      </c>
      <c r="C5473" s="296">
        <v>120.12302751516602</v>
      </c>
    </row>
    <row r="5474" spans="2:3" x14ac:dyDescent="0.25">
      <c r="B5474" s="295">
        <v>5409</v>
      </c>
      <c r="C5474" s="296">
        <v>122.78500884016816</v>
      </c>
    </row>
    <row r="5475" spans="2:3" x14ac:dyDescent="0.25">
      <c r="B5475" s="295">
        <v>5410</v>
      </c>
      <c r="C5475" s="296">
        <v>154.28265461229194</v>
      </c>
    </row>
    <row r="5476" spans="2:3" x14ac:dyDescent="0.25">
      <c r="B5476" s="295">
        <v>5411</v>
      </c>
      <c r="C5476" s="296">
        <v>113.81562040464445</v>
      </c>
    </row>
    <row r="5477" spans="2:3" x14ac:dyDescent="0.25">
      <c r="B5477" s="295">
        <v>5412</v>
      </c>
      <c r="C5477" s="296">
        <v>162.99139974303353</v>
      </c>
    </row>
    <row r="5478" spans="2:3" x14ac:dyDescent="0.25">
      <c r="B5478" s="295">
        <v>5413</v>
      </c>
      <c r="C5478" s="296">
        <v>110.66392905236333</v>
      </c>
    </row>
    <row r="5479" spans="2:3" x14ac:dyDescent="0.25">
      <c r="B5479" s="295">
        <v>5414</v>
      </c>
      <c r="C5479" s="296">
        <v>86.16732470801611</v>
      </c>
    </row>
    <row r="5480" spans="2:3" x14ac:dyDescent="0.25">
      <c r="B5480" s="295">
        <v>5415</v>
      </c>
      <c r="C5480" s="296">
        <v>153.9039627701336</v>
      </c>
    </row>
    <row r="5481" spans="2:3" x14ac:dyDescent="0.25">
      <c r="B5481" s="295">
        <v>5416</v>
      </c>
      <c r="C5481" s="296">
        <v>88.539636369365752</v>
      </c>
    </row>
    <row r="5482" spans="2:3" x14ac:dyDescent="0.25">
      <c r="B5482" s="295">
        <v>5417</v>
      </c>
      <c r="C5482" s="296">
        <v>88.620166620739894</v>
      </c>
    </row>
    <row r="5483" spans="2:3" x14ac:dyDescent="0.25">
      <c r="B5483" s="295">
        <v>5418</v>
      </c>
      <c r="C5483" s="296">
        <v>166.04596979220938</v>
      </c>
    </row>
    <row r="5484" spans="2:3" x14ac:dyDescent="0.25">
      <c r="B5484" s="295">
        <v>5419</v>
      </c>
      <c r="C5484" s="296">
        <v>73.157673803511784</v>
      </c>
    </row>
    <row r="5485" spans="2:3" x14ac:dyDescent="0.25">
      <c r="B5485" s="295">
        <v>5420</v>
      </c>
      <c r="C5485" s="296">
        <v>141.79818851026147</v>
      </c>
    </row>
    <row r="5486" spans="2:3" x14ac:dyDescent="0.25">
      <c r="B5486" s="295">
        <v>5421</v>
      </c>
      <c r="C5486" s="296">
        <v>83.34787249991183</v>
      </c>
    </row>
    <row r="5487" spans="2:3" x14ac:dyDescent="0.25">
      <c r="B5487" s="295">
        <v>5422</v>
      </c>
      <c r="C5487" s="296">
        <v>104.43320078490392</v>
      </c>
    </row>
    <row r="5488" spans="2:3" x14ac:dyDescent="0.25">
      <c r="B5488" s="295">
        <v>5423</v>
      </c>
      <c r="C5488" s="296">
        <v>149.19587219829603</v>
      </c>
    </row>
    <row r="5489" spans="2:3" x14ac:dyDescent="0.25">
      <c r="B5489" s="295">
        <v>5424</v>
      </c>
      <c r="C5489" s="296">
        <v>168.35720638271437</v>
      </c>
    </row>
    <row r="5490" spans="2:3" x14ac:dyDescent="0.25">
      <c r="B5490" s="295">
        <v>5425</v>
      </c>
      <c r="C5490" s="296">
        <v>85.470167008594856</v>
      </c>
    </row>
    <row r="5491" spans="2:3" x14ac:dyDescent="0.25">
      <c r="B5491" s="295">
        <v>5426</v>
      </c>
      <c r="C5491" s="296">
        <v>117.78104706673697</v>
      </c>
    </row>
    <row r="5492" spans="2:3" x14ac:dyDescent="0.25">
      <c r="B5492" s="295">
        <v>5427</v>
      </c>
      <c r="C5492" s="296">
        <v>105.46768857639987</v>
      </c>
    </row>
    <row r="5493" spans="2:3" x14ac:dyDescent="0.25">
      <c r="B5493" s="295">
        <v>5428</v>
      </c>
      <c r="C5493" s="296">
        <v>83.375591568241646</v>
      </c>
    </row>
    <row r="5494" spans="2:3" x14ac:dyDescent="0.25">
      <c r="B5494" s="295">
        <v>5429</v>
      </c>
      <c r="C5494" s="296">
        <v>81.548923481956535</v>
      </c>
    </row>
    <row r="5495" spans="2:3" x14ac:dyDescent="0.25">
      <c r="B5495" s="295">
        <v>5430</v>
      </c>
      <c r="C5495" s="296">
        <v>83.541268527840685</v>
      </c>
    </row>
    <row r="5496" spans="2:3" x14ac:dyDescent="0.25">
      <c r="B5496" s="295">
        <v>5431</v>
      </c>
      <c r="C5496" s="296">
        <v>144.85341750116163</v>
      </c>
    </row>
    <row r="5497" spans="2:3" x14ac:dyDescent="0.25">
      <c r="B5497" s="295">
        <v>5432</v>
      </c>
      <c r="C5497" s="296">
        <v>147.4190759149283</v>
      </c>
    </row>
    <row r="5498" spans="2:3" x14ac:dyDescent="0.25">
      <c r="B5498" s="295">
        <v>5433</v>
      </c>
      <c r="C5498" s="296">
        <v>167.46837542130771</v>
      </c>
    </row>
    <row r="5499" spans="2:3" x14ac:dyDescent="0.25">
      <c r="B5499" s="295">
        <v>5434</v>
      </c>
      <c r="C5499" s="296">
        <v>94.611649422008867</v>
      </c>
    </row>
    <row r="5500" spans="2:3" x14ac:dyDescent="0.25">
      <c r="B5500" s="295">
        <v>5435</v>
      </c>
      <c r="C5500" s="296">
        <v>171.61224691745218</v>
      </c>
    </row>
    <row r="5501" spans="2:3" x14ac:dyDescent="0.25">
      <c r="B5501" s="295">
        <v>5436</v>
      </c>
      <c r="C5501" s="296">
        <v>129.96458489330689</v>
      </c>
    </row>
    <row r="5502" spans="2:3" x14ac:dyDescent="0.25">
      <c r="B5502" s="295">
        <v>5437</v>
      </c>
      <c r="C5502" s="296">
        <v>128.74839203367367</v>
      </c>
    </row>
    <row r="5503" spans="2:3" x14ac:dyDescent="0.25">
      <c r="B5503" s="295">
        <v>5438</v>
      </c>
      <c r="C5503" s="296">
        <v>112.76743221260631</v>
      </c>
    </row>
    <row r="5504" spans="2:3" x14ac:dyDescent="0.25">
      <c r="B5504" s="295">
        <v>5439</v>
      </c>
      <c r="C5504" s="296">
        <v>88.821736672744493</v>
      </c>
    </row>
    <row r="5505" spans="2:3" x14ac:dyDescent="0.25">
      <c r="B5505" s="295">
        <v>5440</v>
      </c>
      <c r="C5505" s="296">
        <v>102.95172515432857</v>
      </c>
    </row>
    <row r="5506" spans="2:3" x14ac:dyDescent="0.25">
      <c r="B5506" s="295">
        <v>5441</v>
      </c>
      <c r="C5506" s="296">
        <v>106.83454377121126</v>
      </c>
    </row>
    <row r="5507" spans="2:3" x14ac:dyDescent="0.25">
      <c r="B5507" s="295">
        <v>5442</v>
      </c>
      <c r="C5507" s="296">
        <v>94.794956334853168</v>
      </c>
    </row>
    <row r="5508" spans="2:3" x14ac:dyDescent="0.25">
      <c r="B5508" s="295">
        <v>5443</v>
      </c>
      <c r="C5508" s="296">
        <v>143.15466471711258</v>
      </c>
    </row>
    <row r="5509" spans="2:3" x14ac:dyDescent="0.25">
      <c r="B5509" s="295">
        <v>5444</v>
      </c>
      <c r="C5509" s="296">
        <v>104.65240733495088</v>
      </c>
    </row>
    <row r="5510" spans="2:3" x14ac:dyDescent="0.25">
      <c r="B5510" s="295">
        <v>5445</v>
      </c>
      <c r="C5510" s="296">
        <v>109.21013632943659</v>
      </c>
    </row>
    <row r="5511" spans="2:3" x14ac:dyDescent="0.25">
      <c r="B5511" s="295">
        <v>5446</v>
      </c>
      <c r="C5511" s="296">
        <v>137.38300333178677</v>
      </c>
    </row>
    <row r="5512" spans="2:3" x14ac:dyDescent="0.25">
      <c r="B5512" s="295">
        <v>5447</v>
      </c>
      <c r="C5512" s="296">
        <v>139.59369607386458</v>
      </c>
    </row>
    <row r="5513" spans="2:3" x14ac:dyDescent="0.25">
      <c r="B5513" s="295">
        <v>5448</v>
      </c>
      <c r="C5513" s="296">
        <v>96.89304173545051</v>
      </c>
    </row>
    <row r="5514" spans="2:3" x14ac:dyDescent="0.25">
      <c r="B5514" s="295">
        <v>5449</v>
      </c>
      <c r="C5514" s="296">
        <v>91.023380706314043</v>
      </c>
    </row>
    <row r="5515" spans="2:3" x14ac:dyDescent="0.25">
      <c r="B5515" s="295">
        <v>5450</v>
      </c>
      <c r="C5515" s="296">
        <v>98.04267269205414</v>
      </c>
    </row>
    <row r="5516" spans="2:3" x14ac:dyDescent="0.25">
      <c r="B5516" s="295">
        <v>5451</v>
      </c>
      <c r="C5516" s="296">
        <v>108.92463929908644</v>
      </c>
    </row>
    <row r="5517" spans="2:3" x14ac:dyDescent="0.25">
      <c r="B5517" s="295">
        <v>5452</v>
      </c>
      <c r="C5517" s="296">
        <v>149.48023236340435</v>
      </c>
    </row>
    <row r="5518" spans="2:3" x14ac:dyDescent="0.25">
      <c r="B5518" s="295">
        <v>5453</v>
      </c>
      <c r="C5518" s="296">
        <v>138.84187229080268</v>
      </c>
    </row>
    <row r="5519" spans="2:3" x14ac:dyDescent="0.25">
      <c r="B5519" s="295">
        <v>5454</v>
      </c>
      <c r="C5519" s="296">
        <v>186.55805530357634</v>
      </c>
    </row>
    <row r="5520" spans="2:3" x14ac:dyDescent="0.25">
      <c r="B5520" s="295">
        <v>5455</v>
      </c>
      <c r="C5520" s="296">
        <v>130.50131255973326</v>
      </c>
    </row>
    <row r="5521" spans="2:3" x14ac:dyDescent="0.25">
      <c r="B5521" s="295">
        <v>5456</v>
      </c>
      <c r="C5521" s="296">
        <v>154.70586857951741</v>
      </c>
    </row>
    <row r="5522" spans="2:3" x14ac:dyDescent="0.25">
      <c r="B5522" s="295">
        <v>5457</v>
      </c>
      <c r="C5522" s="296">
        <v>124.20559280978904</v>
      </c>
    </row>
    <row r="5523" spans="2:3" x14ac:dyDescent="0.25">
      <c r="B5523" s="295">
        <v>5458</v>
      </c>
      <c r="C5523" s="296">
        <v>124.35546632527981</v>
      </c>
    </row>
    <row r="5524" spans="2:3" x14ac:dyDescent="0.25">
      <c r="B5524" s="295">
        <v>5459</v>
      </c>
      <c r="C5524" s="296">
        <v>169.60767733779113</v>
      </c>
    </row>
    <row r="5525" spans="2:3" x14ac:dyDescent="0.25">
      <c r="B5525" s="295">
        <v>5460</v>
      </c>
      <c r="C5525" s="296">
        <v>90.136480455702156</v>
      </c>
    </row>
    <row r="5526" spans="2:3" x14ac:dyDescent="0.25">
      <c r="B5526" s="295">
        <v>5461</v>
      </c>
      <c r="C5526" s="296">
        <v>167.72988157684441</v>
      </c>
    </row>
    <row r="5527" spans="2:3" x14ac:dyDescent="0.25">
      <c r="B5527" s="295">
        <v>5462</v>
      </c>
      <c r="C5527" s="296">
        <v>158.83477357023799</v>
      </c>
    </row>
    <row r="5528" spans="2:3" x14ac:dyDescent="0.25">
      <c r="B5528" s="295">
        <v>5463</v>
      </c>
      <c r="C5528" s="296">
        <v>154.58968931796483</v>
      </c>
    </row>
    <row r="5529" spans="2:3" x14ac:dyDescent="0.25">
      <c r="B5529" s="295">
        <v>5464</v>
      </c>
      <c r="C5529" s="296">
        <v>122.49583204651101</v>
      </c>
    </row>
    <row r="5530" spans="2:3" x14ac:dyDescent="0.25">
      <c r="B5530" s="295">
        <v>5465</v>
      </c>
      <c r="C5530" s="296">
        <v>137.44006141677551</v>
      </c>
    </row>
    <row r="5531" spans="2:3" x14ac:dyDescent="0.25">
      <c r="B5531" s="295">
        <v>5466</v>
      </c>
      <c r="C5531" s="296">
        <v>188.0600312433705</v>
      </c>
    </row>
    <row r="5532" spans="2:3" x14ac:dyDescent="0.25">
      <c r="B5532" s="295">
        <v>5467</v>
      </c>
      <c r="C5532" s="296">
        <v>118.25453894752559</v>
      </c>
    </row>
    <row r="5533" spans="2:3" x14ac:dyDescent="0.25">
      <c r="B5533" s="295">
        <v>5468</v>
      </c>
      <c r="C5533" s="296">
        <v>96.485265638433987</v>
      </c>
    </row>
    <row r="5534" spans="2:3" x14ac:dyDescent="0.25">
      <c r="B5534" s="295">
        <v>5469</v>
      </c>
      <c r="C5534" s="296">
        <v>123.24718220431635</v>
      </c>
    </row>
    <row r="5535" spans="2:3" x14ac:dyDescent="0.25">
      <c r="B5535" s="295">
        <v>5470</v>
      </c>
      <c r="C5535" s="296">
        <v>162.49876389047779</v>
      </c>
    </row>
    <row r="5536" spans="2:3" x14ac:dyDescent="0.25">
      <c r="B5536" s="295">
        <v>5471</v>
      </c>
      <c r="C5536" s="296">
        <v>154.5203497861813</v>
      </c>
    </row>
    <row r="5537" spans="2:3" x14ac:dyDescent="0.25">
      <c r="B5537" s="295">
        <v>5472</v>
      </c>
      <c r="C5537" s="296">
        <v>124.17226736307157</v>
      </c>
    </row>
    <row r="5538" spans="2:3" x14ac:dyDescent="0.25">
      <c r="B5538" s="295">
        <v>5473</v>
      </c>
      <c r="C5538" s="296">
        <v>121.2632681157647</v>
      </c>
    </row>
    <row r="5539" spans="2:3" x14ac:dyDescent="0.25">
      <c r="B5539" s="295">
        <v>5474</v>
      </c>
      <c r="C5539" s="296">
        <v>139.40654708024039</v>
      </c>
    </row>
    <row r="5540" spans="2:3" x14ac:dyDescent="0.25">
      <c r="B5540" s="295">
        <v>5475</v>
      </c>
      <c r="C5540" s="296">
        <v>144.54499884014427</v>
      </c>
    </row>
    <row r="5541" spans="2:3" x14ac:dyDescent="0.25">
      <c r="B5541" s="295">
        <v>5476</v>
      </c>
      <c r="C5541" s="296">
        <v>78.781902184174086</v>
      </c>
    </row>
    <row r="5542" spans="2:3" x14ac:dyDescent="0.25">
      <c r="B5542" s="295">
        <v>5477</v>
      </c>
      <c r="C5542" s="296">
        <v>156.34336738823669</v>
      </c>
    </row>
    <row r="5543" spans="2:3" x14ac:dyDescent="0.25">
      <c r="B5543" s="295">
        <v>5478</v>
      </c>
      <c r="C5543" s="296">
        <v>86.513313255795879</v>
      </c>
    </row>
    <row r="5544" spans="2:3" x14ac:dyDescent="0.25">
      <c r="B5544" s="295">
        <v>5479</v>
      </c>
      <c r="C5544" s="296">
        <v>101.54524437854428</v>
      </c>
    </row>
    <row r="5545" spans="2:3" x14ac:dyDescent="0.25">
      <c r="B5545" s="295">
        <v>5480</v>
      </c>
      <c r="C5545" s="296">
        <v>160.61231612264766</v>
      </c>
    </row>
    <row r="5546" spans="2:3" x14ac:dyDescent="0.25">
      <c r="B5546" s="295">
        <v>5481</v>
      </c>
      <c r="C5546" s="296">
        <v>135.58416890226846</v>
      </c>
    </row>
    <row r="5547" spans="2:3" x14ac:dyDescent="0.25">
      <c r="B5547" s="295">
        <v>5482</v>
      </c>
      <c r="C5547" s="296">
        <v>128.0100430198554</v>
      </c>
    </row>
    <row r="5548" spans="2:3" x14ac:dyDescent="0.25">
      <c r="B5548" s="295">
        <v>5483</v>
      </c>
      <c r="C5548" s="296">
        <v>82.97866447297271</v>
      </c>
    </row>
    <row r="5549" spans="2:3" x14ac:dyDescent="0.25">
      <c r="B5549" s="295">
        <v>5484</v>
      </c>
      <c r="C5549" s="296">
        <v>130.53175763753353</v>
      </c>
    </row>
    <row r="5550" spans="2:3" x14ac:dyDescent="0.25">
      <c r="B5550" s="295">
        <v>5485</v>
      </c>
      <c r="C5550" s="296">
        <v>110.52211777825075</v>
      </c>
    </row>
    <row r="5551" spans="2:3" x14ac:dyDescent="0.25">
      <c r="B5551" s="295">
        <v>5486</v>
      </c>
      <c r="C5551" s="296">
        <v>117.10627752918563</v>
      </c>
    </row>
    <row r="5552" spans="2:3" x14ac:dyDescent="0.25">
      <c r="B5552" s="295">
        <v>5487</v>
      </c>
      <c r="C5552" s="296">
        <v>205.64063886251699</v>
      </c>
    </row>
    <row r="5553" spans="2:3" x14ac:dyDescent="0.25">
      <c r="B5553" s="295">
        <v>5488</v>
      </c>
      <c r="C5553" s="296">
        <v>79.602118707319605</v>
      </c>
    </row>
    <row r="5554" spans="2:3" x14ac:dyDescent="0.25">
      <c r="B5554" s="295">
        <v>5489</v>
      </c>
      <c r="C5554" s="296">
        <v>98.581985354158235</v>
      </c>
    </row>
    <row r="5555" spans="2:3" x14ac:dyDescent="0.25">
      <c r="B5555" s="295">
        <v>5490</v>
      </c>
      <c r="C5555" s="296">
        <v>139.04054033530991</v>
      </c>
    </row>
    <row r="5556" spans="2:3" x14ac:dyDescent="0.25">
      <c r="B5556" s="295">
        <v>5491</v>
      </c>
      <c r="C5556" s="296">
        <v>157.52997315166283</v>
      </c>
    </row>
    <row r="5557" spans="2:3" x14ac:dyDescent="0.25">
      <c r="B5557" s="295">
        <v>5492</v>
      </c>
      <c r="C5557" s="296">
        <v>129.53686246669878</v>
      </c>
    </row>
    <row r="5558" spans="2:3" x14ac:dyDescent="0.25">
      <c r="B5558" s="295">
        <v>5493</v>
      </c>
      <c r="C5558" s="296">
        <v>90.376376747441725</v>
      </c>
    </row>
    <row r="5559" spans="2:3" x14ac:dyDescent="0.25">
      <c r="B5559" s="295">
        <v>5494</v>
      </c>
      <c r="C5559" s="296">
        <v>77.879838353719677</v>
      </c>
    </row>
    <row r="5560" spans="2:3" x14ac:dyDescent="0.25">
      <c r="B5560" s="295">
        <v>5495</v>
      </c>
      <c r="C5560" s="296">
        <v>88.070988845085452</v>
      </c>
    </row>
    <row r="5561" spans="2:3" x14ac:dyDescent="0.25">
      <c r="B5561" s="295">
        <v>5496</v>
      </c>
      <c r="C5561" s="296">
        <v>134.3824392251957</v>
      </c>
    </row>
    <row r="5562" spans="2:3" x14ac:dyDescent="0.25">
      <c r="B5562" s="295">
        <v>5497</v>
      </c>
      <c r="C5562" s="296">
        <v>149.10286147758271</v>
      </c>
    </row>
    <row r="5563" spans="2:3" x14ac:dyDescent="0.25">
      <c r="B5563" s="295">
        <v>5498</v>
      </c>
      <c r="C5563" s="296">
        <v>121.72640637050213</v>
      </c>
    </row>
    <row r="5564" spans="2:3" x14ac:dyDescent="0.25">
      <c r="B5564" s="295">
        <v>5499</v>
      </c>
      <c r="C5564" s="296">
        <v>139.43309934695802</v>
      </c>
    </row>
    <row r="5565" spans="2:3" x14ac:dyDescent="0.25">
      <c r="B5565" s="295">
        <v>5500</v>
      </c>
      <c r="C5565" s="296">
        <v>104.47456266396837</v>
      </c>
    </row>
    <row r="5566" spans="2:3" x14ac:dyDescent="0.25">
      <c r="B5566" s="295">
        <v>5501</v>
      </c>
      <c r="C5566" s="296">
        <v>101.91671580433136</v>
      </c>
    </row>
    <row r="5567" spans="2:3" x14ac:dyDescent="0.25">
      <c r="B5567" s="295">
        <v>5502</v>
      </c>
      <c r="C5567" s="296">
        <v>174.92667290434159</v>
      </c>
    </row>
    <row r="5568" spans="2:3" x14ac:dyDescent="0.25">
      <c r="B5568" s="295">
        <v>5503</v>
      </c>
      <c r="C5568" s="296">
        <v>150.82768382736074</v>
      </c>
    </row>
    <row r="5569" spans="2:3" x14ac:dyDescent="0.25">
      <c r="B5569" s="295">
        <v>5504</v>
      </c>
      <c r="C5569" s="296">
        <v>158.28725809697028</v>
      </c>
    </row>
    <row r="5570" spans="2:3" x14ac:dyDescent="0.25">
      <c r="B5570" s="295">
        <v>5505</v>
      </c>
      <c r="C5570" s="296">
        <v>129.82175357276884</v>
      </c>
    </row>
    <row r="5571" spans="2:3" x14ac:dyDescent="0.25">
      <c r="B5571" s="295">
        <v>5506</v>
      </c>
      <c r="C5571" s="296">
        <v>96.4315179123126</v>
      </c>
    </row>
    <row r="5572" spans="2:3" x14ac:dyDescent="0.25">
      <c r="B5572" s="295">
        <v>5507</v>
      </c>
      <c r="C5572" s="296">
        <v>172.36579937254544</v>
      </c>
    </row>
    <row r="5573" spans="2:3" x14ac:dyDescent="0.25">
      <c r="B5573" s="295">
        <v>5508</v>
      </c>
      <c r="C5573" s="296">
        <v>100.56911982961446</v>
      </c>
    </row>
    <row r="5574" spans="2:3" x14ac:dyDescent="0.25">
      <c r="B5574" s="295">
        <v>5509</v>
      </c>
      <c r="C5574" s="296">
        <v>125.806315882994</v>
      </c>
    </row>
    <row r="5575" spans="2:3" x14ac:dyDescent="0.25">
      <c r="B5575" s="295">
        <v>5510</v>
      </c>
      <c r="C5575" s="296">
        <v>128.62641629611301</v>
      </c>
    </row>
    <row r="5576" spans="2:3" x14ac:dyDescent="0.25">
      <c r="B5576" s="295">
        <v>5511</v>
      </c>
      <c r="C5576" s="296">
        <v>76.402287340407099</v>
      </c>
    </row>
    <row r="5577" spans="2:3" x14ac:dyDescent="0.25">
      <c r="B5577" s="295">
        <v>5512</v>
      </c>
      <c r="C5577" s="296">
        <v>91.654132644002161</v>
      </c>
    </row>
    <row r="5578" spans="2:3" x14ac:dyDescent="0.25">
      <c r="B5578" s="295">
        <v>5513</v>
      </c>
      <c r="C5578" s="296">
        <v>148.8017350634901</v>
      </c>
    </row>
    <row r="5579" spans="2:3" x14ac:dyDescent="0.25">
      <c r="B5579" s="295">
        <v>5514</v>
      </c>
      <c r="C5579" s="296">
        <v>89.514103717138596</v>
      </c>
    </row>
    <row r="5580" spans="2:3" x14ac:dyDescent="0.25">
      <c r="B5580" s="295">
        <v>5515</v>
      </c>
      <c r="C5580" s="296">
        <v>83.605881312252848</v>
      </c>
    </row>
    <row r="5581" spans="2:3" x14ac:dyDescent="0.25">
      <c r="B5581" s="295">
        <v>5516</v>
      </c>
      <c r="C5581" s="296">
        <v>131.1624418934579</v>
      </c>
    </row>
    <row r="5582" spans="2:3" x14ac:dyDescent="0.25">
      <c r="B5582" s="295">
        <v>5517</v>
      </c>
      <c r="C5582" s="296">
        <v>145.87495729260004</v>
      </c>
    </row>
    <row r="5583" spans="2:3" x14ac:dyDescent="0.25">
      <c r="B5583" s="295">
        <v>5518</v>
      </c>
      <c r="C5583" s="296">
        <v>140.33104278499599</v>
      </c>
    </row>
    <row r="5584" spans="2:3" x14ac:dyDescent="0.25">
      <c r="B5584" s="295">
        <v>5519</v>
      </c>
      <c r="C5584" s="296">
        <v>121.61425866185363</v>
      </c>
    </row>
    <row r="5585" spans="2:3" x14ac:dyDescent="0.25">
      <c r="B5585" s="295">
        <v>5520</v>
      </c>
      <c r="C5585" s="296">
        <v>150.75450833152925</v>
      </c>
    </row>
    <row r="5586" spans="2:3" x14ac:dyDescent="0.25">
      <c r="B5586" s="295">
        <v>5521</v>
      </c>
      <c r="C5586" s="296">
        <v>84.794709834327762</v>
      </c>
    </row>
    <row r="5587" spans="2:3" x14ac:dyDescent="0.25">
      <c r="B5587" s="295">
        <v>5522</v>
      </c>
      <c r="C5587" s="296">
        <v>140.44113121952188</v>
      </c>
    </row>
    <row r="5588" spans="2:3" x14ac:dyDescent="0.25">
      <c r="B5588" s="295">
        <v>5523</v>
      </c>
      <c r="C5588" s="296">
        <v>123.48889995183234</v>
      </c>
    </row>
    <row r="5589" spans="2:3" x14ac:dyDescent="0.25">
      <c r="B5589" s="295">
        <v>5524</v>
      </c>
      <c r="C5589" s="296">
        <v>113.32985364418317</v>
      </c>
    </row>
    <row r="5590" spans="2:3" x14ac:dyDescent="0.25">
      <c r="B5590" s="295">
        <v>5525</v>
      </c>
      <c r="C5590" s="296">
        <v>79.739432875835305</v>
      </c>
    </row>
    <row r="5591" spans="2:3" x14ac:dyDescent="0.25">
      <c r="B5591" s="295">
        <v>5526</v>
      </c>
      <c r="C5591" s="296">
        <v>167.63584577511094</v>
      </c>
    </row>
    <row r="5592" spans="2:3" x14ac:dyDescent="0.25">
      <c r="B5592" s="295">
        <v>5527</v>
      </c>
      <c r="C5592" s="296">
        <v>123.44109984690806</v>
      </c>
    </row>
    <row r="5593" spans="2:3" x14ac:dyDescent="0.25">
      <c r="B5593" s="295">
        <v>5528</v>
      </c>
      <c r="C5593" s="296">
        <v>107.98884358406613</v>
      </c>
    </row>
    <row r="5594" spans="2:3" x14ac:dyDescent="0.25">
      <c r="B5594" s="295">
        <v>5529</v>
      </c>
      <c r="C5594" s="296">
        <v>160.1836556532152</v>
      </c>
    </row>
    <row r="5595" spans="2:3" x14ac:dyDescent="0.25">
      <c r="B5595" s="295">
        <v>5530</v>
      </c>
      <c r="C5595" s="296">
        <v>92.848718087526592</v>
      </c>
    </row>
    <row r="5596" spans="2:3" x14ac:dyDescent="0.25">
      <c r="B5596" s="295">
        <v>5531</v>
      </c>
      <c r="C5596" s="296">
        <v>152.95310099943248</v>
      </c>
    </row>
    <row r="5597" spans="2:3" x14ac:dyDescent="0.25">
      <c r="B5597" s="295">
        <v>5532</v>
      </c>
      <c r="C5597" s="296">
        <v>153.26588149010649</v>
      </c>
    </row>
    <row r="5598" spans="2:3" x14ac:dyDescent="0.25">
      <c r="B5598" s="295">
        <v>5533</v>
      </c>
      <c r="C5598" s="296">
        <v>164.38970328537243</v>
      </c>
    </row>
    <row r="5599" spans="2:3" x14ac:dyDescent="0.25">
      <c r="B5599" s="295">
        <v>5534</v>
      </c>
      <c r="C5599" s="296">
        <v>184.34616945847517</v>
      </c>
    </row>
    <row r="5600" spans="2:3" x14ac:dyDescent="0.25">
      <c r="B5600" s="295">
        <v>5535</v>
      </c>
      <c r="C5600" s="296">
        <v>152.89209222768011</v>
      </c>
    </row>
    <row r="5601" spans="2:3" x14ac:dyDescent="0.25">
      <c r="B5601" s="295">
        <v>5536</v>
      </c>
      <c r="C5601" s="296">
        <v>120.51996689231169</v>
      </c>
    </row>
    <row r="5602" spans="2:3" x14ac:dyDescent="0.25">
      <c r="B5602" s="295">
        <v>5537</v>
      </c>
      <c r="C5602" s="296">
        <v>180.78026267966953</v>
      </c>
    </row>
    <row r="5603" spans="2:3" x14ac:dyDescent="0.25">
      <c r="B5603" s="295">
        <v>5538</v>
      </c>
      <c r="C5603" s="296">
        <v>81.669878916073074</v>
      </c>
    </row>
    <row r="5604" spans="2:3" x14ac:dyDescent="0.25">
      <c r="B5604" s="295">
        <v>5539</v>
      </c>
      <c r="C5604" s="296">
        <v>141.43616383871009</v>
      </c>
    </row>
    <row r="5605" spans="2:3" x14ac:dyDescent="0.25">
      <c r="B5605" s="295">
        <v>5540</v>
      </c>
      <c r="C5605" s="296">
        <v>130.07930740038896</v>
      </c>
    </row>
    <row r="5606" spans="2:3" x14ac:dyDescent="0.25">
      <c r="B5606" s="295">
        <v>5541</v>
      </c>
      <c r="C5606" s="296">
        <v>156.75958785185884</v>
      </c>
    </row>
    <row r="5607" spans="2:3" x14ac:dyDescent="0.25">
      <c r="B5607" s="295">
        <v>5542</v>
      </c>
      <c r="C5607" s="296">
        <v>142.32657430916279</v>
      </c>
    </row>
    <row r="5608" spans="2:3" x14ac:dyDescent="0.25">
      <c r="B5608" s="295">
        <v>5543</v>
      </c>
      <c r="C5608" s="296">
        <v>77.418784118869738</v>
      </c>
    </row>
    <row r="5609" spans="2:3" x14ac:dyDescent="0.25">
      <c r="B5609" s="295">
        <v>5544</v>
      </c>
      <c r="C5609" s="296">
        <v>117.18067390768073</v>
      </c>
    </row>
    <row r="5610" spans="2:3" x14ac:dyDescent="0.25">
      <c r="B5610" s="295">
        <v>5545</v>
      </c>
      <c r="C5610" s="296">
        <v>121.83563436332503</v>
      </c>
    </row>
    <row r="5611" spans="2:3" x14ac:dyDescent="0.25">
      <c r="B5611" s="295">
        <v>5546</v>
      </c>
      <c r="C5611" s="296">
        <v>86.382509123554712</v>
      </c>
    </row>
    <row r="5612" spans="2:3" x14ac:dyDescent="0.25">
      <c r="B5612" s="295">
        <v>5547</v>
      </c>
      <c r="C5612" s="296">
        <v>149.55025952464601</v>
      </c>
    </row>
    <row r="5613" spans="2:3" x14ac:dyDescent="0.25">
      <c r="B5613" s="295">
        <v>5548</v>
      </c>
      <c r="C5613" s="296">
        <v>61.768060142385778</v>
      </c>
    </row>
    <row r="5614" spans="2:3" x14ac:dyDescent="0.25">
      <c r="B5614" s="295">
        <v>5549</v>
      </c>
      <c r="C5614" s="296">
        <v>178.33742634912338</v>
      </c>
    </row>
    <row r="5615" spans="2:3" x14ac:dyDescent="0.25">
      <c r="B5615" s="295">
        <v>5550</v>
      </c>
      <c r="C5615" s="296">
        <v>102.53484205192119</v>
      </c>
    </row>
    <row r="5616" spans="2:3" x14ac:dyDescent="0.25">
      <c r="B5616" s="295">
        <v>5551</v>
      </c>
      <c r="C5616" s="296">
        <v>191.35835885316436</v>
      </c>
    </row>
    <row r="5617" spans="2:3" x14ac:dyDescent="0.25">
      <c r="B5617" s="295">
        <v>5552</v>
      </c>
      <c r="C5617" s="296">
        <v>130.71525918431141</v>
      </c>
    </row>
    <row r="5618" spans="2:3" x14ac:dyDescent="0.25">
      <c r="B5618" s="295">
        <v>5553</v>
      </c>
      <c r="C5618" s="296">
        <v>103.76714990410289</v>
      </c>
    </row>
    <row r="5619" spans="2:3" x14ac:dyDescent="0.25">
      <c r="B5619" s="295">
        <v>5554</v>
      </c>
      <c r="C5619" s="296">
        <v>84.418188254398956</v>
      </c>
    </row>
    <row r="5620" spans="2:3" x14ac:dyDescent="0.25">
      <c r="B5620" s="295">
        <v>5555</v>
      </c>
      <c r="C5620" s="296">
        <v>151.96800965096332</v>
      </c>
    </row>
    <row r="5621" spans="2:3" x14ac:dyDescent="0.25">
      <c r="B5621" s="295">
        <v>5556</v>
      </c>
      <c r="C5621" s="296">
        <v>108.45620606306299</v>
      </c>
    </row>
    <row r="5622" spans="2:3" x14ac:dyDescent="0.25">
      <c r="B5622" s="295">
        <v>5557</v>
      </c>
      <c r="C5622" s="296">
        <v>139.41268265425015</v>
      </c>
    </row>
    <row r="5623" spans="2:3" x14ac:dyDescent="0.25">
      <c r="B5623" s="295">
        <v>5558</v>
      </c>
      <c r="C5623" s="296">
        <v>103.70868973651665</v>
      </c>
    </row>
    <row r="5624" spans="2:3" x14ac:dyDescent="0.25">
      <c r="B5624" s="295">
        <v>5559</v>
      </c>
      <c r="C5624" s="296">
        <v>151.13011904920739</v>
      </c>
    </row>
    <row r="5625" spans="2:3" x14ac:dyDescent="0.25">
      <c r="B5625" s="295">
        <v>5560</v>
      </c>
      <c r="C5625" s="296">
        <v>101.68750083314683</v>
      </c>
    </row>
    <row r="5626" spans="2:3" x14ac:dyDescent="0.25">
      <c r="B5626" s="295">
        <v>5561</v>
      </c>
      <c r="C5626" s="296">
        <v>105.2896681382942</v>
      </c>
    </row>
    <row r="5627" spans="2:3" x14ac:dyDescent="0.25">
      <c r="B5627" s="295">
        <v>5562</v>
      </c>
      <c r="C5627" s="296">
        <v>119.93721870601368</v>
      </c>
    </row>
    <row r="5628" spans="2:3" x14ac:dyDescent="0.25">
      <c r="B5628" s="295">
        <v>5563</v>
      </c>
      <c r="C5628" s="296">
        <v>123.2487031343785</v>
      </c>
    </row>
    <row r="5629" spans="2:3" x14ac:dyDescent="0.25">
      <c r="B5629" s="295">
        <v>5564</v>
      </c>
      <c r="C5629" s="296">
        <v>99.622891136333465</v>
      </c>
    </row>
    <row r="5630" spans="2:3" x14ac:dyDescent="0.25">
      <c r="B5630" s="295">
        <v>5565</v>
      </c>
      <c r="C5630" s="296">
        <v>127.27314236356831</v>
      </c>
    </row>
    <row r="5631" spans="2:3" x14ac:dyDescent="0.25">
      <c r="B5631" s="295">
        <v>5566</v>
      </c>
      <c r="C5631" s="296">
        <v>143.21487042506453</v>
      </c>
    </row>
    <row r="5632" spans="2:3" x14ac:dyDescent="0.25">
      <c r="B5632" s="295">
        <v>5567</v>
      </c>
      <c r="C5632" s="296">
        <v>126.44204488313072</v>
      </c>
    </row>
    <row r="5633" spans="2:3" x14ac:dyDescent="0.25">
      <c r="B5633" s="295">
        <v>5568</v>
      </c>
      <c r="C5633" s="296">
        <v>101.80956049656311</v>
      </c>
    </row>
    <row r="5634" spans="2:3" x14ac:dyDescent="0.25">
      <c r="B5634" s="295">
        <v>5569</v>
      </c>
      <c r="C5634" s="296">
        <v>118.54572780524128</v>
      </c>
    </row>
    <row r="5635" spans="2:3" x14ac:dyDescent="0.25">
      <c r="B5635" s="295">
        <v>5570</v>
      </c>
      <c r="C5635" s="296">
        <v>147.44408462187795</v>
      </c>
    </row>
    <row r="5636" spans="2:3" x14ac:dyDescent="0.25">
      <c r="B5636" s="295">
        <v>5571</v>
      </c>
      <c r="C5636" s="296">
        <v>146.70875510073412</v>
      </c>
    </row>
    <row r="5637" spans="2:3" x14ac:dyDescent="0.25">
      <c r="B5637" s="295">
        <v>5572</v>
      </c>
      <c r="C5637" s="296">
        <v>120.49972037026726</v>
      </c>
    </row>
    <row r="5638" spans="2:3" x14ac:dyDescent="0.25">
      <c r="B5638" s="295">
        <v>5573</v>
      </c>
      <c r="C5638" s="296">
        <v>100.07659281796522</v>
      </c>
    </row>
    <row r="5639" spans="2:3" x14ac:dyDescent="0.25">
      <c r="B5639" s="295">
        <v>5574</v>
      </c>
      <c r="C5639" s="296">
        <v>154.60101792888568</v>
      </c>
    </row>
    <row r="5640" spans="2:3" x14ac:dyDescent="0.25">
      <c r="B5640" s="295">
        <v>5575</v>
      </c>
      <c r="C5640" s="296">
        <v>176.71246462425648</v>
      </c>
    </row>
    <row r="5641" spans="2:3" x14ac:dyDescent="0.25">
      <c r="B5641" s="295">
        <v>5576</v>
      </c>
      <c r="C5641" s="296">
        <v>117.51196433719144</v>
      </c>
    </row>
    <row r="5642" spans="2:3" x14ac:dyDescent="0.25">
      <c r="B5642" s="295">
        <v>5577</v>
      </c>
      <c r="C5642" s="296">
        <v>167.65483643087759</v>
      </c>
    </row>
    <row r="5643" spans="2:3" x14ac:dyDescent="0.25">
      <c r="B5643" s="295">
        <v>5578</v>
      </c>
      <c r="C5643" s="296">
        <v>126.55523383924503</v>
      </c>
    </row>
    <row r="5644" spans="2:3" x14ac:dyDescent="0.25">
      <c r="B5644" s="295">
        <v>5579</v>
      </c>
      <c r="C5644" s="296">
        <v>176.64080299343215</v>
      </c>
    </row>
    <row r="5645" spans="2:3" x14ac:dyDescent="0.25">
      <c r="B5645" s="295">
        <v>5580</v>
      </c>
      <c r="C5645" s="296">
        <v>128.91902452975842</v>
      </c>
    </row>
    <row r="5646" spans="2:3" x14ac:dyDescent="0.25">
      <c r="B5646" s="295">
        <v>5581</v>
      </c>
      <c r="C5646" s="296">
        <v>156.477186809057</v>
      </c>
    </row>
    <row r="5647" spans="2:3" x14ac:dyDescent="0.25">
      <c r="B5647" s="295">
        <v>5582</v>
      </c>
      <c r="C5647" s="296">
        <v>93.345395505412782</v>
      </c>
    </row>
    <row r="5648" spans="2:3" x14ac:dyDescent="0.25">
      <c r="B5648" s="295">
        <v>5583</v>
      </c>
      <c r="C5648" s="296">
        <v>134.49422781596766</v>
      </c>
    </row>
    <row r="5649" spans="2:3" x14ac:dyDescent="0.25">
      <c r="B5649" s="295">
        <v>5584</v>
      </c>
      <c r="C5649" s="296">
        <v>123.8139814916297</v>
      </c>
    </row>
    <row r="5650" spans="2:3" x14ac:dyDescent="0.25">
      <c r="B5650" s="295">
        <v>5585</v>
      </c>
      <c r="C5650" s="296">
        <v>140.7402884348725</v>
      </c>
    </row>
    <row r="5651" spans="2:3" x14ac:dyDescent="0.25">
      <c r="B5651" s="295">
        <v>5586</v>
      </c>
      <c r="C5651" s="296">
        <v>113.08629815100608</v>
      </c>
    </row>
    <row r="5652" spans="2:3" x14ac:dyDescent="0.25">
      <c r="B5652" s="295">
        <v>5587</v>
      </c>
      <c r="C5652" s="296">
        <v>86.252454435026735</v>
      </c>
    </row>
    <row r="5653" spans="2:3" x14ac:dyDescent="0.25">
      <c r="B5653" s="295">
        <v>5588</v>
      </c>
      <c r="C5653" s="296">
        <v>104.44939416696566</v>
      </c>
    </row>
    <row r="5654" spans="2:3" x14ac:dyDescent="0.25">
      <c r="B5654" s="295">
        <v>5589</v>
      </c>
      <c r="C5654" s="296">
        <v>98.307531114068979</v>
      </c>
    </row>
    <row r="5655" spans="2:3" x14ac:dyDescent="0.25">
      <c r="B5655" s="295">
        <v>5590</v>
      </c>
      <c r="C5655" s="296">
        <v>136.08640787778575</v>
      </c>
    </row>
    <row r="5656" spans="2:3" x14ac:dyDescent="0.25">
      <c r="B5656" s="295">
        <v>5591</v>
      </c>
      <c r="C5656" s="296">
        <v>117.24848161204534</v>
      </c>
    </row>
    <row r="5657" spans="2:3" x14ac:dyDescent="0.25">
      <c r="B5657" s="295">
        <v>5592</v>
      </c>
      <c r="C5657" s="296">
        <v>97.555950035881779</v>
      </c>
    </row>
    <row r="5658" spans="2:3" x14ac:dyDescent="0.25">
      <c r="B5658" s="295">
        <v>5593</v>
      </c>
      <c r="C5658" s="296">
        <v>145.2029276855493</v>
      </c>
    </row>
    <row r="5659" spans="2:3" x14ac:dyDescent="0.25">
      <c r="B5659" s="295">
        <v>5594</v>
      </c>
      <c r="C5659" s="296">
        <v>153.22813172091008</v>
      </c>
    </row>
    <row r="5660" spans="2:3" x14ac:dyDescent="0.25">
      <c r="B5660" s="295">
        <v>5595</v>
      </c>
      <c r="C5660" s="296">
        <v>73.916702193258857</v>
      </c>
    </row>
    <row r="5661" spans="2:3" x14ac:dyDescent="0.25">
      <c r="B5661" s="295">
        <v>5596</v>
      </c>
      <c r="C5661" s="296">
        <v>149.1270645945603</v>
      </c>
    </row>
    <row r="5662" spans="2:3" x14ac:dyDescent="0.25">
      <c r="B5662" s="295">
        <v>5597</v>
      </c>
      <c r="C5662" s="296">
        <v>106.98388981422964</v>
      </c>
    </row>
    <row r="5663" spans="2:3" x14ac:dyDescent="0.25">
      <c r="B5663" s="295">
        <v>5598</v>
      </c>
      <c r="C5663" s="296">
        <v>148.40055294096101</v>
      </c>
    </row>
    <row r="5664" spans="2:3" x14ac:dyDescent="0.25">
      <c r="B5664" s="295">
        <v>5599</v>
      </c>
      <c r="C5664" s="296">
        <v>172.97810991745283</v>
      </c>
    </row>
    <row r="5665" spans="2:3" x14ac:dyDescent="0.25">
      <c r="B5665" s="295">
        <v>5600</v>
      </c>
      <c r="C5665" s="296">
        <v>200.18672965993071</v>
      </c>
    </row>
    <row r="5666" spans="2:3" x14ac:dyDescent="0.25">
      <c r="B5666" s="295">
        <v>5601</v>
      </c>
      <c r="C5666" s="296">
        <v>176.9255303643626</v>
      </c>
    </row>
    <row r="5667" spans="2:3" x14ac:dyDescent="0.25">
      <c r="B5667" s="295">
        <v>5602</v>
      </c>
      <c r="C5667" s="296">
        <v>132.12416679100014</v>
      </c>
    </row>
    <row r="5668" spans="2:3" x14ac:dyDescent="0.25">
      <c r="B5668" s="295">
        <v>5603</v>
      </c>
      <c r="C5668" s="296">
        <v>155.10667860991839</v>
      </c>
    </row>
    <row r="5669" spans="2:3" x14ac:dyDescent="0.25">
      <c r="B5669" s="295">
        <v>5604</v>
      </c>
      <c r="C5669" s="296">
        <v>118.11861059801228</v>
      </c>
    </row>
    <row r="5670" spans="2:3" x14ac:dyDescent="0.25">
      <c r="B5670" s="295">
        <v>5605</v>
      </c>
      <c r="C5670" s="296">
        <v>89.713725347271691</v>
      </c>
    </row>
    <row r="5671" spans="2:3" x14ac:dyDescent="0.25">
      <c r="B5671" s="295">
        <v>5606</v>
      </c>
      <c r="C5671" s="296">
        <v>112.36014841092569</v>
      </c>
    </row>
    <row r="5672" spans="2:3" x14ac:dyDescent="0.25">
      <c r="B5672" s="295">
        <v>5607</v>
      </c>
      <c r="C5672" s="296">
        <v>117.38749788702765</v>
      </c>
    </row>
    <row r="5673" spans="2:3" x14ac:dyDescent="0.25">
      <c r="B5673" s="295">
        <v>5608</v>
      </c>
      <c r="C5673" s="296">
        <v>101.81424830317263</v>
      </c>
    </row>
    <row r="5674" spans="2:3" x14ac:dyDescent="0.25">
      <c r="B5674" s="295">
        <v>5609</v>
      </c>
      <c r="C5674" s="296">
        <v>113.66772488987314</v>
      </c>
    </row>
    <row r="5675" spans="2:3" x14ac:dyDescent="0.25">
      <c r="B5675" s="295">
        <v>5610</v>
      </c>
      <c r="C5675" s="296">
        <v>198.76212560357163</v>
      </c>
    </row>
    <row r="5676" spans="2:3" x14ac:dyDescent="0.25">
      <c r="B5676" s="295">
        <v>5611</v>
      </c>
      <c r="C5676" s="296">
        <v>104.72042616608194</v>
      </c>
    </row>
    <row r="5677" spans="2:3" x14ac:dyDescent="0.25">
      <c r="B5677" s="295">
        <v>5612</v>
      </c>
      <c r="C5677" s="296">
        <v>119.38960844720367</v>
      </c>
    </row>
    <row r="5678" spans="2:3" x14ac:dyDescent="0.25">
      <c r="B5678" s="295">
        <v>5613</v>
      </c>
      <c r="C5678" s="296">
        <v>118.54734420806935</v>
      </c>
    </row>
    <row r="5679" spans="2:3" x14ac:dyDescent="0.25">
      <c r="B5679" s="295">
        <v>5614</v>
      </c>
      <c r="C5679" s="296">
        <v>104.12023858078027</v>
      </c>
    </row>
    <row r="5680" spans="2:3" x14ac:dyDescent="0.25">
      <c r="B5680" s="295">
        <v>5615</v>
      </c>
      <c r="C5680" s="296">
        <v>147.0646686217903</v>
      </c>
    </row>
    <row r="5681" spans="2:3" x14ac:dyDescent="0.25">
      <c r="B5681" s="295">
        <v>5616</v>
      </c>
      <c r="C5681" s="296">
        <v>71.684730249882449</v>
      </c>
    </row>
    <row r="5682" spans="2:3" x14ac:dyDescent="0.25">
      <c r="B5682" s="295">
        <v>5617</v>
      </c>
      <c r="C5682" s="296">
        <v>96.418321583505914</v>
      </c>
    </row>
    <row r="5683" spans="2:3" x14ac:dyDescent="0.25">
      <c r="B5683" s="295">
        <v>5618</v>
      </c>
      <c r="C5683" s="296">
        <v>94.385605137557661</v>
      </c>
    </row>
    <row r="5684" spans="2:3" x14ac:dyDescent="0.25">
      <c r="B5684" s="295">
        <v>5619</v>
      </c>
      <c r="C5684" s="296">
        <v>190.239102730003</v>
      </c>
    </row>
    <row r="5685" spans="2:3" x14ac:dyDescent="0.25">
      <c r="B5685" s="295">
        <v>5620</v>
      </c>
      <c r="C5685" s="296">
        <v>136.61562171740883</v>
      </c>
    </row>
    <row r="5686" spans="2:3" x14ac:dyDescent="0.25">
      <c r="B5686" s="295">
        <v>5621</v>
      </c>
      <c r="C5686" s="296">
        <v>121.13168306498596</v>
      </c>
    </row>
    <row r="5687" spans="2:3" x14ac:dyDescent="0.25">
      <c r="B5687" s="295">
        <v>5622</v>
      </c>
      <c r="C5687" s="296">
        <v>124.07450203877156</v>
      </c>
    </row>
    <row r="5688" spans="2:3" x14ac:dyDescent="0.25">
      <c r="B5688" s="295">
        <v>5623</v>
      </c>
      <c r="C5688" s="296">
        <v>149.9878957855401</v>
      </c>
    </row>
    <row r="5689" spans="2:3" x14ac:dyDescent="0.25">
      <c r="B5689" s="295">
        <v>5624</v>
      </c>
      <c r="C5689" s="296">
        <v>158.89045100732406</v>
      </c>
    </row>
    <row r="5690" spans="2:3" x14ac:dyDescent="0.25">
      <c r="B5690" s="295">
        <v>5625</v>
      </c>
      <c r="C5690" s="296">
        <v>96.692205470448826</v>
      </c>
    </row>
    <row r="5691" spans="2:3" x14ac:dyDescent="0.25">
      <c r="B5691" s="295">
        <v>5626</v>
      </c>
      <c r="C5691" s="296">
        <v>141.26022682152347</v>
      </c>
    </row>
    <row r="5692" spans="2:3" x14ac:dyDescent="0.25">
      <c r="B5692" s="295">
        <v>5627</v>
      </c>
      <c r="C5692" s="296">
        <v>203.65940838799452</v>
      </c>
    </row>
    <row r="5693" spans="2:3" x14ac:dyDescent="0.25">
      <c r="B5693" s="295">
        <v>5628</v>
      </c>
      <c r="C5693" s="296">
        <v>128.97121623277792</v>
      </c>
    </row>
    <row r="5694" spans="2:3" x14ac:dyDescent="0.25">
      <c r="B5694" s="295">
        <v>5629</v>
      </c>
      <c r="C5694" s="296">
        <v>133.59941126359101</v>
      </c>
    </row>
    <row r="5695" spans="2:3" x14ac:dyDescent="0.25">
      <c r="B5695" s="295">
        <v>5630</v>
      </c>
      <c r="C5695" s="296">
        <v>80.105495641472686</v>
      </c>
    </row>
    <row r="5696" spans="2:3" x14ac:dyDescent="0.25">
      <c r="B5696" s="295">
        <v>5631</v>
      </c>
      <c r="C5696" s="296">
        <v>100.13081272266541</v>
      </c>
    </row>
    <row r="5697" spans="2:3" x14ac:dyDescent="0.25">
      <c r="B5697" s="295">
        <v>5632</v>
      </c>
      <c r="C5697" s="296">
        <v>156.47296405525492</v>
      </c>
    </row>
    <row r="5698" spans="2:3" x14ac:dyDescent="0.25">
      <c r="B5698" s="295">
        <v>5633</v>
      </c>
      <c r="C5698" s="296">
        <v>176.05402427253898</v>
      </c>
    </row>
    <row r="5699" spans="2:3" x14ac:dyDescent="0.25">
      <c r="B5699" s="295">
        <v>5634</v>
      </c>
      <c r="C5699" s="296">
        <v>200.88688006882879</v>
      </c>
    </row>
    <row r="5700" spans="2:3" x14ac:dyDescent="0.25">
      <c r="B5700" s="295">
        <v>5635</v>
      </c>
      <c r="C5700" s="296">
        <v>104.87792632700382</v>
      </c>
    </row>
    <row r="5701" spans="2:3" x14ac:dyDescent="0.25">
      <c r="B5701" s="295">
        <v>5636</v>
      </c>
      <c r="C5701" s="296">
        <v>133.13555981640434</v>
      </c>
    </row>
    <row r="5702" spans="2:3" x14ac:dyDescent="0.25">
      <c r="B5702" s="295">
        <v>5637</v>
      </c>
      <c r="C5702" s="296">
        <v>181.19424934254704</v>
      </c>
    </row>
    <row r="5703" spans="2:3" x14ac:dyDescent="0.25">
      <c r="B5703" s="295">
        <v>5638</v>
      </c>
      <c r="C5703" s="296">
        <v>121.00863744489178</v>
      </c>
    </row>
    <row r="5704" spans="2:3" x14ac:dyDescent="0.25">
      <c r="B5704" s="295">
        <v>5639</v>
      </c>
      <c r="C5704" s="296">
        <v>174.53994231027264</v>
      </c>
    </row>
    <row r="5705" spans="2:3" x14ac:dyDescent="0.25">
      <c r="B5705" s="295">
        <v>5640</v>
      </c>
      <c r="C5705" s="296">
        <v>106.58487677750927</v>
      </c>
    </row>
    <row r="5706" spans="2:3" x14ac:dyDescent="0.25">
      <c r="B5706" s="295">
        <v>5641</v>
      </c>
      <c r="C5706" s="296">
        <v>148.80832866791008</v>
      </c>
    </row>
    <row r="5707" spans="2:3" x14ac:dyDescent="0.25">
      <c r="B5707" s="295">
        <v>5642</v>
      </c>
      <c r="C5707" s="296">
        <v>122.74376345630687</v>
      </c>
    </row>
    <row r="5708" spans="2:3" x14ac:dyDescent="0.25">
      <c r="B5708" s="295">
        <v>5643</v>
      </c>
      <c r="C5708" s="296">
        <v>136.81249589590647</v>
      </c>
    </row>
    <row r="5709" spans="2:3" x14ac:dyDescent="0.25">
      <c r="B5709" s="295">
        <v>5644</v>
      </c>
      <c r="C5709" s="296">
        <v>84.641246123909255</v>
      </c>
    </row>
    <row r="5710" spans="2:3" x14ac:dyDescent="0.25">
      <c r="B5710" s="295">
        <v>5645</v>
      </c>
      <c r="C5710" s="296">
        <v>138.80091101139232</v>
      </c>
    </row>
    <row r="5711" spans="2:3" x14ac:dyDescent="0.25">
      <c r="B5711" s="295">
        <v>5646</v>
      </c>
      <c r="C5711" s="296">
        <v>110.03814515453359</v>
      </c>
    </row>
    <row r="5712" spans="2:3" x14ac:dyDescent="0.25">
      <c r="B5712" s="295">
        <v>5647</v>
      </c>
      <c r="C5712" s="296">
        <v>73.905458834743214</v>
      </c>
    </row>
    <row r="5713" spans="2:3" x14ac:dyDescent="0.25">
      <c r="B5713" s="295">
        <v>5648</v>
      </c>
      <c r="C5713" s="296">
        <v>88.009036214687114</v>
      </c>
    </row>
    <row r="5714" spans="2:3" x14ac:dyDescent="0.25">
      <c r="B5714" s="295">
        <v>5649</v>
      </c>
      <c r="C5714" s="296">
        <v>135.79955823743825</v>
      </c>
    </row>
    <row r="5715" spans="2:3" x14ac:dyDescent="0.25">
      <c r="B5715" s="295">
        <v>5650</v>
      </c>
      <c r="C5715" s="296">
        <v>136.37645927042732</v>
      </c>
    </row>
    <row r="5716" spans="2:3" x14ac:dyDescent="0.25">
      <c r="B5716" s="295">
        <v>5651</v>
      </c>
      <c r="C5716" s="296">
        <v>182.22177746986443</v>
      </c>
    </row>
    <row r="5717" spans="2:3" x14ac:dyDescent="0.25">
      <c r="B5717" s="295">
        <v>5652</v>
      </c>
      <c r="C5717" s="296">
        <v>178.55080088873586</v>
      </c>
    </row>
    <row r="5718" spans="2:3" x14ac:dyDescent="0.25">
      <c r="B5718" s="295">
        <v>5653</v>
      </c>
      <c r="C5718" s="296">
        <v>116.19368854568106</v>
      </c>
    </row>
    <row r="5719" spans="2:3" x14ac:dyDescent="0.25">
      <c r="B5719" s="295">
        <v>5654</v>
      </c>
      <c r="C5719" s="296">
        <v>113.87382557594528</v>
      </c>
    </row>
    <row r="5720" spans="2:3" x14ac:dyDescent="0.25">
      <c r="B5720" s="295">
        <v>5655</v>
      </c>
      <c r="C5720" s="296">
        <v>113.40551691357669</v>
      </c>
    </row>
    <row r="5721" spans="2:3" x14ac:dyDescent="0.25">
      <c r="B5721" s="295">
        <v>5656</v>
      </c>
      <c r="C5721" s="296">
        <v>165.28355439908688</v>
      </c>
    </row>
    <row r="5722" spans="2:3" x14ac:dyDescent="0.25">
      <c r="B5722" s="295">
        <v>5657</v>
      </c>
      <c r="C5722" s="296">
        <v>119.90486111091613</v>
      </c>
    </row>
    <row r="5723" spans="2:3" x14ac:dyDescent="0.25">
      <c r="B5723" s="295">
        <v>5658</v>
      </c>
      <c r="C5723" s="296">
        <v>92.65745622824619</v>
      </c>
    </row>
    <row r="5724" spans="2:3" x14ac:dyDescent="0.25">
      <c r="B5724" s="295">
        <v>5659</v>
      </c>
      <c r="C5724" s="296">
        <v>113.3282966952307</v>
      </c>
    </row>
    <row r="5725" spans="2:3" x14ac:dyDescent="0.25">
      <c r="B5725" s="295">
        <v>5660</v>
      </c>
      <c r="C5725" s="296">
        <v>115.88252649232282</v>
      </c>
    </row>
    <row r="5726" spans="2:3" x14ac:dyDescent="0.25">
      <c r="B5726" s="295">
        <v>5661</v>
      </c>
      <c r="C5726" s="296">
        <v>106.1640493023616</v>
      </c>
    </row>
    <row r="5727" spans="2:3" x14ac:dyDescent="0.25">
      <c r="B5727" s="295">
        <v>5662</v>
      </c>
      <c r="C5727" s="296">
        <v>103.36974843012077</v>
      </c>
    </row>
    <row r="5728" spans="2:3" x14ac:dyDescent="0.25">
      <c r="B5728" s="295">
        <v>5663</v>
      </c>
      <c r="C5728" s="296">
        <v>147.19940295845493</v>
      </c>
    </row>
    <row r="5729" spans="2:3" x14ac:dyDescent="0.25">
      <c r="B5729" s="295">
        <v>5664</v>
      </c>
      <c r="C5729" s="296">
        <v>137.87982579191345</v>
      </c>
    </row>
    <row r="5730" spans="2:3" x14ac:dyDescent="0.25">
      <c r="B5730" s="295">
        <v>5665</v>
      </c>
      <c r="C5730" s="296">
        <v>106.01439325157099</v>
      </c>
    </row>
    <row r="5731" spans="2:3" x14ac:dyDescent="0.25">
      <c r="B5731" s="295">
        <v>5666</v>
      </c>
      <c r="C5731" s="296">
        <v>145.78480768593863</v>
      </c>
    </row>
    <row r="5732" spans="2:3" x14ac:dyDescent="0.25">
      <c r="B5732" s="295">
        <v>5667</v>
      </c>
      <c r="C5732" s="296">
        <v>190.1670359939439</v>
      </c>
    </row>
    <row r="5733" spans="2:3" x14ac:dyDescent="0.25">
      <c r="B5733" s="295">
        <v>5668</v>
      </c>
      <c r="C5733" s="296">
        <v>107.09339431558057</v>
      </c>
    </row>
    <row r="5734" spans="2:3" x14ac:dyDescent="0.25">
      <c r="B5734" s="295">
        <v>5669</v>
      </c>
      <c r="C5734" s="296">
        <v>153.96919610316439</v>
      </c>
    </row>
    <row r="5735" spans="2:3" x14ac:dyDescent="0.25">
      <c r="B5735" s="295">
        <v>5670</v>
      </c>
      <c r="C5735" s="296">
        <v>161.49676351270827</v>
      </c>
    </row>
    <row r="5736" spans="2:3" x14ac:dyDescent="0.25">
      <c r="B5736" s="295">
        <v>5671</v>
      </c>
      <c r="C5736" s="296">
        <v>91.727446294747651</v>
      </c>
    </row>
    <row r="5737" spans="2:3" x14ac:dyDescent="0.25">
      <c r="B5737" s="295">
        <v>5672</v>
      </c>
      <c r="C5737" s="296">
        <v>118.2237384065614</v>
      </c>
    </row>
    <row r="5738" spans="2:3" x14ac:dyDescent="0.25">
      <c r="B5738" s="295">
        <v>5673</v>
      </c>
      <c r="C5738" s="296">
        <v>173.19993107718545</v>
      </c>
    </row>
    <row r="5739" spans="2:3" x14ac:dyDescent="0.25">
      <c r="B5739" s="295">
        <v>5674</v>
      </c>
      <c r="C5739" s="296">
        <v>120.05156123185876</v>
      </c>
    </row>
    <row r="5740" spans="2:3" x14ac:dyDescent="0.25">
      <c r="B5740" s="295">
        <v>5675</v>
      </c>
      <c r="C5740" s="296">
        <v>147.02473783171254</v>
      </c>
    </row>
    <row r="5741" spans="2:3" x14ac:dyDescent="0.25">
      <c r="B5741" s="295">
        <v>5676</v>
      </c>
      <c r="C5741" s="296">
        <v>165.06898239019898</v>
      </c>
    </row>
    <row r="5742" spans="2:3" x14ac:dyDescent="0.25">
      <c r="B5742" s="295">
        <v>5677</v>
      </c>
      <c r="C5742" s="296">
        <v>148.88654450802431</v>
      </c>
    </row>
    <row r="5743" spans="2:3" x14ac:dyDescent="0.25">
      <c r="B5743" s="295">
        <v>5678</v>
      </c>
      <c r="C5743" s="296">
        <v>71.947687613481634</v>
      </c>
    </row>
    <row r="5744" spans="2:3" x14ac:dyDescent="0.25">
      <c r="B5744" s="295">
        <v>5679</v>
      </c>
      <c r="C5744" s="296">
        <v>109.9723127639997</v>
      </c>
    </row>
    <row r="5745" spans="2:3" x14ac:dyDescent="0.25">
      <c r="B5745" s="295">
        <v>5680</v>
      </c>
      <c r="C5745" s="296">
        <v>143.29337148910318</v>
      </c>
    </row>
    <row r="5746" spans="2:3" x14ac:dyDescent="0.25">
      <c r="B5746" s="295">
        <v>5681</v>
      </c>
      <c r="C5746" s="296">
        <v>139.77640754144204</v>
      </c>
    </row>
    <row r="5747" spans="2:3" x14ac:dyDescent="0.25">
      <c r="B5747" s="295">
        <v>5682</v>
      </c>
      <c r="C5747" s="296">
        <v>131.08093454519374</v>
      </c>
    </row>
    <row r="5748" spans="2:3" x14ac:dyDescent="0.25">
      <c r="B5748" s="295">
        <v>5683</v>
      </c>
      <c r="C5748" s="296">
        <v>166.14945069897641</v>
      </c>
    </row>
    <row r="5749" spans="2:3" x14ac:dyDescent="0.25">
      <c r="B5749" s="295">
        <v>5684</v>
      </c>
      <c r="C5749" s="296">
        <v>137.74923041344101</v>
      </c>
    </row>
    <row r="5750" spans="2:3" x14ac:dyDescent="0.25">
      <c r="B5750" s="295">
        <v>5685</v>
      </c>
      <c r="C5750" s="296">
        <v>97.517583643032069</v>
      </c>
    </row>
    <row r="5751" spans="2:3" x14ac:dyDescent="0.25">
      <c r="B5751" s="295">
        <v>5686</v>
      </c>
      <c r="C5751" s="296">
        <v>102.8678144170342</v>
      </c>
    </row>
    <row r="5752" spans="2:3" x14ac:dyDescent="0.25">
      <c r="B5752" s="295">
        <v>5687</v>
      </c>
      <c r="C5752" s="296">
        <v>138.42910224836481</v>
      </c>
    </row>
    <row r="5753" spans="2:3" x14ac:dyDescent="0.25">
      <c r="B5753" s="295">
        <v>5688</v>
      </c>
      <c r="C5753" s="296">
        <v>117.30694013774797</v>
      </c>
    </row>
    <row r="5754" spans="2:3" x14ac:dyDescent="0.25">
      <c r="B5754" s="295">
        <v>5689</v>
      </c>
      <c r="C5754" s="296">
        <v>129.26181163075574</v>
      </c>
    </row>
    <row r="5755" spans="2:3" x14ac:dyDescent="0.25">
      <c r="B5755" s="295">
        <v>5690</v>
      </c>
      <c r="C5755" s="296">
        <v>113.6394201300397</v>
      </c>
    </row>
    <row r="5756" spans="2:3" x14ac:dyDescent="0.25">
      <c r="B5756" s="295">
        <v>5691</v>
      </c>
      <c r="C5756" s="296">
        <v>78.391946028397371</v>
      </c>
    </row>
    <row r="5757" spans="2:3" x14ac:dyDescent="0.25">
      <c r="B5757" s="295">
        <v>5692</v>
      </c>
      <c r="C5757" s="296">
        <v>127.9222307692155</v>
      </c>
    </row>
    <row r="5758" spans="2:3" x14ac:dyDescent="0.25">
      <c r="B5758" s="295">
        <v>5693</v>
      </c>
      <c r="C5758" s="296">
        <v>182.48892313328753</v>
      </c>
    </row>
    <row r="5759" spans="2:3" x14ac:dyDescent="0.25">
      <c r="B5759" s="295">
        <v>5694</v>
      </c>
      <c r="C5759" s="296">
        <v>79.160964924210859</v>
      </c>
    </row>
    <row r="5760" spans="2:3" x14ac:dyDescent="0.25">
      <c r="B5760" s="295">
        <v>5695</v>
      </c>
      <c r="C5760" s="296">
        <v>164.53434941365464</v>
      </c>
    </row>
    <row r="5761" spans="2:3" x14ac:dyDescent="0.25">
      <c r="B5761" s="295">
        <v>5696</v>
      </c>
      <c r="C5761" s="296">
        <v>89.759899872468566</v>
      </c>
    </row>
    <row r="5762" spans="2:3" x14ac:dyDescent="0.25">
      <c r="B5762" s="295">
        <v>5697</v>
      </c>
      <c r="C5762" s="296">
        <v>154.38187062846609</v>
      </c>
    </row>
    <row r="5763" spans="2:3" x14ac:dyDescent="0.25">
      <c r="B5763" s="295">
        <v>5698</v>
      </c>
      <c r="C5763" s="296">
        <v>74.297983384611328</v>
      </c>
    </row>
    <row r="5764" spans="2:3" x14ac:dyDescent="0.25">
      <c r="B5764" s="295">
        <v>5699</v>
      </c>
      <c r="C5764" s="296">
        <v>78.739652235331036</v>
      </c>
    </row>
    <row r="5765" spans="2:3" x14ac:dyDescent="0.25">
      <c r="B5765" s="295">
        <v>5700</v>
      </c>
      <c r="C5765" s="296">
        <v>151.69766612189079</v>
      </c>
    </row>
    <row r="5766" spans="2:3" x14ac:dyDescent="0.25">
      <c r="B5766" s="295">
        <v>5701</v>
      </c>
      <c r="C5766" s="296">
        <v>84.906246366540657</v>
      </c>
    </row>
    <row r="5767" spans="2:3" x14ac:dyDescent="0.25">
      <c r="B5767" s="295">
        <v>5702</v>
      </c>
      <c r="C5767" s="296">
        <v>170.40564495788971</v>
      </c>
    </row>
    <row r="5768" spans="2:3" x14ac:dyDescent="0.25">
      <c r="B5768" s="295">
        <v>5703</v>
      </c>
      <c r="C5768" s="296">
        <v>128.82923007769713</v>
      </c>
    </row>
    <row r="5769" spans="2:3" x14ac:dyDescent="0.25">
      <c r="B5769" s="295">
        <v>5704</v>
      </c>
      <c r="C5769" s="296">
        <v>98.513426534532471</v>
      </c>
    </row>
    <row r="5770" spans="2:3" x14ac:dyDescent="0.25">
      <c r="B5770" s="295">
        <v>5705</v>
      </c>
      <c r="C5770" s="296">
        <v>160.1029352993865</v>
      </c>
    </row>
    <row r="5771" spans="2:3" x14ac:dyDescent="0.25">
      <c r="B5771" s="295">
        <v>5706</v>
      </c>
      <c r="C5771" s="296">
        <v>162.455756292247</v>
      </c>
    </row>
    <row r="5772" spans="2:3" x14ac:dyDescent="0.25">
      <c r="B5772" s="295">
        <v>5707</v>
      </c>
      <c r="C5772" s="296">
        <v>95.039776293527211</v>
      </c>
    </row>
    <row r="5773" spans="2:3" x14ac:dyDescent="0.25">
      <c r="B5773" s="295">
        <v>5708</v>
      </c>
      <c r="C5773" s="296">
        <v>222.8030689674502</v>
      </c>
    </row>
    <row r="5774" spans="2:3" x14ac:dyDescent="0.25">
      <c r="B5774" s="295">
        <v>5709</v>
      </c>
      <c r="C5774" s="296">
        <v>123.72089199968985</v>
      </c>
    </row>
    <row r="5775" spans="2:3" x14ac:dyDescent="0.25">
      <c r="B5775" s="295">
        <v>5710</v>
      </c>
      <c r="C5775" s="296">
        <v>160.63236531499922</v>
      </c>
    </row>
    <row r="5776" spans="2:3" x14ac:dyDescent="0.25">
      <c r="B5776" s="295">
        <v>5711</v>
      </c>
      <c r="C5776" s="296">
        <v>109.86183930376461</v>
      </c>
    </row>
    <row r="5777" spans="2:3" x14ac:dyDescent="0.25">
      <c r="B5777" s="295">
        <v>5712</v>
      </c>
      <c r="C5777" s="296">
        <v>73.635506176114887</v>
      </c>
    </row>
    <row r="5778" spans="2:3" x14ac:dyDescent="0.25">
      <c r="B5778" s="295">
        <v>5713</v>
      </c>
      <c r="C5778" s="296">
        <v>95.472347624054322</v>
      </c>
    </row>
    <row r="5779" spans="2:3" x14ac:dyDescent="0.25">
      <c r="B5779" s="295">
        <v>5714</v>
      </c>
      <c r="C5779" s="296">
        <v>99.766517131729699</v>
      </c>
    </row>
    <row r="5780" spans="2:3" x14ac:dyDescent="0.25">
      <c r="B5780" s="295">
        <v>5715</v>
      </c>
      <c r="C5780" s="296">
        <v>148.33212294986373</v>
      </c>
    </row>
    <row r="5781" spans="2:3" x14ac:dyDescent="0.25">
      <c r="B5781" s="295">
        <v>5716</v>
      </c>
      <c r="C5781" s="296">
        <v>120.07064842268684</v>
      </c>
    </row>
    <row r="5782" spans="2:3" x14ac:dyDescent="0.25">
      <c r="B5782" s="295">
        <v>5717</v>
      </c>
      <c r="C5782" s="296">
        <v>79.070677491996435</v>
      </c>
    </row>
    <row r="5783" spans="2:3" x14ac:dyDescent="0.25">
      <c r="B5783" s="295">
        <v>5718</v>
      </c>
      <c r="C5783" s="296">
        <v>117.81676796015012</v>
      </c>
    </row>
    <row r="5784" spans="2:3" x14ac:dyDescent="0.25">
      <c r="B5784" s="295">
        <v>5719</v>
      </c>
      <c r="C5784" s="296">
        <v>90.60030363445334</v>
      </c>
    </row>
    <row r="5785" spans="2:3" x14ac:dyDescent="0.25">
      <c r="B5785" s="295">
        <v>5720</v>
      </c>
      <c r="C5785" s="296">
        <v>111.07699453261563</v>
      </c>
    </row>
    <row r="5786" spans="2:3" x14ac:dyDescent="0.25">
      <c r="B5786" s="295">
        <v>5721</v>
      </c>
      <c r="C5786" s="296">
        <v>118.13375867195406</v>
      </c>
    </row>
    <row r="5787" spans="2:3" x14ac:dyDescent="0.25">
      <c r="B5787" s="295">
        <v>5722</v>
      </c>
      <c r="C5787" s="296">
        <v>156.69532393150641</v>
      </c>
    </row>
    <row r="5788" spans="2:3" x14ac:dyDescent="0.25">
      <c r="B5788" s="295">
        <v>5723</v>
      </c>
      <c r="C5788" s="296">
        <v>176.62164936708731</v>
      </c>
    </row>
    <row r="5789" spans="2:3" x14ac:dyDescent="0.25">
      <c r="B5789" s="295">
        <v>5724</v>
      </c>
      <c r="C5789" s="296">
        <v>74.899397248501373</v>
      </c>
    </row>
    <row r="5790" spans="2:3" x14ac:dyDescent="0.25">
      <c r="B5790" s="295">
        <v>5725</v>
      </c>
      <c r="C5790" s="296">
        <v>137.71088849110205</v>
      </c>
    </row>
    <row r="5791" spans="2:3" x14ac:dyDescent="0.25">
      <c r="B5791" s="295">
        <v>5726</v>
      </c>
      <c r="C5791" s="296">
        <v>116.69543539809533</v>
      </c>
    </row>
    <row r="5792" spans="2:3" x14ac:dyDescent="0.25">
      <c r="B5792" s="295">
        <v>5727</v>
      </c>
      <c r="C5792" s="296">
        <v>128.28510977125222</v>
      </c>
    </row>
    <row r="5793" spans="2:3" x14ac:dyDescent="0.25">
      <c r="B5793" s="295">
        <v>5728</v>
      </c>
      <c r="C5793" s="296">
        <v>134.62402916973494</v>
      </c>
    </row>
    <row r="5794" spans="2:3" x14ac:dyDescent="0.25">
      <c r="B5794" s="295">
        <v>5729</v>
      </c>
      <c r="C5794" s="296">
        <v>207.07825123130104</v>
      </c>
    </row>
    <row r="5795" spans="2:3" x14ac:dyDescent="0.25">
      <c r="B5795" s="295">
        <v>5730</v>
      </c>
      <c r="C5795" s="296">
        <v>125.3739502877811</v>
      </c>
    </row>
    <row r="5796" spans="2:3" x14ac:dyDescent="0.25">
      <c r="B5796" s="295">
        <v>5731</v>
      </c>
      <c r="C5796" s="296">
        <v>149.78600843171029</v>
      </c>
    </row>
    <row r="5797" spans="2:3" x14ac:dyDescent="0.25">
      <c r="B5797" s="295">
        <v>5732</v>
      </c>
      <c r="C5797" s="296">
        <v>203.58921828921262</v>
      </c>
    </row>
    <row r="5798" spans="2:3" x14ac:dyDescent="0.25">
      <c r="B5798" s="295">
        <v>5733</v>
      </c>
      <c r="C5798" s="296">
        <v>120.3805934038094</v>
      </c>
    </row>
    <row r="5799" spans="2:3" x14ac:dyDescent="0.25">
      <c r="B5799" s="295">
        <v>5734</v>
      </c>
      <c r="C5799" s="296">
        <v>89.540614104740612</v>
      </c>
    </row>
    <row r="5800" spans="2:3" x14ac:dyDescent="0.25">
      <c r="B5800" s="295">
        <v>5735</v>
      </c>
      <c r="C5800" s="296">
        <v>90.119256724026513</v>
      </c>
    </row>
    <row r="5801" spans="2:3" x14ac:dyDescent="0.25">
      <c r="B5801" s="295">
        <v>5736</v>
      </c>
      <c r="C5801" s="296">
        <v>149.17062596043939</v>
      </c>
    </row>
    <row r="5802" spans="2:3" x14ac:dyDescent="0.25">
      <c r="B5802" s="295">
        <v>5737</v>
      </c>
      <c r="C5802" s="296">
        <v>104.44950272980377</v>
      </c>
    </row>
    <row r="5803" spans="2:3" x14ac:dyDescent="0.25">
      <c r="B5803" s="295">
        <v>5738</v>
      </c>
      <c r="C5803" s="296">
        <v>89.582362962967977</v>
      </c>
    </row>
    <row r="5804" spans="2:3" x14ac:dyDescent="0.25">
      <c r="B5804" s="295">
        <v>5739</v>
      </c>
      <c r="C5804" s="296">
        <v>201.83461962158822</v>
      </c>
    </row>
    <row r="5805" spans="2:3" x14ac:dyDescent="0.25">
      <c r="B5805" s="295">
        <v>5740</v>
      </c>
      <c r="C5805" s="296">
        <v>148.73991182425337</v>
      </c>
    </row>
    <row r="5806" spans="2:3" x14ac:dyDescent="0.25">
      <c r="B5806" s="295">
        <v>5741</v>
      </c>
      <c r="C5806" s="296">
        <v>221.1463383552009</v>
      </c>
    </row>
    <row r="5807" spans="2:3" x14ac:dyDescent="0.25">
      <c r="B5807" s="295">
        <v>5742</v>
      </c>
      <c r="C5807" s="296">
        <v>105.74858171517278</v>
      </c>
    </row>
    <row r="5808" spans="2:3" x14ac:dyDescent="0.25">
      <c r="B5808" s="295">
        <v>5743</v>
      </c>
      <c r="C5808" s="296">
        <v>93.70727216278155</v>
      </c>
    </row>
    <row r="5809" spans="2:3" x14ac:dyDescent="0.25">
      <c r="B5809" s="295">
        <v>5744</v>
      </c>
      <c r="C5809" s="296">
        <v>157.9950900882219</v>
      </c>
    </row>
    <row r="5810" spans="2:3" x14ac:dyDescent="0.25">
      <c r="B5810" s="295">
        <v>5745</v>
      </c>
      <c r="C5810" s="296">
        <v>127.02892056607615</v>
      </c>
    </row>
    <row r="5811" spans="2:3" x14ac:dyDescent="0.25">
      <c r="B5811" s="295">
        <v>5746</v>
      </c>
      <c r="C5811" s="296">
        <v>107.68528300318913</v>
      </c>
    </row>
    <row r="5812" spans="2:3" x14ac:dyDescent="0.25">
      <c r="B5812" s="295">
        <v>5747</v>
      </c>
      <c r="C5812" s="296">
        <v>180.54222554309007</v>
      </c>
    </row>
    <row r="5813" spans="2:3" x14ac:dyDescent="0.25">
      <c r="B5813" s="295">
        <v>5748</v>
      </c>
      <c r="C5813" s="296">
        <v>130.78552578894511</v>
      </c>
    </row>
    <row r="5814" spans="2:3" x14ac:dyDescent="0.25">
      <c r="B5814" s="295">
        <v>5749</v>
      </c>
      <c r="C5814" s="296">
        <v>77.339213482440485</v>
      </c>
    </row>
    <row r="5815" spans="2:3" x14ac:dyDescent="0.25">
      <c r="B5815" s="295">
        <v>5750</v>
      </c>
      <c r="C5815" s="296">
        <v>168.56008939845458</v>
      </c>
    </row>
    <row r="5816" spans="2:3" x14ac:dyDescent="0.25">
      <c r="B5816" s="295">
        <v>5751</v>
      </c>
      <c r="C5816" s="296">
        <v>136.76986701159291</v>
      </c>
    </row>
    <row r="5817" spans="2:3" x14ac:dyDescent="0.25">
      <c r="B5817" s="295">
        <v>5752</v>
      </c>
      <c r="C5817" s="296">
        <v>113.54287148350113</v>
      </c>
    </row>
    <row r="5818" spans="2:3" x14ac:dyDescent="0.25">
      <c r="B5818" s="295">
        <v>5753</v>
      </c>
      <c r="C5818" s="296">
        <v>81.520383611048743</v>
      </c>
    </row>
    <row r="5819" spans="2:3" x14ac:dyDescent="0.25">
      <c r="B5819" s="295">
        <v>5754</v>
      </c>
      <c r="C5819" s="296">
        <v>167.91536185386963</v>
      </c>
    </row>
    <row r="5820" spans="2:3" x14ac:dyDescent="0.25">
      <c r="B5820" s="295">
        <v>5755</v>
      </c>
      <c r="C5820" s="296">
        <v>196.11013893640109</v>
      </c>
    </row>
    <row r="5821" spans="2:3" x14ac:dyDescent="0.25">
      <c r="B5821" s="295">
        <v>5756</v>
      </c>
      <c r="C5821" s="296">
        <v>118.42372085244914</v>
      </c>
    </row>
    <row r="5822" spans="2:3" x14ac:dyDescent="0.25">
      <c r="B5822" s="295">
        <v>5757</v>
      </c>
      <c r="C5822" s="296">
        <v>169.23010863919882</v>
      </c>
    </row>
    <row r="5823" spans="2:3" x14ac:dyDescent="0.25">
      <c r="B5823" s="295">
        <v>5758</v>
      </c>
      <c r="C5823" s="296">
        <v>104.84671156102144</v>
      </c>
    </row>
    <row r="5824" spans="2:3" x14ac:dyDescent="0.25">
      <c r="B5824" s="295">
        <v>5759</v>
      </c>
      <c r="C5824" s="296">
        <v>113.4745700686664</v>
      </c>
    </row>
    <row r="5825" spans="2:3" x14ac:dyDescent="0.25">
      <c r="B5825" s="295">
        <v>5760</v>
      </c>
      <c r="C5825" s="296">
        <v>144.85860346949244</v>
      </c>
    </row>
    <row r="5826" spans="2:3" x14ac:dyDescent="0.25">
      <c r="B5826" s="295">
        <v>5761</v>
      </c>
      <c r="C5826" s="296">
        <v>106.09831132938052</v>
      </c>
    </row>
    <row r="5827" spans="2:3" x14ac:dyDescent="0.25">
      <c r="B5827" s="295">
        <v>5762</v>
      </c>
      <c r="C5827" s="296">
        <v>80.811293376012117</v>
      </c>
    </row>
    <row r="5828" spans="2:3" x14ac:dyDescent="0.25">
      <c r="B5828" s="295">
        <v>5763</v>
      </c>
      <c r="C5828" s="296">
        <v>144.9345984267016</v>
      </c>
    </row>
    <row r="5829" spans="2:3" x14ac:dyDescent="0.25">
      <c r="B5829" s="295">
        <v>5764</v>
      </c>
      <c r="C5829" s="296">
        <v>87.754156025771636</v>
      </c>
    </row>
    <row r="5830" spans="2:3" x14ac:dyDescent="0.25">
      <c r="B5830" s="295">
        <v>5765</v>
      </c>
      <c r="C5830" s="296">
        <v>114.02221608549434</v>
      </c>
    </row>
    <row r="5831" spans="2:3" x14ac:dyDescent="0.25">
      <c r="B5831" s="295">
        <v>5766</v>
      </c>
      <c r="C5831" s="296">
        <v>77.335264502510228</v>
      </c>
    </row>
    <row r="5832" spans="2:3" x14ac:dyDescent="0.25">
      <c r="B5832" s="295">
        <v>5767</v>
      </c>
      <c r="C5832" s="296">
        <v>156.42699854714303</v>
      </c>
    </row>
    <row r="5833" spans="2:3" x14ac:dyDescent="0.25">
      <c r="B5833" s="295">
        <v>5768</v>
      </c>
      <c r="C5833" s="296">
        <v>168.81968249298723</v>
      </c>
    </row>
    <row r="5834" spans="2:3" x14ac:dyDescent="0.25">
      <c r="B5834" s="295">
        <v>5769</v>
      </c>
      <c r="C5834" s="296">
        <v>133.84927619987536</v>
      </c>
    </row>
    <row r="5835" spans="2:3" x14ac:dyDescent="0.25">
      <c r="B5835" s="295">
        <v>5770</v>
      </c>
      <c r="C5835" s="296">
        <v>186.71219656218872</v>
      </c>
    </row>
    <row r="5836" spans="2:3" x14ac:dyDescent="0.25">
      <c r="B5836" s="295">
        <v>5771</v>
      </c>
      <c r="C5836" s="296">
        <v>117.88594562708704</v>
      </c>
    </row>
    <row r="5837" spans="2:3" x14ac:dyDescent="0.25">
      <c r="B5837" s="295">
        <v>5772</v>
      </c>
      <c r="C5837" s="296">
        <v>112.62667631455551</v>
      </c>
    </row>
    <row r="5838" spans="2:3" x14ac:dyDescent="0.25">
      <c r="B5838" s="295">
        <v>5773</v>
      </c>
      <c r="C5838" s="296">
        <v>117.38711508203184</v>
      </c>
    </row>
    <row r="5839" spans="2:3" x14ac:dyDescent="0.25">
      <c r="B5839" s="295">
        <v>5774</v>
      </c>
      <c r="C5839" s="296">
        <v>88.124816388871466</v>
      </c>
    </row>
    <row r="5840" spans="2:3" x14ac:dyDescent="0.25">
      <c r="B5840" s="295">
        <v>5775</v>
      </c>
      <c r="C5840" s="296">
        <v>89.235352103903551</v>
      </c>
    </row>
    <row r="5841" spans="2:3" x14ac:dyDescent="0.25">
      <c r="B5841" s="295">
        <v>5776</v>
      </c>
      <c r="C5841" s="296">
        <v>119.25827136048835</v>
      </c>
    </row>
    <row r="5842" spans="2:3" x14ac:dyDescent="0.25">
      <c r="B5842" s="295">
        <v>5777</v>
      </c>
      <c r="C5842" s="296">
        <v>182.90735729857477</v>
      </c>
    </row>
    <row r="5843" spans="2:3" x14ac:dyDescent="0.25">
      <c r="B5843" s="295">
        <v>5778</v>
      </c>
      <c r="C5843" s="296">
        <v>159.49723568841759</v>
      </c>
    </row>
    <row r="5844" spans="2:3" x14ac:dyDescent="0.25">
      <c r="B5844" s="295">
        <v>5779</v>
      </c>
      <c r="C5844" s="296">
        <v>163.30054100169377</v>
      </c>
    </row>
    <row r="5845" spans="2:3" x14ac:dyDescent="0.25">
      <c r="B5845" s="295">
        <v>5780</v>
      </c>
      <c r="C5845" s="296">
        <v>117.05257208787815</v>
      </c>
    </row>
    <row r="5846" spans="2:3" x14ac:dyDescent="0.25">
      <c r="B5846" s="295">
        <v>5781</v>
      </c>
      <c r="C5846" s="296">
        <v>116.31837342120551</v>
      </c>
    </row>
    <row r="5847" spans="2:3" x14ac:dyDescent="0.25">
      <c r="B5847" s="295">
        <v>5782</v>
      </c>
      <c r="C5847" s="296">
        <v>145.13876693802754</v>
      </c>
    </row>
    <row r="5848" spans="2:3" x14ac:dyDescent="0.25">
      <c r="B5848" s="295">
        <v>5783</v>
      </c>
      <c r="C5848" s="296">
        <v>127.83285693726488</v>
      </c>
    </row>
    <row r="5849" spans="2:3" x14ac:dyDescent="0.25">
      <c r="B5849" s="295">
        <v>5784</v>
      </c>
      <c r="C5849" s="296">
        <v>128.54234713565637</v>
      </c>
    </row>
    <row r="5850" spans="2:3" x14ac:dyDescent="0.25">
      <c r="B5850" s="295">
        <v>5785</v>
      </c>
      <c r="C5850" s="296">
        <v>146.12799665041032</v>
      </c>
    </row>
    <row r="5851" spans="2:3" x14ac:dyDescent="0.25">
      <c r="B5851" s="295">
        <v>5786</v>
      </c>
      <c r="C5851" s="296">
        <v>120.10034297969295</v>
      </c>
    </row>
    <row r="5852" spans="2:3" x14ac:dyDescent="0.25">
      <c r="B5852" s="295">
        <v>5787</v>
      </c>
      <c r="C5852" s="296">
        <v>107.89298654878344</v>
      </c>
    </row>
    <row r="5853" spans="2:3" x14ac:dyDescent="0.25">
      <c r="B5853" s="295">
        <v>5788</v>
      </c>
      <c r="C5853" s="296">
        <v>126.74291404129639</v>
      </c>
    </row>
    <row r="5854" spans="2:3" x14ac:dyDescent="0.25">
      <c r="B5854" s="295">
        <v>5789</v>
      </c>
      <c r="C5854" s="296">
        <v>178.4022701651609</v>
      </c>
    </row>
    <row r="5855" spans="2:3" x14ac:dyDescent="0.25">
      <c r="B5855" s="295">
        <v>5790</v>
      </c>
      <c r="C5855" s="296">
        <v>136.44905559333958</v>
      </c>
    </row>
    <row r="5856" spans="2:3" x14ac:dyDescent="0.25">
      <c r="B5856" s="295">
        <v>5791</v>
      </c>
      <c r="C5856" s="296">
        <v>146.59158744050615</v>
      </c>
    </row>
    <row r="5857" spans="2:3" x14ac:dyDescent="0.25">
      <c r="B5857" s="295">
        <v>5792</v>
      </c>
      <c r="C5857" s="296">
        <v>149.03710164569998</v>
      </c>
    </row>
    <row r="5858" spans="2:3" x14ac:dyDescent="0.25">
      <c r="B5858" s="295">
        <v>5793</v>
      </c>
      <c r="C5858" s="296">
        <v>115.78150805469214</v>
      </c>
    </row>
    <row r="5859" spans="2:3" x14ac:dyDescent="0.25">
      <c r="B5859" s="295">
        <v>5794</v>
      </c>
      <c r="C5859" s="296">
        <v>127.72122063236131</v>
      </c>
    </row>
    <row r="5860" spans="2:3" x14ac:dyDescent="0.25">
      <c r="B5860" s="295">
        <v>5795</v>
      </c>
      <c r="C5860" s="296">
        <v>191.69698520240289</v>
      </c>
    </row>
    <row r="5861" spans="2:3" x14ac:dyDescent="0.25">
      <c r="B5861" s="295">
        <v>5796</v>
      </c>
      <c r="C5861" s="296">
        <v>188.9951566496056</v>
      </c>
    </row>
    <row r="5862" spans="2:3" x14ac:dyDescent="0.25">
      <c r="B5862" s="295">
        <v>5797</v>
      </c>
      <c r="C5862" s="296">
        <v>112.23145742393061</v>
      </c>
    </row>
    <row r="5863" spans="2:3" x14ac:dyDescent="0.25">
      <c r="B5863" s="295">
        <v>5798</v>
      </c>
      <c r="C5863" s="296">
        <v>145.03601442090132</v>
      </c>
    </row>
    <row r="5864" spans="2:3" x14ac:dyDescent="0.25">
      <c r="B5864" s="295">
        <v>5799</v>
      </c>
      <c r="C5864" s="296">
        <v>142.80359375102211</v>
      </c>
    </row>
    <row r="5865" spans="2:3" x14ac:dyDescent="0.25">
      <c r="B5865" s="295">
        <v>5800</v>
      </c>
      <c r="C5865" s="296">
        <v>92.676253645911288</v>
      </c>
    </row>
    <row r="5866" spans="2:3" x14ac:dyDescent="0.25">
      <c r="B5866" s="295">
        <v>5801</v>
      </c>
      <c r="C5866" s="296">
        <v>187.77996640486975</v>
      </c>
    </row>
    <row r="5867" spans="2:3" x14ac:dyDescent="0.25">
      <c r="B5867" s="295">
        <v>5802</v>
      </c>
      <c r="C5867" s="296">
        <v>163.24101280956245</v>
      </c>
    </row>
    <row r="5868" spans="2:3" x14ac:dyDescent="0.25">
      <c r="B5868" s="295">
        <v>5803</v>
      </c>
      <c r="C5868" s="296">
        <v>72.517264514937139</v>
      </c>
    </row>
    <row r="5869" spans="2:3" x14ac:dyDescent="0.25">
      <c r="B5869" s="295">
        <v>5804</v>
      </c>
      <c r="C5869" s="296">
        <v>120.26756200442445</v>
      </c>
    </row>
    <row r="5870" spans="2:3" x14ac:dyDescent="0.25">
      <c r="B5870" s="295">
        <v>5805</v>
      </c>
      <c r="C5870" s="296">
        <v>149.10338235834411</v>
      </c>
    </row>
    <row r="5871" spans="2:3" x14ac:dyDescent="0.25">
      <c r="B5871" s="295">
        <v>5806</v>
      </c>
      <c r="C5871" s="296">
        <v>176.77092215903156</v>
      </c>
    </row>
    <row r="5872" spans="2:3" x14ac:dyDescent="0.25">
      <c r="B5872" s="295">
        <v>5807</v>
      </c>
      <c r="C5872" s="296">
        <v>117.12686085431586</v>
      </c>
    </row>
    <row r="5873" spans="2:3" x14ac:dyDescent="0.25">
      <c r="B5873" s="295">
        <v>5808</v>
      </c>
      <c r="C5873" s="296">
        <v>108.38348639491775</v>
      </c>
    </row>
    <row r="5874" spans="2:3" x14ac:dyDescent="0.25">
      <c r="B5874" s="295">
        <v>5809</v>
      </c>
      <c r="C5874" s="296">
        <v>179.19435801816479</v>
      </c>
    </row>
    <row r="5875" spans="2:3" x14ac:dyDescent="0.25">
      <c r="B5875" s="295">
        <v>5810</v>
      </c>
      <c r="C5875" s="296">
        <v>179.76206269626545</v>
      </c>
    </row>
    <row r="5876" spans="2:3" x14ac:dyDescent="0.25">
      <c r="B5876" s="295">
        <v>5811</v>
      </c>
      <c r="C5876" s="296">
        <v>132.49741369964144</v>
      </c>
    </row>
    <row r="5877" spans="2:3" x14ac:dyDescent="0.25">
      <c r="B5877" s="295">
        <v>5812</v>
      </c>
      <c r="C5877" s="296">
        <v>116.08779088442941</v>
      </c>
    </row>
    <row r="5878" spans="2:3" x14ac:dyDescent="0.25">
      <c r="B5878" s="295">
        <v>5813</v>
      </c>
      <c r="C5878" s="296">
        <v>111.20735469867969</v>
      </c>
    </row>
    <row r="5879" spans="2:3" x14ac:dyDescent="0.25">
      <c r="B5879" s="295">
        <v>5814</v>
      </c>
      <c r="C5879" s="296">
        <v>127.37315908533793</v>
      </c>
    </row>
    <row r="5880" spans="2:3" x14ac:dyDescent="0.25">
      <c r="B5880" s="295">
        <v>5815</v>
      </c>
      <c r="C5880" s="296">
        <v>133.58079201976383</v>
      </c>
    </row>
    <row r="5881" spans="2:3" x14ac:dyDescent="0.25">
      <c r="B5881" s="295">
        <v>5816</v>
      </c>
      <c r="C5881" s="296">
        <v>124.87137466277284</v>
      </c>
    </row>
    <row r="5882" spans="2:3" x14ac:dyDescent="0.25">
      <c r="B5882" s="295">
        <v>5817</v>
      </c>
      <c r="C5882" s="296">
        <v>134.92149453080862</v>
      </c>
    </row>
    <row r="5883" spans="2:3" x14ac:dyDescent="0.25">
      <c r="B5883" s="295">
        <v>5818</v>
      </c>
      <c r="C5883" s="296">
        <v>71.787422223532502</v>
      </c>
    </row>
    <row r="5884" spans="2:3" x14ac:dyDescent="0.25">
      <c r="B5884" s="295">
        <v>5819</v>
      </c>
      <c r="C5884" s="296">
        <v>79.578747877905386</v>
      </c>
    </row>
    <row r="5885" spans="2:3" x14ac:dyDescent="0.25">
      <c r="B5885" s="295">
        <v>5820</v>
      </c>
      <c r="C5885" s="296">
        <v>108.96738647718368</v>
      </c>
    </row>
    <row r="5886" spans="2:3" x14ac:dyDescent="0.25">
      <c r="B5886" s="295">
        <v>5821</v>
      </c>
      <c r="C5886" s="296">
        <v>130.21150294647251</v>
      </c>
    </row>
    <row r="5887" spans="2:3" x14ac:dyDescent="0.25">
      <c r="B5887" s="295">
        <v>5822</v>
      </c>
      <c r="C5887" s="296">
        <v>139.74653650477535</v>
      </c>
    </row>
    <row r="5888" spans="2:3" x14ac:dyDescent="0.25">
      <c r="B5888" s="295">
        <v>5823</v>
      </c>
      <c r="C5888" s="296">
        <v>137.24899735835541</v>
      </c>
    </row>
    <row r="5889" spans="2:3" x14ac:dyDescent="0.25">
      <c r="B5889" s="295">
        <v>5824</v>
      </c>
      <c r="C5889" s="296">
        <v>82.718099835420389</v>
      </c>
    </row>
    <row r="5890" spans="2:3" x14ac:dyDescent="0.25">
      <c r="B5890" s="295">
        <v>5825</v>
      </c>
      <c r="C5890" s="296">
        <v>122.29012487083239</v>
      </c>
    </row>
    <row r="5891" spans="2:3" x14ac:dyDescent="0.25">
      <c r="B5891" s="295">
        <v>5826</v>
      </c>
      <c r="C5891" s="296">
        <v>103.34113210566521</v>
      </c>
    </row>
    <row r="5892" spans="2:3" x14ac:dyDescent="0.25">
      <c r="B5892" s="295">
        <v>5827</v>
      </c>
      <c r="C5892" s="296">
        <v>155.97672140417723</v>
      </c>
    </row>
    <row r="5893" spans="2:3" x14ac:dyDescent="0.25">
      <c r="B5893" s="295">
        <v>5828</v>
      </c>
      <c r="C5893" s="296">
        <v>168.63547941678763</v>
      </c>
    </row>
    <row r="5894" spans="2:3" x14ac:dyDescent="0.25">
      <c r="B5894" s="295">
        <v>5829</v>
      </c>
      <c r="C5894" s="296">
        <v>122.6761241426351</v>
      </c>
    </row>
    <row r="5895" spans="2:3" x14ac:dyDescent="0.25">
      <c r="B5895" s="295">
        <v>5830</v>
      </c>
      <c r="C5895" s="296">
        <v>131.64078024559018</v>
      </c>
    </row>
    <row r="5896" spans="2:3" x14ac:dyDescent="0.25">
      <c r="B5896" s="295">
        <v>5831</v>
      </c>
      <c r="C5896" s="296">
        <v>125.87499218752316</v>
      </c>
    </row>
    <row r="5897" spans="2:3" x14ac:dyDescent="0.25">
      <c r="B5897" s="295">
        <v>5832</v>
      </c>
      <c r="C5897" s="296">
        <v>101.17100213597341</v>
      </c>
    </row>
    <row r="5898" spans="2:3" x14ac:dyDescent="0.25">
      <c r="B5898" s="295">
        <v>5833</v>
      </c>
      <c r="C5898" s="296">
        <v>126.6720014985916</v>
      </c>
    </row>
    <row r="5899" spans="2:3" x14ac:dyDescent="0.25">
      <c r="B5899" s="295">
        <v>5834</v>
      </c>
      <c r="C5899" s="296">
        <v>165.21165126182612</v>
      </c>
    </row>
    <row r="5900" spans="2:3" x14ac:dyDescent="0.25">
      <c r="B5900" s="295">
        <v>5835</v>
      </c>
      <c r="C5900" s="296">
        <v>150.83752931450795</v>
      </c>
    </row>
    <row r="5901" spans="2:3" x14ac:dyDescent="0.25">
      <c r="B5901" s="295">
        <v>5836</v>
      </c>
      <c r="C5901" s="296">
        <v>149.59291558541634</v>
      </c>
    </row>
    <row r="5902" spans="2:3" x14ac:dyDescent="0.25">
      <c r="B5902" s="295">
        <v>5837</v>
      </c>
      <c r="C5902" s="296">
        <v>162.91509476956452</v>
      </c>
    </row>
    <row r="5903" spans="2:3" x14ac:dyDescent="0.25">
      <c r="B5903" s="295">
        <v>5838</v>
      </c>
      <c r="C5903" s="296">
        <v>88.579749073604546</v>
      </c>
    </row>
    <row r="5904" spans="2:3" x14ac:dyDescent="0.25">
      <c r="B5904" s="295">
        <v>5839</v>
      </c>
      <c r="C5904" s="296">
        <v>132.78528204808237</v>
      </c>
    </row>
    <row r="5905" spans="2:3" x14ac:dyDescent="0.25">
      <c r="B5905" s="295">
        <v>5840</v>
      </c>
      <c r="C5905" s="296">
        <v>171.07275778333178</v>
      </c>
    </row>
    <row r="5906" spans="2:3" x14ac:dyDescent="0.25">
      <c r="B5906" s="295">
        <v>5841</v>
      </c>
      <c r="C5906" s="296">
        <v>145.83667878812716</v>
      </c>
    </row>
    <row r="5907" spans="2:3" x14ac:dyDescent="0.25">
      <c r="B5907" s="295">
        <v>5842</v>
      </c>
      <c r="C5907" s="296">
        <v>102.1849474441851</v>
      </c>
    </row>
    <row r="5908" spans="2:3" x14ac:dyDescent="0.25">
      <c r="B5908" s="295">
        <v>5843</v>
      </c>
      <c r="C5908" s="296">
        <v>193.21460694602106</v>
      </c>
    </row>
    <row r="5909" spans="2:3" x14ac:dyDescent="0.25">
      <c r="B5909" s="295">
        <v>5844</v>
      </c>
      <c r="C5909" s="296">
        <v>75.062228786113025</v>
      </c>
    </row>
    <row r="5910" spans="2:3" x14ac:dyDescent="0.25">
      <c r="B5910" s="295">
        <v>5845</v>
      </c>
      <c r="C5910" s="296">
        <v>100.2338674372277</v>
      </c>
    </row>
    <row r="5911" spans="2:3" x14ac:dyDescent="0.25">
      <c r="B5911" s="295">
        <v>5846</v>
      </c>
      <c r="C5911" s="296">
        <v>120.99553632168247</v>
      </c>
    </row>
    <row r="5912" spans="2:3" x14ac:dyDescent="0.25">
      <c r="B5912" s="295">
        <v>5847</v>
      </c>
      <c r="C5912" s="296">
        <v>115.17156000215572</v>
      </c>
    </row>
    <row r="5913" spans="2:3" x14ac:dyDescent="0.25">
      <c r="B5913" s="295">
        <v>5848</v>
      </c>
      <c r="C5913" s="296">
        <v>113.12755484988382</v>
      </c>
    </row>
    <row r="5914" spans="2:3" x14ac:dyDescent="0.25">
      <c r="B5914" s="295">
        <v>5849</v>
      </c>
      <c r="C5914" s="296">
        <v>109.0965177589307</v>
      </c>
    </row>
    <row r="5915" spans="2:3" x14ac:dyDescent="0.25">
      <c r="B5915" s="295">
        <v>5850</v>
      </c>
      <c r="C5915" s="296">
        <v>117.0710096288057</v>
      </c>
    </row>
    <row r="5916" spans="2:3" x14ac:dyDescent="0.25">
      <c r="B5916" s="295">
        <v>5851</v>
      </c>
      <c r="C5916" s="296">
        <v>175.72222080180339</v>
      </c>
    </row>
    <row r="5917" spans="2:3" x14ac:dyDescent="0.25">
      <c r="B5917" s="295">
        <v>5852</v>
      </c>
      <c r="C5917" s="296">
        <v>146.58888367420656</v>
      </c>
    </row>
    <row r="5918" spans="2:3" x14ac:dyDescent="0.25">
      <c r="B5918" s="295">
        <v>5853</v>
      </c>
      <c r="C5918" s="296">
        <v>148.19986970560137</v>
      </c>
    </row>
    <row r="5919" spans="2:3" x14ac:dyDescent="0.25">
      <c r="B5919" s="295">
        <v>5854</v>
      </c>
      <c r="C5919" s="296">
        <v>169.64322859846018</v>
      </c>
    </row>
    <row r="5920" spans="2:3" x14ac:dyDescent="0.25">
      <c r="B5920" s="295">
        <v>5855</v>
      </c>
      <c r="C5920" s="296">
        <v>110.89474204282992</v>
      </c>
    </row>
    <row r="5921" spans="2:3" x14ac:dyDescent="0.25">
      <c r="B5921" s="295">
        <v>5856</v>
      </c>
      <c r="C5921" s="296">
        <v>125.99054345530689</v>
      </c>
    </row>
    <row r="5922" spans="2:3" x14ac:dyDescent="0.25">
      <c r="B5922" s="295">
        <v>5857</v>
      </c>
      <c r="C5922" s="296">
        <v>141.54054290344936</v>
      </c>
    </row>
    <row r="5923" spans="2:3" x14ac:dyDescent="0.25">
      <c r="B5923" s="295">
        <v>5858</v>
      </c>
      <c r="C5923" s="296">
        <v>107.87633725508067</v>
      </c>
    </row>
    <row r="5924" spans="2:3" x14ac:dyDescent="0.25">
      <c r="B5924" s="295">
        <v>5859</v>
      </c>
      <c r="C5924" s="296">
        <v>151.61602443458585</v>
      </c>
    </row>
    <row r="5925" spans="2:3" x14ac:dyDescent="0.25">
      <c r="B5925" s="295">
        <v>5860</v>
      </c>
      <c r="C5925" s="296">
        <v>101.02841806228376</v>
      </c>
    </row>
    <row r="5926" spans="2:3" x14ac:dyDescent="0.25">
      <c r="B5926" s="295">
        <v>5861</v>
      </c>
      <c r="C5926" s="296">
        <v>170.74359924384186</v>
      </c>
    </row>
    <row r="5927" spans="2:3" x14ac:dyDescent="0.25">
      <c r="B5927" s="295">
        <v>5862</v>
      </c>
      <c r="C5927" s="296">
        <v>84.795298157758324</v>
      </c>
    </row>
    <row r="5928" spans="2:3" x14ac:dyDescent="0.25">
      <c r="B5928" s="295">
        <v>5863</v>
      </c>
      <c r="C5928" s="296">
        <v>165.2884542825708</v>
      </c>
    </row>
    <row r="5929" spans="2:3" x14ac:dyDescent="0.25">
      <c r="B5929" s="295">
        <v>5864</v>
      </c>
      <c r="C5929" s="296">
        <v>168.35835926665851</v>
      </c>
    </row>
    <row r="5930" spans="2:3" x14ac:dyDescent="0.25">
      <c r="B5930" s="295">
        <v>5865</v>
      </c>
      <c r="C5930" s="296">
        <v>182.29609128703692</v>
      </c>
    </row>
    <row r="5931" spans="2:3" x14ac:dyDescent="0.25">
      <c r="B5931" s="295">
        <v>5866</v>
      </c>
      <c r="C5931" s="296">
        <v>148.41368780524908</v>
      </c>
    </row>
    <row r="5932" spans="2:3" x14ac:dyDescent="0.25">
      <c r="B5932" s="295">
        <v>5867</v>
      </c>
      <c r="C5932" s="296">
        <v>150.79040819555928</v>
      </c>
    </row>
    <row r="5933" spans="2:3" x14ac:dyDescent="0.25">
      <c r="B5933" s="295">
        <v>5868</v>
      </c>
      <c r="C5933" s="296">
        <v>100.46540090170302</v>
      </c>
    </row>
    <row r="5934" spans="2:3" x14ac:dyDescent="0.25">
      <c r="B5934" s="295">
        <v>5869</v>
      </c>
      <c r="C5934" s="296">
        <v>109.66758464839739</v>
      </c>
    </row>
    <row r="5935" spans="2:3" x14ac:dyDescent="0.25">
      <c r="B5935" s="295">
        <v>5870</v>
      </c>
      <c r="C5935" s="296">
        <v>134.23885537768444</v>
      </c>
    </row>
    <row r="5936" spans="2:3" x14ac:dyDescent="0.25">
      <c r="B5936" s="295">
        <v>5871</v>
      </c>
      <c r="C5936" s="296">
        <v>123.28742222571081</v>
      </c>
    </row>
    <row r="5937" spans="2:3" x14ac:dyDescent="0.25">
      <c r="B5937" s="295">
        <v>5872</v>
      </c>
      <c r="C5937" s="296">
        <v>119.43215374148055</v>
      </c>
    </row>
    <row r="5938" spans="2:3" x14ac:dyDescent="0.25">
      <c r="B5938" s="295">
        <v>5873</v>
      </c>
      <c r="C5938" s="296">
        <v>146.86909129331553</v>
      </c>
    </row>
    <row r="5939" spans="2:3" x14ac:dyDescent="0.25">
      <c r="B5939" s="295">
        <v>5874</v>
      </c>
      <c r="C5939" s="296">
        <v>127.18612588205671</v>
      </c>
    </row>
    <row r="5940" spans="2:3" x14ac:dyDescent="0.25">
      <c r="B5940" s="295">
        <v>5875</v>
      </c>
      <c r="C5940" s="296">
        <v>69.818286499374125</v>
      </c>
    </row>
    <row r="5941" spans="2:3" x14ac:dyDescent="0.25">
      <c r="B5941" s="295">
        <v>5876</v>
      </c>
      <c r="C5941" s="296">
        <v>124.66779129198804</v>
      </c>
    </row>
    <row r="5942" spans="2:3" x14ac:dyDescent="0.25">
      <c r="B5942" s="295">
        <v>5877</v>
      </c>
      <c r="C5942" s="296">
        <v>110.97925575414391</v>
      </c>
    </row>
    <row r="5943" spans="2:3" x14ac:dyDescent="0.25">
      <c r="B5943" s="295">
        <v>5878</v>
      </c>
      <c r="C5943" s="296">
        <v>137.07257241759402</v>
      </c>
    </row>
    <row r="5944" spans="2:3" x14ac:dyDescent="0.25">
      <c r="B5944" s="295">
        <v>5879</v>
      </c>
      <c r="C5944" s="296">
        <v>93.526751578330263</v>
      </c>
    </row>
    <row r="5945" spans="2:3" x14ac:dyDescent="0.25">
      <c r="B5945" s="295">
        <v>5880</v>
      </c>
      <c r="C5945" s="296">
        <v>117.34462317956081</v>
      </c>
    </row>
    <row r="5946" spans="2:3" x14ac:dyDescent="0.25">
      <c r="B5946" s="295">
        <v>5881</v>
      </c>
      <c r="C5946" s="296">
        <v>110.65501939327285</v>
      </c>
    </row>
    <row r="5947" spans="2:3" x14ac:dyDescent="0.25">
      <c r="B5947" s="295">
        <v>5882</v>
      </c>
      <c r="C5947" s="296">
        <v>84.129531551942378</v>
      </c>
    </row>
    <row r="5948" spans="2:3" x14ac:dyDescent="0.25">
      <c r="B5948" s="295">
        <v>5883</v>
      </c>
      <c r="C5948" s="296">
        <v>135.94707393399915</v>
      </c>
    </row>
    <row r="5949" spans="2:3" x14ac:dyDescent="0.25">
      <c r="B5949" s="295">
        <v>5884</v>
      </c>
      <c r="C5949" s="296">
        <v>146.03218855699498</v>
      </c>
    </row>
    <row r="5950" spans="2:3" x14ac:dyDescent="0.25">
      <c r="B5950" s="295">
        <v>5885</v>
      </c>
      <c r="C5950" s="296">
        <v>138.87301795005868</v>
      </c>
    </row>
    <row r="5951" spans="2:3" x14ac:dyDescent="0.25">
      <c r="B5951" s="295">
        <v>5886</v>
      </c>
      <c r="C5951" s="296">
        <v>94.891804852813664</v>
      </c>
    </row>
    <row r="5952" spans="2:3" x14ac:dyDescent="0.25">
      <c r="B5952" s="295">
        <v>5887</v>
      </c>
      <c r="C5952" s="296">
        <v>134.75818586487566</v>
      </c>
    </row>
    <row r="5953" spans="2:3" x14ac:dyDescent="0.25">
      <c r="B5953" s="295">
        <v>5888</v>
      </c>
      <c r="C5953" s="296">
        <v>151.21525651452947</v>
      </c>
    </row>
    <row r="5954" spans="2:3" x14ac:dyDescent="0.25">
      <c r="B5954" s="295">
        <v>5889</v>
      </c>
      <c r="C5954" s="296">
        <v>120.18239543059642</v>
      </c>
    </row>
    <row r="5955" spans="2:3" x14ac:dyDescent="0.25">
      <c r="B5955" s="295">
        <v>5890</v>
      </c>
      <c r="C5955" s="296">
        <v>164.04359429526397</v>
      </c>
    </row>
    <row r="5956" spans="2:3" x14ac:dyDescent="0.25">
      <c r="B5956" s="295">
        <v>5891</v>
      </c>
      <c r="C5956" s="296">
        <v>84.954647146555487</v>
      </c>
    </row>
    <row r="5957" spans="2:3" x14ac:dyDescent="0.25">
      <c r="B5957" s="295">
        <v>5892</v>
      </c>
      <c r="C5957" s="296">
        <v>142.8418932176877</v>
      </c>
    </row>
    <row r="5958" spans="2:3" x14ac:dyDescent="0.25">
      <c r="B5958" s="295">
        <v>5893</v>
      </c>
      <c r="C5958" s="296">
        <v>91.081576538271605</v>
      </c>
    </row>
    <row r="5959" spans="2:3" x14ac:dyDescent="0.25">
      <c r="B5959" s="295">
        <v>5894</v>
      </c>
      <c r="C5959" s="296">
        <v>88.094864463968563</v>
      </c>
    </row>
    <row r="5960" spans="2:3" x14ac:dyDescent="0.25">
      <c r="B5960" s="295">
        <v>5895</v>
      </c>
      <c r="C5960" s="296">
        <v>119.10800389626692</v>
      </c>
    </row>
    <row r="5961" spans="2:3" x14ac:dyDescent="0.25">
      <c r="B5961" s="295">
        <v>5896</v>
      </c>
      <c r="C5961" s="296">
        <v>184.6835551248729</v>
      </c>
    </row>
    <row r="5962" spans="2:3" x14ac:dyDescent="0.25">
      <c r="B5962" s="295">
        <v>5897</v>
      </c>
      <c r="C5962" s="296">
        <v>98.143837429818404</v>
      </c>
    </row>
    <row r="5963" spans="2:3" x14ac:dyDescent="0.25">
      <c r="B5963" s="295">
        <v>5898</v>
      </c>
      <c r="C5963" s="296">
        <v>169.68877468136304</v>
      </c>
    </row>
    <row r="5964" spans="2:3" x14ac:dyDescent="0.25">
      <c r="B5964" s="295">
        <v>5899</v>
      </c>
      <c r="C5964" s="296">
        <v>97.544799865193383</v>
      </c>
    </row>
    <row r="5965" spans="2:3" x14ac:dyDescent="0.25">
      <c r="B5965" s="295">
        <v>5900</v>
      </c>
      <c r="C5965" s="296">
        <v>94.299034699389196</v>
      </c>
    </row>
    <row r="5966" spans="2:3" x14ac:dyDescent="0.25">
      <c r="B5966" s="295">
        <v>5901</v>
      </c>
      <c r="C5966" s="296">
        <v>108.46237754338617</v>
      </c>
    </row>
    <row r="5967" spans="2:3" x14ac:dyDescent="0.25">
      <c r="B5967" s="295">
        <v>5902</v>
      </c>
      <c r="C5967" s="296">
        <v>181.17602800990039</v>
      </c>
    </row>
    <row r="5968" spans="2:3" x14ac:dyDescent="0.25">
      <c r="B5968" s="295">
        <v>5903</v>
      </c>
      <c r="C5968" s="296">
        <v>156.26025234668293</v>
      </c>
    </row>
    <row r="5969" spans="2:3" x14ac:dyDescent="0.25">
      <c r="B5969" s="295">
        <v>5904</v>
      </c>
      <c r="C5969" s="296">
        <v>115.67763098327868</v>
      </c>
    </row>
    <row r="5970" spans="2:3" x14ac:dyDescent="0.25">
      <c r="B5970" s="295">
        <v>5905</v>
      </c>
      <c r="C5970" s="296">
        <v>148.58213220809472</v>
      </c>
    </row>
    <row r="5971" spans="2:3" x14ac:dyDescent="0.25">
      <c r="B5971" s="295">
        <v>5906</v>
      </c>
      <c r="C5971" s="296">
        <v>172.56602633008185</v>
      </c>
    </row>
    <row r="5972" spans="2:3" x14ac:dyDescent="0.25">
      <c r="B5972" s="295">
        <v>5907</v>
      </c>
      <c r="C5972" s="296">
        <v>112.07541768999175</v>
      </c>
    </row>
    <row r="5973" spans="2:3" x14ac:dyDescent="0.25">
      <c r="B5973" s="295">
        <v>5908</v>
      </c>
      <c r="C5973" s="296">
        <v>138.48617057671993</v>
      </c>
    </row>
    <row r="5974" spans="2:3" x14ac:dyDescent="0.25">
      <c r="B5974" s="295">
        <v>5909</v>
      </c>
      <c r="C5974" s="296">
        <v>139.557650092432</v>
      </c>
    </row>
    <row r="5975" spans="2:3" x14ac:dyDescent="0.25">
      <c r="B5975" s="295">
        <v>5910</v>
      </c>
      <c r="C5975" s="296">
        <v>161.26402813387662</v>
      </c>
    </row>
    <row r="5976" spans="2:3" x14ac:dyDescent="0.25">
      <c r="B5976" s="295">
        <v>5911</v>
      </c>
      <c r="C5976" s="296">
        <v>133.09788217479715</v>
      </c>
    </row>
    <row r="5977" spans="2:3" x14ac:dyDescent="0.25">
      <c r="B5977" s="295">
        <v>5912</v>
      </c>
      <c r="C5977" s="296">
        <v>158.30497764522178</v>
      </c>
    </row>
    <row r="5978" spans="2:3" x14ac:dyDescent="0.25">
      <c r="B5978" s="295">
        <v>5913</v>
      </c>
      <c r="C5978" s="296">
        <v>145.41286020766614</v>
      </c>
    </row>
    <row r="5979" spans="2:3" x14ac:dyDescent="0.25">
      <c r="B5979" s="295">
        <v>5914</v>
      </c>
      <c r="C5979" s="296">
        <v>119.71801797526784</v>
      </c>
    </row>
    <row r="5980" spans="2:3" x14ac:dyDescent="0.25">
      <c r="B5980" s="295">
        <v>5915</v>
      </c>
      <c r="C5980" s="296">
        <v>141.15875959056984</v>
      </c>
    </row>
    <row r="5981" spans="2:3" x14ac:dyDescent="0.25">
      <c r="B5981" s="295">
        <v>5916</v>
      </c>
      <c r="C5981" s="296">
        <v>213.16668551233195</v>
      </c>
    </row>
    <row r="5982" spans="2:3" x14ac:dyDescent="0.25">
      <c r="B5982" s="295">
        <v>5917</v>
      </c>
      <c r="C5982" s="296">
        <v>205.70298085305825</v>
      </c>
    </row>
    <row r="5983" spans="2:3" x14ac:dyDescent="0.25">
      <c r="B5983" s="295">
        <v>5918</v>
      </c>
      <c r="C5983" s="296">
        <v>115.41386365428744</v>
      </c>
    </row>
    <row r="5984" spans="2:3" x14ac:dyDescent="0.25">
      <c r="B5984" s="295">
        <v>5919</v>
      </c>
      <c r="C5984" s="296">
        <v>140.05831038954597</v>
      </c>
    </row>
    <row r="5985" spans="2:3" x14ac:dyDescent="0.25">
      <c r="B5985" s="295">
        <v>5920</v>
      </c>
      <c r="C5985" s="296">
        <v>169.50722157398241</v>
      </c>
    </row>
    <row r="5986" spans="2:3" x14ac:dyDescent="0.25">
      <c r="B5986" s="295">
        <v>5921</v>
      </c>
      <c r="C5986" s="296">
        <v>92.555611522251098</v>
      </c>
    </row>
    <row r="5987" spans="2:3" x14ac:dyDescent="0.25">
      <c r="B5987" s="295">
        <v>5922</v>
      </c>
      <c r="C5987" s="296">
        <v>87.137764546197786</v>
      </c>
    </row>
    <row r="5988" spans="2:3" x14ac:dyDescent="0.25">
      <c r="B5988" s="295">
        <v>5923</v>
      </c>
      <c r="C5988" s="296">
        <v>166.44018651484032</v>
      </c>
    </row>
    <row r="5989" spans="2:3" x14ac:dyDescent="0.25">
      <c r="B5989" s="295">
        <v>5924</v>
      </c>
      <c r="C5989" s="296">
        <v>166.74789265204629</v>
      </c>
    </row>
    <row r="5990" spans="2:3" x14ac:dyDescent="0.25">
      <c r="B5990" s="295">
        <v>5925</v>
      </c>
      <c r="C5990" s="296">
        <v>167.30520491235626</v>
      </c>
    </row>
    <row r="5991" spans="2:3" x14ac:dyDescent="0.25">
      <c r="B5991" s="295">
        <v>5926</v>
      </c>
      <c r="C5991" s="296">
        <v>201.92988958723402</v>
      </c>
    </row>
    <row r="5992" spans="2:3" x14ac:dyDescent="0.25">
      <c r="B5992" s="295">
        <v>5927</v>
      </c>
      <c r="C5992" s="296">
        <v>159.88194248380194</v>
      </c>
    </row>
    <row r="5993" spans="2:3" x14ac:dyDescent="0.25">
      <c r="B5993" s="295">
        <v>5928</v>
      </c>
      <c r="C5993" s="296">
        <v>119.47377663239226</v>
      </c>
    </row>
    <row r="5994" spans="2:3" x14ac:dyDescent="0.25">
      <c r="B5994" s="295">
        <v>5929</v>
      </c>
      <c r="C5994" s="296">
        <v>103.3184188170666</v>
      </c>
    </row>
    <row r="5995" spans="2:3" x14ac:dyDescent="0.25">
      <c r="B5995" s="295">
        <v>5930</v>
      </c>
      <c r="C5995" s="296">
        <v>146.4013433882138</v>
      </c>
    </row>
    <row r="5996" spans="2:3" x14ac:dyDescent="0.25">
      <c r="B5996" s="295">
        <v>5931</v>
      </c>
      <c r="C5996" s="296">
        <v>137.46913995595912</v>
      </c>
    </row>
    <row r="5997" spans="2:3" x14ac:dyDescent="0.25">
      <c r="B5997" s="295">
        <v>5932</v>
      </c>
      <c r="C5997" s="296">
        <v>122.82473257927015</v>
      </c>
    </row>
    <row r="5998" spans="2:3" x14ac:dyDescent="0.25">
      <c r="B5998" s="295">
        <v>5933</v>
      </c>
      <c r="C5998" s="296">
        <v>124.56497568539416</v>
      </c>
    </row>
    <row r="5999" spans="2:3" x14ac:dyDescent="0.25">
      <c r="B5999" s="295">
        <v>5934</v>
      </c>
      <c r="C5999" s="296">
        <v>91.069798903601068</v>
      </c>
    </row>
    <row r="6000" spans="2:3" x14ac:dyDescent="0.25">
      <c r="B6000" s="295">
        <v>5935</v>
      </c>
      <c r="C6000" s="296">
        <v>134.55212519718771</v>
      </c>
    </row>
    <row r="6001" spans="2:3" x14ac:dyDescent="0.25">
      <c r="B6001" s="295">
        <v>5936</v>
      </c>
      <c r="C6001" s="296">
        <v>102.74619920959856</v>
      </c>
    </row>
    <row r="6002" spans="2:3" x14ac:dyDescent="0.25">
      <c r="B6002" s="295">
        <v>5937</v>
      </c>
      <c r="C6002" s="296">
        <v>126.70601642360363</v>
      </c>
    </row>
    <row r="6003" spans="2:3" x14ac:dyDescent="0.25">
      <c r="B6003" s="295">
        <v>5938</v>
      </c>
      <c r="C6003" s="296">
        <v>178.7153176175575</v>
      </c>
    </row>
    <row r="6004" spans="2:3" x14ac:dyDescent="0.25">
      <c r="B6004" s="295">
        <v>5939</v>
      </c>
      <c r="C6004" s="296">
        <v>121.06603562382396</v>
      </c>
    </row>
    <row r="6005" spans="2:3" x14ac:dyDescent="0.25">
      <c r="B6005" s="295">
        <v>5940</v>
      </c>
      <c r="C6005" s="296">
        <v>144.60427966666538</v>
      </c>
    </row>
    <row r="6006" spans="2:3" x14ac:dyDescent="0.25">
      <c r="B6006" s="295">
        <v>5941</v>
      </c>
      <c r="C6006" s="296">
        <v>189.69288242510805</v>
      </c>
    </row>
    <row r="6007" spans="2:3" x14ac:dyDescent="0.25">
      <c r="B6007" s="295">
        <v>5942</v>
      </c>
      <c r="C6007" s="296">
        <v>130.05738891741552</v>
      </c>
    </row>
    <row r="6008" spans="2:3" x14ac:dyDescent="0.25">
      <c r="B6008" s="295">
        <v>5943</v>
      </c>
      <c r="C6008" s="296">
        <v>144.08699143427464</v>
      </c>
    </row>
    <row r="6009" spans="2:3" x14ac:dyDescent="0.25">
      <c r="B6009" s="295">
        <v>5944</v>
      </c>
      <c r="C6009" s="296">
        <v>104.32181792966182</v>
      </c>
    </row>
    <row r="6010" spans="2:3" x14ac:dyDescent="0.25">
      <c r="B6010" s="295">
        <v>5945</v>
      </c>
      <c r="C6010" s="296">
        <v>132.77883048192163</v>
      </c>
    </row>
    <row r="6011" spans="2:3" x14ac:dyDescent="0.25">
      <c r="B6011" s="295">
        <v>5946</v>
      </c>
      <c r="C6011" s="296">
        <v>126.093906075071</v>
      </c>
    </row>
    <row r="6012" spans="2:3" x14ac:dyDescent="0.25">
      <c r="B6012" s="295">
        <v>5947</v>
      </c>
      <c r="C6012" s="296">
        <v>186.36137981074569</v>
      </c>
    </row>
    <row r="6013" spans="2:3" x14ac:dyDescent="0.25">
      <c r="B6013" s="295">
        <v>5948</v>
      </c>
      <c r="C6013" s="296">
        <v>101.25415488360656</v>
      </c>
    </row>
    <row r="6014" spans="2:3" x14ac:dyDescent="0.25">
      <c r="B6014" s="295">
        <v>5949</v>
      </c>
      <c r="C6014" s="296">
        <v>99.573397597397715</v>
      </c>
    </row>
    <row r="6015" spans="2:3" x14ac:dyDescent="0.25">
      <c r="B6015" s="295">
        <v>5950</v>
      </c>
      <c r="C6015" s="296">
        <v>166.17659113627579</v>
      </c>
    </row>
    <row r="6016" spans="2:3" x14ac:dyDescent="0.25">
      <c r="B6016" s="295">
        <v>5951</v>
      </c>
      <c r="C6016" s="296">
        <v>135.44707980781158</v>
      </c>
    </row>
    <row r="6017" spans="2:3" x14ac:dyDescent="0.25">
      <c r="B6017" s="295">
        <v>5952</v>
      </c>
      <c r="C6017" s="296">
        <v>131.93690605247804</v>
      </c>
    </row>
    <row r="6018" spans="2:3" x14ac:dyDescent="0.25">
      <c r="B6018" s="295">
        <v>5953</v>
      </c>
      <c r="C6018" s="296">
        <v>64.710003145626715</v>
      </c>
    </row>
    <row r="6019" spans="2:3" x14ac:dyDescent="0.25">
      <c r="B6019" s="295">
        <v>5954</v>
      </c>
      <c r="C6019" s="296">
        <v>93.738462106410381</v>
      </c>
    </row>
    <row r="6020" spans="2:3" x14ac:dyDescent="0.25">
      <c r="B6020" s="295">
        <v>5955</v>
      </c>
      <c r="C6020" s="296">
        <v>175.19062637972701</v>
      </c>
    </row>
    <row r="6021" spans="2:3" x14ac:dyDescent="0.25">
      <c r="B6021" s="295">
        <v>5956</v>
      </c>
      <c r="C6021" s="296">
        <v>88.597702866918667</v>
      </c>
    </row>
    <row r="6022" spans="2:3" x14ac:dyDescent="0.25">
      <c r="B6022" s="295">
        <v>5957</v>
      </c>
      <c r="C6022" s="296">
        <v>77.684021083902707</v>
      </c>
    </row>
    <row r="6023" spans="2:3" x14ac:dyDescent="0.25">
      <c r="B6023" s="295">
        <v>5958</v>
      </c>
      <c r="C6023" s="296">
        <v>140.70108493487649</v>
      </c>
    </row>
    <row r="6024" spans="2:3" x14ac:dyDescent="0.25">
      <c r="B6024" s="295">
        <v>5959</v>
      </c>
      <c r="C6024" s="296">
        <v>111.14659132046529</v>
      </c>
    </row>
    <row r="6025" spans="2:3" x14ac:dyDescent="0.25">
      <c r="B6025" s="295">
        <v>5960</v>
      </c>
      <c r="C6025" s="296">
        <v>131.34322365876949</v>
      </c>
    </row>
    <row r="6026" spans="2:3" x14ac:dyDescent="0.25">
      <c r="B6026" s="295">
        <v>5961</v>
      </c>
      <c r="C6026" s="296">
        <v>109.79767040863315</v>
      </c>
    </row>
    <row r="6027" spans="2:3" x14ac:dyDescent="0.25">
      <c r="B6027" s="295">
        <v>5962</v>
      </c>
      <c r="C6027" s="296">
        <v>150.13302120213547</v>
      </c>
    </row>
    <row r="6028" spans="2:3" x14ac:dyDescent="0.25">
      <c r="B6028" s="295">
        <v>5963</v>
      </c>
      <c r="C6028" s="296">
        <v>180.58288228120227</v>
      </c>
    </row>
    <row r="6029" spans="2:3" x14ac:dyDescent="0.25">
      <c r="B6029" s="295">
        <v>5964</v>
      </c>
      <c r="C6029" s="296">
        <v>170.5213885631799</v>
      </c>
    </row>
    <row r="6030" spans="2:3" x14ac:dyDescent="0.25">
      <c r="B6030" s="295">
        <v>5965</v>
      </c>
      <c r="C6030" s="296">
        <v>114.74630024433058</v>
      </c>
    </row>
    <row r="6031" spans="2:3" x14ac:dyDescent="0.25">
      <c r="B6031" s="295">
        <v>5966</v>
      </c>
      <c r="C6031" s="296">
        <v>145.35995496318588</v>
      </c>
    </row>
    <row r="6032" spans="2:3" x14ac:dyDescent="0.25">
      <c r="B6032" s="295">
        <v>5967</v>
      </c>
      <c r="C6032" s="296">
        <v>122.16089197447616</v>
      </c>
    </row>
    <row r="6033" spans="2:3" x14ac:dyDescent="0.25">
      <c r="B6033" s="295">
        <v>5968</v>
      </c>
      <c r="C6033" s="296">
        <v>140.39099943232915</v>
      </c>
    </row>
    <row r="6034" spans="2:3" x14ac:dyDescent="0.25">
      <c r="B6034" s="295">
        <v>5969</v>
      </c>
      <c r="C6034" s="296">
        <v>83.967868135726462</v>
      </c>
    </row>
    <row r="6035" spans="2:3" x14ac:dyDescent="0.25">
      <c r="B6035" s="295">
        <v>5970</v>
      </c>
      <c r="C6035" s="296">
        <v>179.16889853983434</v>
      </c>
    </row>
    <row r="6036" spans="2:3" x14ac:dyDescent="0.25">
      <c r="B6036" s="295">
        <v>5971</v>
      </c>
      <c r="C6036" s="296">
        <v>168.11123574431986</v>
      </c>
    </row>
    <row r="6037" spans="2:3" x14ac:dyDescent="0.25">
      <c r="B6037" s="295">
        <v>5972</v>
      </c>
      <c r="C6037" s="296">
        <v>174.26820380760859</v>
      </c>
    </row>
    <row r="6038" spans="2:3" x14ac:dyDescent="0.25">
      <c r="B6038" s="295">
        <v>5973</v>
      </c>
      <c r="C6038" s="296">
        <v>122.47295939023527</v>
      </c>
    </row>
    <row r="6039" spans="2:3" x14ac:dyDescent="0.25">
      <c r="B6039" s="295">
        <v>5974</v>
      </c>
      <c r="C6039" s="296">
        <v>125.59786390636096</v>
      </c>
    </row>
    <row r="6040" spans="2:3" x14ac:dyDescent="0.25">
      <c r="B6040" s="295">
        <v>5975</v>
      </c>
      <c r="C6040" s="296">
        <v>74.399286325874996</v>
      </c>
    </row>
    <row r="6041" spans="2:3" x14ac:dyDescent="0.25">
      <c r="B6041" s="295">
        <v>5976</v>
      </c>
      <c r="C6041" s="296">
        <v>108.90943464476388</v>
      </c>
    </row>
    <row r="6042" spans="2:3" x14ac:dyDescent="0.25">
      <c r="B6042" s="295">
        <v>5977</v>
      </c>
      <c r="C6042" s="296">
        <v>79.820855813278072</v>
      </c>
    </row>
    <row r="6043" spans="2:3" x14ac:dyDescent="0.25">
      <c r="B6043" s="295">
        <v>5978</v>
      </c>
      <c r="C6043" s="296">
        <v>173.97197643865348</v>
      </c>
    </row>
    <row r="6044" spans="2:3" x14ac:dyDescent="0.25">
      <c r="B6044" s="295">
        <v>5979</v>
      </c>
      <c r="C6044" s="296">
        <v>109.64815415324196</v>
      </c>
    </row>
    <row r="6045" spans="2:3" x14ac:dyDescent="0.25">
      <c r="B6045" s="295">
        <v>5980</v>
      </c>
      <c r="C6045" s="296">
        <v>97.305093700145704</v>
      </c>
    </row>
    <row r="6046" spans="2:3" x14ac:dyDescent="0.25">
      <c r="B6046" s="295">
        <v>5981</v>
      </c>
      <c r="C6046" s="296">
        <v>95.664956201184197</v>
      </c>
    </row>
    <row r="6047" spans="2:3" x14ac:dyDescent="0.25">
      <c r="B6047" s="295">
        <v>5982</v>
      </c>
      <c r="C6047" s="296">
        <v>130.08765951592943</v>
      </c>
    </row>
    <row r="6048" spans="2:3" x14ac:dyDescent="0.25">
      <c r="B6048" s="295">
        <v>5983</v>
      </c>
      <c r="C6048" s="296">
        <v>138.53792478387885</v>
      </c>
    </row>
    <row r="6049" spans="2:3" x14ac:dyDescent="0.25">
      <c r="B6049" s="295">
        <v>5984</v>
      </c>
      <c r="C6049" s="296">
        <v>107.62169796063944</v>
      </c>
    </row>
    <row r="6050" spans="2:3" x14ac:dyDescent="0.25">
      <c r="B6050" s="295">
        <v>5985</v>
      </c>
      <c r="C6050" s="296">
        <v>122.89986912490718</v>
      </c>
    </row>
    <row r="6051" spans="2:3" x14ac:dyDescent="0.25">
      <c r="B6051" s="295">
        <v>5986</v>
      </c>
      <c r="C6051" s="296">
        <v>116.01900784919859</v>
      </c>
    </row>
    <row r="6052" spans="2:3" x14ac:dyDescent="0.25">
      <c r="B6052" s="295">
        <v>5987</v>
      </c>
      <c r="C6052" s="296">
        <v>153.69221828301613</v>
      </c>
    </row>
    <row r="6053" spans="2:3" x14ac:dyDescent="0.25">
      <c r="B6053" s="295">
        <v>5988</v>
      </c>
      <c r="C6053" s="296">
        <v>125.31423418550212</v>
      </c>
    </row>
    <row r="6054" spans="2:3" x14ac:dyDescent="0.25">
      <c r="B6054" s="295">
        <v>5989</v>
      </c>
      <c r="C6054" s="296">
        <v>127.86334664720729</v>
      </c>
    </row>
    <row r="6055" spans="2:3" x14ac:dyDescent="0.25">
      <c r="B6055" s="295">
        <v>5990</v>
      </c>
      <c r="C6055" s="296">
        <v>111.54983999032027</v>
      </c>
    </row>
    <row r="6056" spans="2:3" x14ac:dyDescent="0.25">
      <c r="B6056" s="295">
        <v>5991</v>
      </c>
      <c r="C6056" s="296">
        <v>181.09757156647629</v>
      </c>
    </row>
    <row r="6057" spans="2:3" x14ac:dyDescent="0.25">
      <c r="B6057" s="295">
        <v>5992</v>
      </c>
      <c r="C6057" s="296">
        <v>119.83173549132029</v>
      </c>
    </row>
    <row r="6058" spans="2:3" x14ac:dyDescent="0.25">
      <c r="B6058" s="295">
        <v>5993</v>
      </c>
      <c r="C6058" s="296">
        <v>125.32477101013608</v>
      </c>
    </row>
    <row r="6059" spans="2:3" x14ac:dyDescent="0.25">
      <c r="B6059" s="295">
        <v>5994</v>
      </c>
      <c r="C6059" s="296">
        <v>117.55585685245624</v>
      </c>
    </row>
    <row r="6060" spans="2:3" x14ac:dyDescent="0.25">
      <c r="B6060" s="295">
        <v>5995</v>
      </c>
      <c r="C6060" s="296">
        <v>81.875847449294696</v>
      </c>
    </row>
    <row r="6061" spans="2:3" x14ac:dyDescent="0.25">
      <c r="B6061" s="295">
        <v>5996</v>
      </c>
      <c r="C6061" s="296">
        <v>145.06662992870633</v>
      </c>
    </row>
    <row r="6062" spans="2:3" x14ac:dyDescent="0.25">
      <c r="B6062" s="295">
        <v>5997</v>
      </c>
      <c r="C6062" s="296">
        <v>96.462608449012095</v>
      </c>
    </row>
    <row r="6063" spans="2:3" x14ac:dyDescent="0.25">
      <c r="B6063" s="295">
        <v>5998</v>
      </c>
      <c r="C6063" s="296">
        <v>165.26817948283721</v>
      </c>
    </row>
    <row r="6064" spans="2:3" x14ac:dyDescent="0.25">
      <c r="B6064" s="295">
        <v>5999</v>
      </c>
      <c r="C6064" s="296">
        <v>86.555184033287262</v>
      </c>
    </row>
    <row r="6065" spans="2:3" x14ac:dyDescent="0.25">
      <c r="B6065" s="295">
        <v>6000</v>
      </c>
      <c r="C6065" s="296">
        <v>166.54227636701967</v>
      </c>
    </row>
    <row r="6066" spans="2:3" x14ac:dyDescent="0.25">
      <c r="B6066" s="295">
        <v>6001</v>
      </c>
      <c r="C6066" s="296">
        <v>194.68152668793215</v>
      </c>
    </row>
    <row r="6067" spans="2:3" x14ac:dyDescent="0.25">
      <c r="B6067" s="295">
        <v>6002</v>
      </c>
      <c r="C6067" s="296">
        <v>117.46619956282552</v>
      </c>
    </row>
    <row r="6068" spans="2:3" x14ac:dyDescent="0.25">
      <c r="B6068" s="295">
        <v>6003</v>
      </c>
      <c r="C6068" s="296">
        <v>177.16500431978471</v>
      </c>
    </row>
    <row r="6069" spans="2:3" x14ac:dyDescent="0.25">
      <c r="B6069" s="295">
        <v>6004</v>
      </c>
      <c r="C6069" s="296">
        <v>124.75118455121806</v>
      </c>
    </row>
    <row r="6070" spans="2:3" x14ac:dyDescent="0.25">
      <c r="B6070" s="295">
        <v>6005</v>
      </c>
      <c r="C6070" s="296">
        <v>168.88880245798919</v>
      </c>
    </row>
    <row r="6071" spans="2:3" x14ac:dyDescent="0.25">
      <c r="B6071" s="295">
        <v>6006</v>
      </c>
      <c r="C6071" s="296">
        <v>95.067004259984174</v>
      </c>
    </row>
    <row r="6072" spans="2:3" x14ac:dyDescent="0.25">
      <c r="B6072" s="295">
        <v>6007</v>
      </c>
      <c r="C6072" s="296">
        <v>173.15879214264027</v>
      </c>
    </row>
    <row r="6073" spans="2:3" x14ac:dyDescent="0.25">
      <c r="B6073" s="295">
        <v>6008</v>
      </c>
      <c r="C6073" s="296">
        <v>158.68839354578807</v>
      </c>
    </row>
    <row r="6074" spans="2:3" x14ac:dyDescent="0.25">
      <c r="B6074" s="295">
        <v>6009</v>
      </c>
      <c r="C6074" s="296">
        <v>181.27866265593991</v>
      </c>
    </row>
    <row r="6075" spans="2:3" x14ac:dyDescent="0.25">
      <c r="B6075" s="295">
        <v>6010</v>
      </c>
      <c r="C6075" s="296">
        <v>77.189046114132765</v>
      </c>
    </row>
    <row r="6076" spans="2:3" x14ac:dyDescent="0.25">
      <c r="B6076" s="295">
        <v>6011</v>
      </c>
      <c r="C6076" s="296">
        <v>81.295321264332046</v>
      </c>
    </row>
    <row r="6077" spans="2:3" x14ac:dyDescent="0.25">
      <c r="B6077" s="295">
        <v>6012</v>
      </c>
      <c r="C6077" s="296">
        <v>130.9460453754379</v>
      </c>
    </row>
    <row r="6078" spans="2:3" x14ac:dyDescent="0.25">
      <c r="B6078" s="295">
        <v>6013</v>
      </c>
      <c r="C6078" s="296">
        <v>137.09896566317218</v>
      </c>
    </row>
    <row r="6079" spans="2:3" x14ac:dyDescent="0.25">
      <c r="B6079" s="295">
        <v>6014</v>
      </c>
      <c r="C6079" s="296">
        <v>125.77998900046742</v>
      </c>
    </row>
    <row r="6080" spans="2:3" x14ac:dyDescent="0.25">
      <c r="B6080" s="295">
        <v>6015</v>
      </c>
      <c r="C6080" s="296">
        <v>128.53044350034529</v>
      </c>
    </row>
    <row r="6081" spans="2:3" x14ac:dyDescent="0.25">
      <c r="B6081" s="295">
        <v>6016</v>
      </c>
      <c r="C6081" s="296">
        <v>140.90091041663055</v>
      </c>
    </row>
    <row r="6082" spans="2:3" x14ac:dyDescent="0.25">
      <c r="B6082" s="295">
        <v>6017</v>
      </c>
      <c r="C6082" s="296">
        <v>90.959255490976162</v>
      </c>
    </row>
    <row r="6083" spans="2:3" x14ac:dyDescent="0.25">
      <c r="B6083" s="295">
        <v>6018</v>
      </c>
      <c r="C6083" s="296">
        <v>155.15279223703345</v>
      </c>
    </row>
    <row r="6084" spans="2:3" x14ac:dyDescent="0.25">
      <c r="B6084" s="295">
        <v>6019</v>
      </c>
      <c r="C6084" s="296">
        <v>177.79883055872233</v>
      </c>
    </row>
    <row r="6085" spans="2:3" x14ac:dyDescent="0.25">
      <c r="B6085" s="295">
        <v>6020</v>
      </c>
      <c r="C6085" s="296">
        <v>128.44281964036847</v>
      </c>
    </row>
    <row r="6086" spans="2:3" x14ac:dyDescent="0.25">
      <c r="B6086" s="295">
        <v>6021</v>
      </c>
      <c r="C6086" s="296">
        <v>118.74951760546327</v>
      </c>
    </row>
    <row r="6087" spans="2:3" x14ac:dyDescent="0.25">
      <c r="B6087" s="295">
        <v>6022</v>
      </c>
      <c r="C6087" s="296">
        <v>98.442465255152001</v>
      </c>
    </row>
    <row r="6088" spans="2:3" x14ac:dyDescent="0.25">
      <c r="B6088" s="295">
        <v>6023</v>
      </c>
      <c r="C6088" s="296">
        <v>122.15066170458346</v>
      </c>
    </row>
    <row r="6089" spans="2:3" x14ac:dyDescent="0.25">
      <c r="B6089" s="295">
        <v>6024</v>
      </c>
      <c r="C6089" s="296">
        <v>91.310625427719742</v>
      </c>
    </row>
    <row r="6090" spans="2:3" x14ac:dyDescent="0.25">
      <c r="B6090" s="295">
        <v>6025</v>
      </c>
      <c r="C6090" s="296">
        <v>148.36384563205337</v>
      </c>
    </row>
    <row r="6091" spans="2:3" x14ac:dyDescent="0.25">
      <c r="B6091" s="295">
        <v>6026</v>
      </c>
      <c r="C6091" s="296">
        <v>141.97833689272468</v>
      </c>
    </row>
    <row r="6092" spans="2:3" x14ac:dyDescent="0.25">
      <c r="B6092" s="295">
        <v>6027</v>
      </c>
      <c r="C6092" s="296">
        <v>129.03069111925882</v>
      </c>
    </row>
    <row r="6093" spans="2:3" x14ac:dyDescent="0.25">
      <c r="B6093" s="295">
        <v>6028</v>
      </c>
      <c r="C6093" s="296">
        <v>131.58224575672301</v>
      </c>
    </row>
    <row r="6094" spans="2:3" x14ac:dyDescent="0.25">
      <c r="B6094" s="295">
        <v>6029</v>
      </c>
      <c r="C6094" s="296">
        <v>88.40146738542704</v>
      </c>
    </row>
    <row r="6095" spans="2:3" x14ac:dyDescent="0.25">
      <c r="B6095" s="295">
        <v>6030</v>
      </c>
      <c r="C6095" s="296">
        <v>105.33358764824155</v>
      </c>
    </row>
    <row r="6096" spans="2:3" x14ac:dyDescent="0.25">
      <c r="B6096" s="295">
        <v>6031</v>
      </c>
      <c r="C6096" s="296">
        <v>198.64904623596678</v>
      </c>
    </row>
    <row r="6097" spans="2:3" x14ac:dyDescent="0.25">
      <c r="B6097" s="295">
        <v>6032</v>
      </c>
      <c r="C6097" s="296">
        <v>93.932697201839119</v>
      </c>
    </row>
    <row r="6098" spans="2:3" x14ac:dyDescent="0.25">
      <c r="B6098" s="295">
        <v>6033</v>
      </c>
      <c r="C6098" s="296">
        <v>121.04900110066089</v>
      </c>
    </row>
    <row r="6099" spans="2:3" x14ac:dyDescent="0.25">
      <c r="B6099" s="295">
        <v>6034</v>
      </c>
      <c r="C6099" s="296">
        <v>122.91940904688079</v>
      </c>
    </row>
    <row r="6100" spans="2:3" x14ac:dyDescent="0.25">
      <c r="B6100" s="295">
        <v>6035</v>
      </c>
      <c r="C6100" s="296">
        <v>143.92635618322572</v>
      </c>
    </row>
    <row r="6101" spans="2:3" x14ac:dyDescent="0.25">
      <c r="B6101" s="295">
        <v>6036</v>
      </c>
      <c r="C6101" s="296">
        <v>97.005322388471541</v>
      </c>
    </row>
    <row r="6102" spans="2:3" x14ac:dyDescent="0.25">
      <c r="B6102" s="295">
        <v>6037</v>
      </c>
      <c r="C6102" s="296">
        <v>136.74582700793468</v>
      </c>
    </row>
    <row r="6103" spans="2:3" x14ac:dyDescent="0.25">
      <c r="B6103" s="295">
        <v>6038</v>
      </c>
      <c r="C6103" s="296">
        <v>110.51856529882923</v>
      </c>
    </row>
    <row r="6104" spans="2:3" x14ac:dyDescent="0.25">
      <c r="B6104" s="295">
        <v>6039</v>
      </c>
      <c r="C6104" s="296">
        <v>186.28035547113438</v>
      </c>
    </row>
    <row r="6105" spans="2:3" x14ac:dyDescent="0.25">
      <c r="B6105" s="295">
        <v>6040</v>
      </c>
      <c r="C6105" s="296">
        <v>165.34231755918643</v>
      </c>
    </row>
    <row r="6106" spans="2:3" x14ac:dyDescent="0.25">
      <c r="B6106" s="295">
        <v>6041</v>
      </c>
      <c r="C6106" s="296">
        <v>110.83607703889882</v>
      </c>
    </row>
    <row r="6107" spans="2:3" x14ac:dyDescent="0.25">
      <c r="B6107" s="295">
        <v>6042</v>
      </c>
      <c r="C6107" s="296">
        <v>115.3710086030579</v>
      </c>
    </row>
    <row r="6108" spans="2:3" x14ac:dyDescent="0.25">
      <c r="B6108" s="295">
        <v>6043</v>
      </c>
      <c r="C6108" s="296">
        <v>113.00561657389855</v>
      </c>
    </row>
    <row r="6109" spans="2:3" x14ac:dyDescent="0.25">
      <c r="B6109" s="295">
        <v>6044</v>
      </c>
      <c r="C6109" s="296">
        <v>170.97622050489267</v>
      </c>
    </row>
    <row r="6110" spans="2:3" x14ac:dyDescent="0.25">
      <c r="B6110" s="295">
        <v>6045</v>
      </c>
      <c r="C6110" s="296">
        <v>152.88436714546447</v>
      </c>
    </row>
    <row r="6111" spans="2:3" x14ac:dyDescent="0.25">
      <c r="B6111" s="295">
        <v>6046</v>
      </c>
      <c r="C6111" s="296">
        <v>129.75533940960622</v>
      </c>
    </row>
    <row r="6112" spans="2:3" x14ac:dyDescent="0.25">
      <c r="B6112" s="295">
        <v>6047</v>
      </c>
      <c r="C6112" s="296">
        <v>97.989770426027434</v>
      </c>
    </row>
    <row r="6113" spans="2:3" x14ac:dyDescent="0.25">
      <c r="B6113" s="295">
        <v>6048</v>
      </c>
      <c r="C6113" s="296">
        <v>89.033067185967298</v>
      </c>
    </row>
    <row r="6114" spans="2:3" x14ac:dyDescent="0.25">
      <c r="B6114" s="295">
        <v>6049</v>
      </c>
      <c r="C6114" s="296">
        <v>85.468943055282949</v>
      </c>
    </row>
    <row r="6115" spans="2:3" x14ac:dyDescent="0.25">
      <c r="B6115" s="295">
        <v>6050</v>
      </c>
      <c r="C6115" s="296">
        <v>125.00107386387504</v>
      </c>
    </row>
    <row r="6116" spans="2:3" x14ac:dyDescent="0.25">
      <c r="B6116" s="295">
        <v>6051</v>
      </c>
      <c r="C6116" s="296">
        <v>163.0984515168924</v>
      </c>
    </row>
    <row r="6117" spans="2:3" x14ac:dyDescent="0.25">
      <c r="B6117" s="295">
        <v>6052</v>
      </c>
      <c r="C6117" s="296">
        <v>135.07908298370671</v>
      </c>
    </row>
    <row r="6118" spans="2:3" x14ac:dyDescent="0.25">
      <c r="B6118" s="295">
        <v>6053</v>
      </c>
      <c r="C6118" s="296">
        <v>151.68977906365751</v>
      </c>
    </row>
    <row r="6119" spans="2:3" x14ac:dyDescent="0.25">
      <c r="B6119" s="295">
        <v>6054</v>
      </c>
      <c r="C6119" s="296">
        <v>117.39337716927366</v>
      </c>
    </row>
    <row r="6120" spans="2:3" x14ac:dyDescent="0.25">
      <c r="B6120" s="295">
        <v>6055</v>
      </c>
      <c r="C6120" s="296">
        <v>93.506969390744814</v>
      </c>
    </row>
    <row r="6121" spans="2:3" x14ac:dyDescent="0.25">
      <c r="B6121" s="295">
        <v>6056</v>
      </c>
      <c r="C6121" s="296">
        <v>121.27745529428469</v>
      </c>
    </row>
    <row r="6122" spans="2:3" x14ac:dyDescent="0.25">
      <c r="B6122" s="295">
        <v>6057</v>
      </c>
      <c r="C6122" s="296">
        <v>127.5406548464926</v>
      </c>
    </row>
    <row r="6123" spans="2:3" x14ac:dyDescent="0.25">
      <c r="B6123" s="295">
        <v>6058</v>
      </c>
      <c r="C6123" s="296">
        <v>135.40900072183973</v>
      </c>
    </row>
    <row r="6124" spans="2:3" x14ac:dyDescent="0.25">
      <c r="B6124" s="295">
        <v>6059</v>
      </c>
      <c r="C6124" s="296">
        <v>75.04304008111751</v>
      </c>
    </row>
    <row r="6125" spans="2:3" x14ac:dyDescent="0.25">
      <c r="B6125" s="295">
        <v>6060</v>
      </c>
      <c r="C6125" s="296">
        <v>129.23309974393419</v>
      </c>
    </row>
    <row r="6126" spans="2:3" x14ac:dyDescent="0.25">
      <c r="B6126" s="295">
        <v>6061</v>
      </c>
      <c r="C6126" s="296">
        <v>106.3555330995876</v>
      </c>
    </row>
    <row r="6127" spans="2:3" x14ac:dyDescent="0.25">
      <c r="B6127" s="295">
        <v>6062</v>
      </c>
      <c r="C6127" s="296">
        <v>166.416988673324</v>
      </c>
    </row>
    <row r="6128" spans="2:3" x14ac:dyDescent="0.25">
      <c r="B6128" s="295">
        <v>6063</v>
      </c>
      <c r="C6128" s="296">
        <v>158.17785082496002</v>
      </c>
    </row>
    <row r="6129" spans="2:3" x14ac:dyDescent="0.25">
      <c r="B6129" s="295">
        <v>6064</v>
      </c>
      <c r="C6129" s="296">
        <v>132.93360925267442</v>
      </c>
    </row>
    <row r="6130" spans="2:3" x14ac:dyDescent="0.25">
      <c r="B6130" s="295">
        <v>6065</v>
      </c>
      <c r="C6130" s="296">
        <v>201.82535500661251</v>
      </c>
    </row>
    <row r="6131" spans="2:3" x14ac:dyDescent="0.25">
      <c r="B6131" s="295">
        <v>6066</v>
      </c>
      <c r="C6131" s="296">
        <v>191.10174789821139</v>
      </c>
    </row>
    <row r="6132" spans="2:3" x14ac:dyDescent="0.25">
      <c r="B6132" s="295">
        <v>6067</v>
      </c>
      <c r="C6132" s="296">
        <v>153.46605194192159</v>
      </c>
    </row>
    <row r="6133" spans="2:3" x14ac:dyDescent="0.25">
      <c r="B6133" s="295">
        <v>6068</v>
      </c>
      <c r="C6133" s="296">
        <v>115.55230757456567</v>
      </c>
    </row>
    <row r="6134" spans="2:3" x14ac:dyDescent="0.25">
      <c r="B6134" s="295">
        <v>6069</v>
      </c>
      <c r="C6134" s="296">
        <v>111.32348036993503</v>
      </c>
    </row>
    <row r="6135" spans="2:3" x14ac:dyDescent="0.25">
      <c r="B6135" s="295">
        <v>6070</v>
      </c>
      <c r="C6135" s="296">
        <v>73.67410097202449</v>
      </c>
    </row>
    <row r="6136" spans="2:3" x14ac:dyDescent="0.25">
      <c r="B6136" s="295">
        <v>6071</v>
      </c>
      <c r="C6136" s="296">
        <v>121.33052882519645</v>
      </c>
    </row>
    <row r="6137" spans="2:3" x14ac:dyDescent="0.25">
      <c r="B6137" s="295">
        <v>6072</v>
      </c>
      <c r="C6137" s="296">
        <v>183.39420220310552</v>
      </c>
    </row>
    <row r="6138" spans="2:3" x14ac:dyDescent="0.25">
      <c r="B6138" s="295">
        <v>6073</v>
      </c>
      <c r="C6138" s="296">
        <v>170.38761463111513</v>
      </c>
    </row>
    <row r="6139" spans="2:3" x14ac:dyDescent="0.25">
      <c r="B6139" s="295">
        <v>6074</v>
      </c>
      <c r="C6139" s="296">
        <v>103.95142666573005</v>
      </c>
    </row>
    <row r="6140" spans="2:3" x14ac:dyDescent="0.25">
      <c r="B6140" s="295">
        <v>6075</v>
      </c>
      <c r="C6140" s="296">
        <v>72.89641695323256</v>
      </c>
    </row>
    <row r="6141" spans="2:3" x14ac:dyDescent="0.25">
      <c r="B6141" s="295">
        <v>6076</v>
      </c>
      <c r="C6141" s="296">
        <v>112.35504443109718</v>
      </c>
    </row>
    <row r="6142" spans="2:3" x14ac:dyDescent="0.25">
      <c r="B6142" s="295">
        <v>6077</v>
      </c>
      <c r="C6142" s="296">
        <v>118.11500666655823</v>
      </c>
    </row>
    <row r="6143" spans="2:3" x14ac:dyDescent="0.25">
      <c r="B6143" s="295">
        <v>6078</v>
      </c>
      <c r="C6143" s="296">
        <v>178.70107454895987</v>
      </c>
    </row>
    <row r="6144" spans="2:3" x14ac:dyDescent="0.25">
      <c r="B6144" s="295">
        <v>6079</v>
      </c>
      <c r="C6144" s="296">
        <v>91.454675990309568</v>
      </c>
    </row>
    <row r="6145" spans="2:3" x14ac:dyDescent="0.25">
      <c r="B6145" s="295">
        <v>6080</v>
      </c>
      <c r="C6145" s="296">
        <v>81.727484133518118</v>
      </c>
    </row>
    <row r="6146" spans="2:3" x14ac:dyDescent="0.25">
      <c r="B6146" s="295">
        <v>6081</v>
      </c>
      <c r="C6146" s="296">
        <v>86.237978405730587</v>
      </c>
    </row>
    <row r="6147" spans="2:3" x14ac:dyDescent="0.25">
      <c r="B6147" s="295">
        <v>6082</v>
      </c>
      <c r="C6147" s="296">
        <v>111.8876481805453</v>
      </c>
    </row>
    <row r="6148" spans="2:3" x14ac:dyDescent="0.25">
      <c r="B6148" s="295">
        <v>6083</v>
      </c>
      <c r="C6148" s="296">
        <v>127.16984674966143</v>
      </c>
    </row>
    <row r="6149" spans="2:3" x14ac:dyDescent="0.25">
      <c r="B6149" s="295">
        <v>6084</v>
      </c>
      <c r="C6149" s="296">
        <v>144.98698629293523</v>
      </c>
    </row>
    <row r="6150" spans="2:3" x14ac:dyDescent="0.25">
      <c r="B6150" s="295">
        <v>6085</v>
      </c>
      <c r="C6150" s="296">
        <v>173.50064685347252</v>
      </c>
    </row>
    <row r="6151" spans="2:3" x14ac:dyDescent="0.25">
      <c r="B6151" s="295">
        <v>6086</v>
      </c>
      <c r="C6151" s="296">
        <v>159.30098775496828</v>
      </c>
    </row>
    <row r="6152" spans="2:3" x14ac:dyDescent="0.25">
      <c r="B6152" s="295">
        <v>6087</v>
      </c>
      <c r="C6152" s="296">
        <v>149.1500230534968</v>
      </c>
    </row>
    <row r="6153" spans="2:3" x14ac:dyDescent="0.25">
      <c r="B6153" s="295">
        <v>6088</v>
      </c>
      <c r="C6153" s="296">
        <v>168.45890617751883</v>
      </c>
    </row>
    <row r="6154" spans="2:3" x14ac:dyDescent="0.25">
      <c r="B6154" s="295">
        <v>6089</v>
      </c>
      <c r="C6154" s="296">
        <v>108.31694659001968</v>
      </c>
    </row>
    <row r="6155" spans="2:3" x14ac:dyDescent="0.25">
      <c r="B6155" s="295">
        <v>6090</v>
      </c>
      <c r="C6155" s="296">
        <v>98.807774648869326</v>
      </c>
    </row>
    <row r="6156" spans="2:3" x14ac:dyDescent="0.25">
      <c r="B6156" s="295">
        <v>6091</v>
      </c>
      <c r="C6156" s="296">
        <v>164.8831156628051</v>
      </c>
    </row>
    <row r="6157" spans="2:3" x14ac:dyDescent="0.25">
      <c r="B6157" s="295">
        <v>6092</v>
      </c>
      <c r="C6157" s="296">
        <v>100.0270425683951</v>
      </c>
    </row>
    <row r="6158" spans="2:3" x14ac:dyDescent="0.25">
      <c r="B6158" s="295">
        <v>6093</v>
      </c>
      <c r="C6158" s="296">
        <v>157.27592510821376</v>
      </c>
    </row>
    <row r="6159" spans="2:3" x14ac:dyDescent="0.25">
      <c r="B6159" s="295">
        <v>6094</v>
      </c>
      <c r="C6159" s="296">
        <v>131.50004736459357</v>
      </c>
    </row>
    <row r="6160" spans="2:3" x14ac:dyDescent="0.25">
      <c r="B6160" s="295">
        <v>6095</v>
      </c>
      <c r="C6160" s="296">
        <v>92.759456973913387</v>
      </c>
    </row>
    <row r="6161" spans="2:3" x14ac:dyDescent="0.25">
      <c r="B6161" s="295">
        <v>6096</v>
      </c>
      <c r="C6161" s="296">
        <v>91.089294266629722</v>
      </c>
    </row>
    <row r="6162" spans="2:3" x14ac:dyDescent="0.25">
      <c r="B6162" s="295">
        <v>6097</v>
      </c>
      <c r="C6162" s="296">
        <v>92.56136239789349</v>
      </c>
    </row>
    <row r="6163" spans="2:3" x14ac:dyDescent="0.25">
      <c r="B6163" s="295">
        <v>6098</v>
      </c>
      <c r="C6163" s="296">
        <v>148.31475382495188</v>
      </c>
    </row>
    <row r="6164" spans="2:3" x14ac:dyDescent="0.25">
      <c r="B6164" s="295">
        <v>6099</v>
      </c>
      <c r="C6164" s="296">
        <v>134.24331467968219</v>
      </c>
    </row>
    <row r="6165" spans="2:3" x14ac:dyDescent="0.25">
      <c r="B6165" s="295">
        <v>6100</v>
      </c>
      <c r="C6165" s="296">
        <v>148.96865626048617</v>
      </c>
    </row>
    <row r="6166" spans="2:3" x14ac:dyDescent="0.25">
      <c r="B6166" s="295">
        <v>6101</v>
      </c>
      <c r="C6166" s="296">
        <v>160.10835150062167</v>
      </c>
    </row>
    <row r="6167" spans="2:3" x14ac:dyDescent="0.25">
      <c r="B6167" s="295">
        <v>6102</v>
      </c>
      <c r="C6167" s="296">
        <v>117.12786711703691</v>
      </c>
    </row>
    <row r="6168" spans="2:3" x14ac:dyDescent="0.25">
      <c r="B6168" s="295">
        <v>6103</v>
      </c>
      <c r="C6168" s="296">
        <v>192.12790424536993</v>
      </c>
    </row>
    <row r="6169" spans="2:3" x14ac:dyDescent="0.25">
      <c r="B6169" s="295">
        <v>6104</v>
      </c>
      <c r="C6169" s="296">
        <v>72.711013930360977</v>
      </c>
    </row>
    <row r="6170" spans="2:3" x14ac:dyDescent="0.25">
      <c r="B6170" s="295">
        <v>6105</v>
      </c>
      <c r="C6170" s="296">
        <v>172.0889694960747</v>
      </c>
    </row>
    <row r="6171" spans="2:3" x14ac:dyDescent="0.25">
      <c r="B6171" s="295">
        <v>6106</v>
      </c>
      <c r="C6171" s="296">
        <v>109.47439496402042</v>
      </c>
    </row>
    <row r="6172" spans="2:3" x14ac:dyDescent="0.25">
      <c r="B6172" s="295">
        <v>6107</v>
      </c>
      <c r="C6172" s="296">
        <v>90.894767645016259</v>
      </c>
    </row>
    <row r="6173" spans="2:3" x14ac:dyDescent="0.25">
      <c r="B6173" s="295">
        <v>6108</v>
      </c>
      <c r="C6173" s="296">
        <v>137.24024425684311</v>
      </c>
    </row>
    <row r="6174" spans="2:3" x14ac:dyDescent="0.25">
      <c r="B6174" s="295">
        <v>6109</v>
      </c>
      <c r="C6174" s="296">
        <v>93.811804265737976</v>
      </c>
    </row>
    <row r="6175" spans="2:3" x14ac:dyDescent="0.25">
      <c r="B6175" s="295">
        <v>6110</v>
      </c>
      <c r="C6175" s="296">
        <v>87.807763068112209</v>
      </c>
    </row>
    <row r="6176" spans="2:3" x14ac:dyDescent="0.25">
      <c r="B6176" s="295">
        <v>6111</v>
      </c>
      <c r="C6176" s="296">
        <v>111.04143131688841</v>
      </c>
    </row>
    <row r="6177" spans="2:3" x14ac:dyDescent="0.25">
      <c r="B6177" s="295">
        <v>6112</v>
      </c>
      <c r="C6177" s="296">
        <v>109.45367846132807</v>
      </c>
    </row>
    <row r="6178" spans="2:3" x14ac:dyDescent="0.25">
      <c r="B6178" s="295">
        <v>6113</v>
      </c>
      <c r="C6178" s="296">
        <v>143.15088478490162</v>
      </c>
    </row>
    <row r="6179" spans="2:3" x14ac:dyDescent="0.25">
      <c r="B6179" s="295">
        <v>6114</v>
      </c>
      <c r="C6179" s="296">
        <v>103.1517968353922</v>
      </c>
    </row>
    <row r="6180" spans="2:3" x14ac:dyDescent="0.25">
      <c r="B6180" s="295">
        <v>6115</v>
      </c>
      <c r="C6180" s="296">
        <v>170.86848015967047</v>
      </c>
    </row>
    <row r="6181" spans="2:3" x14ac:dyDescent="0.25">
      <c r="B6181" s="295">
        <v>6116</v>
      </c>
      <c r="C6181" s="296">
        <v>152.89216109580127</v>
      </c>
    </row>
    <row r="6182" spans="2:3" x14ac:dyDescent="0.25">
      <c r="B6182" s="295">
        <v>6117</v>
      </c>
      <c r="C6182" s="296">
        <v>83.372305217770759</v>
      </c>
    </row>
    <row r="6183" spans="2:3" x14ac:dyDescent="0.25">
      <c r="B6183" s="295">
        <v>6118</v>
      </c>
      <c r="C6183" s="296">
        <v>157.16283489024161</v>
      </c>
    </row>
    <row r="6184" spans="2:3" x14ac:dyDescent="0.25">
      <c r="B6184" s="295">
        <v>6119</v>
      </c>
      <c r="C6184" s="296">
        <v>134.57454975709652</v>
      </c>
    </row>
    <row r="6185" spans="2:3" x14ac:dyDescent="0.25">
      <c r="B6185" s="295">
        <v>6120</v>
      </c>
      <c r="C6185" s="296">
        <v>139.43106000262617</v>
      </c>
    </row>
    <row r="6186" spans="2:3" x14ac:dyDescent="0.25">
      <c r="B6186" s="295">
        <v>6121</v>
      </c>
      <c r="C6186" s="296">
        <v>77.330248461342762</v>
      </c>
    </row>
    <row r="6187" spans="2:3" x14ac:dyDescent="0.25">
      <c r="B6187" s="295">
        <v>6122</v>
      </c>
      <c r="C6187" s="296">
        <v>73.823768560759135</v>
      </c>
    </row>
    <row r="6188" spans="2:3" x14ac:dyDescent="0.25">
      <c r="B6188" s="295">
        <v>6123</v>
      </c>
      <c r="C6188" s="296">
        <v>80.719541953159279</v>
      </c>
    </row>
    <row r="6189" spans="2:3" x14ac:dyDescent="0.25">
      <c r="B6189" s="295">
        <v>6124</v>
      </c>
      <c r="C6189" s="296">
        <v>95.207261699326125</v>
      </c>
    </row>
    <row r="6190" spans="2:3" x14ac:dyDescent="0.25">
      <c r="B6190" s="295">
        <v>6125</v>
      </c>
      <c r="C6190" s="296">
        <v>74.433200759582931</v>
      </c>
    </row>
    <row r="6191" spans="2:3" x14ac:dyDescent="0.25">
      <c r="B6191" s="295">
        <v>6126</v>
      </c>
      <c r="C6191" s="296">
        <v>138.04637554540113</v>
      </c>
    </row>
    <row r="6192" spans="2:3" x14ac:dyDescent="0.25">
      <c r="B6192" s="295">
        <v>6127</v>
      </c>
      <c r="C6192" s="296">
        <v>107.10161265591867</v>
      </c>
    </row>
    <row r="6193" spans="2:3" x14ac:dyDescent="0.25">
      <c r="B6193" s="295">
        <v>6128</v>
      </c>
      <c r="C6193" s="296">
        <v>83.570097545976182</v>
      </c>
    </row>
    <row r="6194" spans="2:3" x14ac:dyDescent="0.25">
      <c r="B6194" s="295">
        <v>6129</v>
      </c>
      <c r="C6194" s="296">
        <v>139.20086007399254</v>
      </c>
    </row>
    <row r="6195" spans="2:3" x14ac:dyDescent="0.25">
      <c r="B6195" s="295">
        <v>6130</v>
      </c>
      <c r="C6195" s="296">
        <v>139.83416035383635</v>
      </c>
    </row>
    <row r="6196" spans="2:3" x14ac:dyDescent="0.25">
      <c r="B6196" s="295">
        <v>6131</v>
      </c>
      <c r="C6196" s="296">
        <v>182.69973719478747</v>
      </c>
    </row>
    <row r="6197" spans="2:3" x14ac:dyDescent="0.25">
      <c r="B6197" s="295">
        <v>6132</v>
      </c>
      <c r="C6197" s="296">
        <v>101.23014917110652</v>
      </c>
    </row>
    <row r="6198" spans="2:3" x14ac:dyDescent="0.25">
      <c r="B6198" s="295">
        <v>6133</v>
      </c>
      <c r="C6198" s="296">
        <v>196.14624454629541</v>
      </c>
    </row>
    <row r="6199" spans="2:3" x14ac:dyDescent="0.25">
      <c r="B6199" s="295">
        <v>6134</v>
      </c>
      <c r="C6199" s="296">
        <v>165.61313330426296</v>
      </c>
    </row>
    <row r="6200" spans="2:3" x14ac:dyDescent="0.25">
      <c r="B6200" s="295">
        <v>6135</v>
      </c>
      <c r="C6200" s="296">
        <v>159.8751432871702</v>
      </c>
    </row>
    <row r="6201" spans="2:3" x14ac:dyDescent="0.25">
      <c r="B6201" s="295">
        <v>6136</v>
      </c>
      <c r="C6201" s="296">
        <v>192.8157847938127</v>
      </c>
    </row>
    <row r="6202" spans="2:3" x14ac:dyDescent="0.25">
      <c r="B6202" s="295">
        <v>6137</v>
      </c>
      <c r="C6202" s="296">
        <v>140.67207293905261</v>
      </c>
    </row>
    <row r="6203" spans="2:3" x14ac:dyDescent="0.25">
      <c r="B6203" s="295">
        <v>6138</v>
      </c>
      <c r="C6203" s="296">
        <v>92.511470749875343</v>
      </c>
    </row>
    <row r="6204" spans="2:3" x14ac:dyDescent="0.25">
      <c r="B6204" s="295">
        <v>6139</v>
      </c>
      <c r="C6204" s="296">
        <v>94.507773909494915</v>
      </c>
    </row>
    <row r="6205" spans="2:3" x14ac:dyDescent="0.25">
      <c r="B6205" s="295">
        <v>6140</v>
      </c>
      <c r="C6205" s="296">
        <v>146.6389847148908</v>
      </c>
    </row>
    <row r="6206" spans="2:3" x14ac:dyDescent="0.25">
      <c r="B6206" s="295">
        <v>6141</v>
      </c>
      <c r="C6206" s="296">
        <v>108.02830442911132</v>
      </c>
    </row>
    <row r="6207" spans="2:3" x14ac:dyDescent="0.25">
      <c r="B6207" s="295">
        <v>6142</v>
      </c>
      <c r="C6207" s="296">
        <v>79.769712092297965</v>
      </c>
    </row>
    <row r="6208" spans="2:3" x14ac:dyDescent="0.25">
      <c r="B6208" s="295">
        <v>6143</v>
      </c>
      <c r="C6208" s="296">
        <v>164.25948348350602</v>
      </c>
    </row>
    <row r="6209" spans="2:3" x14ac:dyDescent="0.25">
      <c r="B6209" s="295">
        <v>6144</v>
      </c>
      <c r="C6209" s="296">
        <v>100.77580119572261</v>
      </c>
    </row>
    <row r="6210" spans="2:3" x14ac:dyDescent="0.25">
      <c r="B6210" s="295">
        <v>6145</v>
      </c>
      <c r="C6210" s="296">
        <v>150.7336806720329</v>
      </c>
    </row>
    <row r="6211" spans="2:3" x14ac:dyDescent="0.25">
      <c r="B6211" s="295">
        <v>6146</v>
      </c>
      <c r="C6211" s="296">
        <v>123.07310115918185</v>
      </c>
    </row>
    <row r="6212" spans="2:3" x14ac:dyDescent="0.25">
      <c r="B6212" s="295">
        <v>6147</v>
      </c>
      <c r="C6212" s="296">
        <v>114.02937727612655</v>
      </c>
    </row>
    <row r="6213" spans="2:3" x14ac:dyDescent="0.25">
      <c r="B6213" s="295">
        <v>6148</v>
      </c>
      <c r="C6213" s="296">
        <v>112.51306091664182</v>
      </c>
    </row>
    <row r="6214" spans="2:3" x14ac:dyDescent="0.25">
      <c r="B6214" s="295">
        <v>6149</v>
      </c>
      <c r="C6214" s="296">
        <v>147.6757820894324</v>
      </c>
    </row>
    <row r="6215" spans="2:3" x14ac:dyDescent="0.25">
      <c r="B6215" s="295">
        <v>6150</v>
      </c>
      <c r="C6215" s="296">
        <v>150.27279952871302</v>
      </c>
    </row>
    <row r="6216" spans="2:3" x14ac:dyDescent="0.25">
      <c r="B6216" s="295">
        <v>6151</v>
      </c>
      <c r="C6216" s="296">
        <v>187.38138304079931</v>
      </c>
    </row>
    <row r="6217" spans="2:3" x14ac:dyDescent="0.25">
      <c r="B6217" s="295">
        <v>6152</v>
      </c>
      <c r="C6217" s="296">
        <v>96.557022385101817</v>
      </c>
    </row>
    <row r="6218" spans="2:3" x14ac:dyDescent="0.25">
      <c r="B6218" s="295">
        <v>6153</v>
      </c>
      <c r="C6218" s="296">
        <v>99.837753497872427</v>
      </c>
    </row>
    <row r="6219" spans="2:3" x14ac:dyDescent="0.25">
      <c r="B6219" s="295">
        <v>6154</v>
      </c>
      <c r="C6219" s="296">
        <v>92.77848345167709</v>
      </c>
    </row>
    <row r="6220" spans="2:3" x14ac:dyDescent="0.25">
      <c r="B6220" s="295">
        <v>6155</v>
      </c>
      <c r="C6220" s="296">
        <v>133.57108580212872</v>
      </c>
    </row>
    <row r="6221" spans="2:3" x14ac:dyDescent="0.25">
      <c r="B6221" s="295">
        <v>6156</v>
      </c>
      <c r="C6221" s="296">
        <v>119.16571194281553</v>
      </c>
    </row>
    <row r="6222" spans="2:3" x14ac:dyDescent="0.25">
      <c r="B6222" s="295">
        <v>6157</v>
      </c>
      <c r="C6222" s="296">
        <v>122.54891011440148</v>
      </c>
    </row>
    <row r="6223" spans="2:3" x14ac:dyDescent="0.25">
      <c r="B6223" s="295">
        <v>6158</v>
      </c>
      <c r="C6223" s="296">
        <v>98.742934953417375</v>
      </c>
    </row>
    <row r="6224" spans="2:3" x14ac:dyDescent="0.25">
      <c r="B6224" s="295">
        <v>6159</v>
      </c>
      <c r="C6224" s="296">
        <v>111.47969954118362</v>
      </c>
    </row>
    <row r="6225" spans="2:3" x14ac:dyDescent="0.25">
      <c r="B6225" s="295">
        <v>6160</v>
      </c>
      <c r="C6225" s="296">
        <v>85.8925594540692</v>
      </c>
    </row>
    <row r="6226" spans="2:3" x14ac:dyDescent="0.25">
      <c r="B6226" s="295">
        <v>6161</v>
      </c>
      <c r="C6226" s="296">
        <v>153.94904040773537</v>
      </c>
    </row>
    <row r="6227" spans="2:3" x14ac:dyDescent="0.25">
      <c r="B6227" s="295">
        <v>6162</v>
      </c>
      <c r="C6227" s="296">
        <v>184.11428006636402</v>
      </c>
    </row>
    <row r="6228" spans="2:3" x14ac:dyDescent="0.25">
      <c r="B6228" s="295">
        <v>6163</v>
      </c>
      <c r="C6228" s="296">
        <v>127.40378573990947</v>
      </c>
    </row>
    <row r="6229" spans="2:3" x14ac:dyDescent="0.25">
      <c r="B6229" s="295">
        <v>6164</v>
      </c>
      <c r="C6229" s="296">
        <v>194.35456305047356</v>
      </c>
    </row>
    <row r="6230" spans="2:3" x14ac:dyDescent="0.25">
      <c r="B6230" s="295">
        <v>6165</v>
      </c>
      <c r="C6230" s="296">
        <v>128.02418742914847</v>
      </c>
    </row>
    <row r="6231" spans="2:3" x14ac:dyDescent="0.25">
      <c r="B6231" s="295">
        <v>6166</v>
      </c>
      <c r="C6231" s="296">
        <v>102.88929173169419</v>
      </c>
    </row>
    <row r="6232" spans="2:3" x14ac:dyDescent="0.25">
      <c r="B6232" s="295">
        <v>6167</v>
      </c>
      <c r="C6232" s="296">
        <v>169.27925643171704</v>
      </c>
    </row>
    <row r="6233" spans="2:3" x14ac:dyDescent="0.25">
      <c r="B6233" s="295">
        <v>6168</v>
      </c>
      <c r="C6233" s="296">
        <v>82.232213744846348</v>
      </c>
    </row>
    <row r="6234" spans="2:3" x14ac:dyDescent="0.25">
      <c r="B6234" s="295">
        <v>6169</v>
      </c>
      <c r="C6234" s="296">
        <v>128.84912643738903</v>
      </c>
    </row>
    <row r="6235" spans="2:3" x14ac:dyDescent="0.25">
      <c r="B6235" s="295">
        <v>6170</v>
      </c>
      <c r="C6235" s="296">
        <v>89.561186754513017</v>
      </c>
    </row>
    <row r="6236" spans="2:3" x14ac:dyDescent="0.25">
      <c r="B6236" s="295">
        <v>6171</v>
      </c>
      <c r="C6236" s="296">
        <v>181.00406201787689</v>
      </c>
    </row>
    <row r="6237" spans="2:3" x14ac:dyDescent="0.25">
      <c r="B6237" s="295">
        <v>6172</v>
      </c>
      <c r="C6237" s="296">
        <v>157.9757386802298</v>
      </c>
    </row>
    <row r="6238" spans="2:3" x14ac:dyDescent="0.25">
      <c r="B6238" s="295">
        <v>6173</v>
      </c>
      <c r="C6238" s="296">
        <v>130.97105316599743</v>
      </c>
    </row>
    <row r="6239" spans="2:3" x14ac:dyDescent="0.25">
      <c r="B6239" s="295">
        <v>6174</v>
      </c>
      <c r="C6239" s="296">
        <v>110.11027473643028</v>
      </c>
    </row>
    <row r="6240" spans="2:3" x14ac:dyDescent="0.25">
      <c r="B6240" s="295">
        <v>6175</v>
      </c>
      <c r="C6240" s="296">
        <v>103.0713643661739</v>
      </c>
    </row>
    <row r="6241" spans="2:3" x14ac:dyDescent="0.25">
      <c r="B6241" s="295">
        <v>6176</v>
      </c>
      <c r="C6241" s="296">
        <v>92.72384587278475</v>
      </c>
    </row>
    <row r="6242" spans="2:3" x14ac:dyDescent="0.25">
      <c r="B6242" s="295">
        <v>6177</v>
      </c>
      <c r="C6242" s="296">
        <v>187.93246063665083</v>
      </c>
    </row>
    <row r="6243" spans="2:3" x14ac:dyDescent="0.25">
      <c r="B6243" s="295">
        <v>6178</v>
      </c>
      <c r="C6243" s="296">
        <v>152.8520571808362</v>
      </c>
    </row>
    <row r="6244" spans="2:3" x14ac:dyDescent="0.25">
      <c r="B6244" s="295">
        <v>6179</v>
      </c>
      <c r="C6244" s="296">
        <v>177.05528879978692</v>
      </c>
    </row>
    <row r="6245" spans="2:3" x14ac:dyDescent="0.25">
      <c r="B6245" s="295">
        <v>6180</v>
      </c>
      <c r="C6245" s="296">
        <v>150.34297073364547</v>
      </c>
    </row>
    <row r="6246" spans="2:3" x14ac:dyDescent="0.25">
      <c r="B6246" s="295">
        <v>6181</v>
      </c>
      <c r="C6246" s="296">
        <v>139.82846197356929</v>
      </c>
    </row>
    <row r="6247" spans="2:3" x14ac:dyDescent="0.25">
      <c r="B6247" s="295">
        <v>6182</v>
      </c>
      <c r="C6247" s="296">
        <v>163.25917092463732</v>
      </c>
    </row>
    <row r="6248" spans="2:3" x14ac:dyDescent="0.25">
      <c r="B6248" s="295">
        <v>6183</v>
      </c>
      <c r="C6248" s="296">
        <v>110.33695988922901</v>
      </c>
    </row>
    <row r="6249" spans="2:3" x14ac:dyDescent="0.25">
      <c r="B6249" s="295">
        <v>6184</v>
      </c>
      <c r="C6249" s="296">
        <v>78.305345604989085</v>
      </c>
    </row>
    <row r="6250" spans="2:3" x14ac:dyDescent="0.25">
      <c r="B6250" s="295">
        <v>6185</v>
      </c>
      <c r="C6250" s="296">
        <v>187.44007381822746</v>
      </c>
    </row>
    <row r="6251" spans="2:3" x14ac:dyDescent="0.25">
      <c r="B6251" s="295">
        <v>6186</v>
      </c>
      <c r="C6251" s="296">
        <v>82.511178578630876</v>
      </c>
    </row>
    <row r="6252" spans="2:3" x14ac:dyDescent="0.25">
      <c r="B6252" s="295">
        <v>6187</v>
      </c>
      <c r="C6252" s="296">
        <v>116.84866869099469</v>
      </c>
    </row>
    <row r="6253" spans="2:3" x14ac:dyDescent="0.25">
      <c r="B6253" s="295">
        <v>6188</v>
      </c>
      <c r="C6253" s="296">
        <v>156.64141505572178</v>
      </c>
    </row>
    <row r="6254" spans="2:3" x14ac:dyDescent="0.25">
      <c r="B6254" s="295">
        <v>6189</v>
      </c>
      <c r="C6254" s="296">
        <v>120.99677156572071</v>
      </c>
    </row>
    <row r="6255" spans="2:3" x14ac:dyDescent="0.25">
      <c r="B6255" s="295">
        <v>6190</v>
      </c>
      <c r="C6255" s="296">
        <v>185.846957051635</v>
      </c>
    </row>
    <row r="6256" spans="2:3" x14ac:dyDescent="0.25">
      <c r="B6256" s="295">
        <v>6191</v>
      </c>
      <c r="C6256" s="296">
        <v>137.8845202005748</v>
      </c>
    </row>
    <row r="6257" spans="2:3" x14ac:dyDescent="0.25">
      <c r="B6257" s="295">
        <v>6192</v>
      </c>
      <c r="C6257" s="296">
        <v>181.64575369272004</v>
      </c>
    </row>
    <row r="6258" spans="2:3" x14ac:dyDescent="0.25">
      <c r="B6258" s="295">
        <v>6193</v>
      </c>
      <c r="C6258" s="296">
        <v>183.05105651325925</v>
      </c>
    </row>
    <row r="6259" spans="2:3" x14ac:dyDescent="0.25">
      <c r="B6259" s="295">
        <v>6194</v>
      </c>
      <c r="C6259" s="296">
        <v>98.555465691265198</v>
      </c>
    </row>
    <row r="6260" spans="2:3" x14ac:dyDescent="0.25">
      <c r="B6260" s="295">
        <v>6195</v>
      </c>
      <c r="C6260" s="296">
        <v>137.63161157226602</v>
      </c>
    </row>
    <row r="6261" spans="2:3" x14ac:dyDescent="0.25">
      <c r="B6261" s="295">
        <v>6196</v>
      </c>
      <c r="C6261" s="296">
        <v>149.09046673824167</v>
      </c>
    </row>
    <row r="6262" spans="2:3" x14ac:dyDescent="0.25">
      <c r="B6262" s="295">
        <v>6197</v>
      </c>
      <c r="C6262" s="296">
        <v>112.40149199340446</v>
      </c>
    </row>
    <row r="6263" spans="2:3" x14ac:dyDescent="0.25">
      <c r="B6263" s="295">
        <v>6198</v>
      </c>
      <c r="C6263" s="296">
        <v>146.94306981368771</v>
      </c>
    </row>
    <row r="6264" spans="2:3" x14ac:dyDescent="0.25">
      <c r="B6264" s="295">
        <v>6199</v>
      </c>
      <c r="C6264" s="296">
        <v>113.0390955291102</v>
      </c>
    </row>
    <row r="6265" spans="2:3" x14ac:dyDescent="0.25">
      <c r="B6265" s="295">
        <v>6200</v>
      </c>
      <c r="C6265" s="296">
        <v>194.14358049615663</v>
      </c>
    </row>
    <row r="6266" spans="2:3" x14ac:dyDescent="0.25">
      <c r="B6266" s="295">
        <v>6201</v>
      </c>
      <c r="C6266" s="296">
        <v>109.67780144137969</v>
      </c>
    </row>
    <row r="6267" spans="2:3" x14ac:dyDescent="0.25">
      <c r="B6267" s="295">
        <v>6202</v>
      </c>
      <c r="C6267" s="296">
        <v>159.78373359004252</v>
      </c>
    </row>
    <row r="6268" spans="2:3" x14ac:dyDescent="0.25">
      <c r="B6268" s="295">
        <v>6203</v>
      </c>
      <c r="C6268" s="296">
        <v>129.07891160882303</v>
      </c>
    </row>
    <row r="6269" spans="2:3" x14ac:dyDescent="0.25">
      <c r="B6269" s="295">
        <v>6204</v>
      </c>
      <c r="C6269" s="296">
        <v>127.31312930630224</v>
      </c>
    </row>
    <row r="6270" spans="2:3" x14ac:dyDescent="0.25">
      <c r="B6270" s="295">
        <v>6205</v>
      </c>
      <c r="C6270" s="296">
        <v>177.89395595557286</v>
      </c>
    </row>
    <row r="6271" spans="2:3" x14ac:dyDescent="0.25">
      <c r="B6271" s="295">
        <v>6206</v>
      </c>
      <c r="C6271" s="296">
        <v>156.19204865821658</v>
      </c>
    </row>
    <row r="6272" spans="2:3" x14ac:dyDescent="0.25">
      <c r="B6272" s="295">
        <v>6207</v>
      </c>
      <c r="C6272" s="296">
        <v>171.2535780836111</v>
      </c>
    </row>
    <row r="6273" spans="2:3" x14ac:dyDescent="0.25">
      <c r="B6273" s="295">
        <v>6208</v>
      </c>
      <c r="C6273" s="296">
        <v>134.3815202479656</v>
      </c>
    </row>
    <row r="6274" spans="2:3" x14ac:dyDescent="0.25">
      <c r="B6274" s="295">
        <v>6209</v>
      </c>
      <c r="C6274" s="296">
        <v>115.22291737736882</v>
      </c>
    </row>
    <row r="6275" spans="2:3" x14ac:dyDescent="0.25">
      <c r="B6275" s="295">
        <v>6210</v>
      </c>
      <c r="C6275" s="296">
        <v>155.69611528802065</v>
      </c>
    </row>
    <row r="6276" spans="2:3" x14ac:dyDescent="0.25">
      <c r="B6276" s="295">
        <v>6211</v>
      </c>
      <c r="C6276" s="296">
        <v>120.09197568204026</v>
      </c>
    </row>
    <row r="6277" spans="2:3" x14ac:dyDescent="0.25">
      <c r="B6277" s="295">
        <v>6212</v>
      </c>
      <c r="C6277" s="296">
        <v>120.73883148728682</v>
      </c>
    </row>
    <row r="6278" spans="2:3" x14ac:dyDescent="0.25">
      <c r="B6278" s="295">
        <v>6213</v>
      </c>
      <c r="C6278" s="296">
        <v>112.36730602619281</v>
      </c>
    </row>
    <row r="6279" spans="2:3" x14ac:dyDescent="0.25">
      <c r="B6279" s="295">
        <v>6214</v>
      </c>
      <c r="C6279" s="296">
        <v>92.629918811063732</v>
      </c>
    </row>
    <row r="6280" spans="2:3" x14ac:dyDescent="0.25">
      <c r="B6280" s="295">
        <v>6215</v>
      </c>
      <c r="C6280" s="296">
        <v>114.71393064051293</v>
      </c>
    </row>
    <row r="6281" spans="2:3" x14ac:dyDescent="0.25">
      <c r="B6281" s="295">
        <v>6216</v>
      </c>
      <c r="C6281" s="296">
        <v>151.99039978325925</v>
      </c>
    </row>
    <row r="6282" spans="2:3" x14ac:dyDescent="0.25">
      <c r="B6282" s="295">
        <v>6217</v>
      </c>
      <c r="C6282" s="296">
        <v>121.63199854524393</v>
      </c>
    </row>
    <row r="6283" spans="2:3" x14ac:dyDescent="0.25">
      <c r="B6283" s="295">
        <v>6218</v>
      </c>
      <c r="C6283" s="296">
        <v>97.174635771834829</v>
      </c>
    </row>
    <row r="6284" spans="2:3" x14ac:dyDescent="0.25">
      <c r="B6284" s="295">
        <v>6219</v>
      </c>
      <c r="C6284" s="296">
        <v>106.32925260400151</v>
      </c>
    </row>
    <row r="6285" spans="2:3" x14ac:dyDescent="0.25">
      <c r="B6285" s="295">
        <v>6220</v>
      </c>
      <c r="C6285" s="296">
        <v>108.24237113027647</v>
      </c>
    </row>
    <row r="6286" spans="2:3" x14ac:dyDescent="0.25">
      <c r="B6286" s="295">
        <v>6221</v>
      </c>
      <c r="C6286" s="296">
        <v>85.627652030363592</v>
      </c>
    </row>
    <row r="6287" spans="2:3" x14ac:dyDescent="0.25">
      <c r="B6287" s="295">
        <v>6222</v>
      </c>
      <c r="C6287" s="296">
        <v>119.77397100593642</v>
      </c>
    </row>
    <row r="6288" spans="2:3" x14ac:dyDescent="0.25">
      <c r="B6288" s="295">
        <v>6223</v>
      </c>
      <c r="C6288" s="296">
        <v>76.672578202166463</v>
      </c>
    </row>
    <row r="6289" spans="2:3" x14ac:dyDescent="0.25">
      <c r="B6289" s="295">
        <v>6224</v>
      </c>
      <c r="C6289" s="296">
        <v>187.35316815708546</v>
      </c>
    </row>
    <row r="6290" spans="2:3" x14ac:dyDescent="0.25">
      <c r="B6290" s="295">
        <v>6225</v>
      </c>
      <c r="C6290" s="296">
        <v>170.83217937153464</v>
      </c>
    </row>
    <row r="6291" spans="2:3" x14ac:dyDescent="0.25">
      <c r="B6291" s="295">
        <v>6226</v>
      </c>
      <c r="C6291" s="296">
        <v>120.42035243299509</v>
      </c>
    </row>
    <row r="6292" spans="2:3" x14ac:dyDescent="0.25">
      <c r="B6292" s="295">
        <v>6227</v>
      </c>
      <c r="C6292" s="296">
        <v>132.8224135914501</v>
      </c>
    </row>
    <row r="6293" spans="2:3" x14ac:dyDescent="0.25">
      <c r="B6293" s="295">
        <v>6228</v>
      </c>
      <c r="C6293" s="296">
        <v>123.74726124214351</v>
      </c>
    </row>
    <row r="6294" spans="2:3" x14ac:dyDescent="0.25">
      <c r="B6294" s="295">
        <v>6229</v>
      </c>
      <c r="C6294" s="296">
        <v>104.95942534335275</v>
      </c>
    </row>
    <row r="6295" spans="2:3" x14ac:dyDescent="0.25">
      <c r="B6295" s="295">
        <v>6230</v>
      </c>
      <c r="C6295" s="296">
        <v>196.9844135450939</v>
      </c>
    </row>
    <row r="6296" spans="2:3" x14ac:dyDescent="0.25">
      <c r="B6296" s="295">
        <v>6231</v>
      </c>
      <c r="C6296" s="296">
        <v>110.41733608211405</v>
      </c>
    </row>
    <row r="6297" spans="2:3" x14ac:dyDescent="0.25">
      <c r="B6297" s="295">
        <v>6232</v>
      </c>
      <c r="C6297" s="296">
        <v>167.71391620441855</v>
      </c>
    </row>
    <row r="6298" spans="2:3" x14ac:dyDescent="0.25">
      <c r="B6298" s="295">
        <v>6233</v>
      </c>
      <c r="C6298" s="296">
        <v>137.248113289527</v>
      </c>
    </row>
    <row r="6299" spans="2:3" x14ac:dyDescent="0.25">
      <c r="B6299" s="295">
        <v>6234</v>
      </c>
      <c r="C6299" s="296">
        <v>132.97275636316277</v>
      </c>
    </row>
    <row r="6300" spans="2:3" x14ac:dyDescent="0.25">
      <c r="B6300" s="295">
        <v>6235</v>
      </c>
      <c r="C6300" s="296">
        <v>105.37290994779087</v>
      </c>
    </row>
    <row r="6301" spans="2:3" x14ac:dyDescent="0.25">
      <c r="B6301" s="295">
        <v>6236</v>
      </c>
      <c r="C6301" s="296">
        <v>107.38279488326606</v>
      </c>
    </row>
    <row r="6302" spans="2:3" x14ac:dyDescent="0.25">
      <c r="B6302" s="295">
        <v>6237</v>
      </c>
      <c r="C6302" s="296">
        <v>179.33880615898727</v>
      </c>
    </row>
    <row r="6303" spans="2:3" x14ac:dyDescent="0.25">
      <c r="B6303" s="295">
        <v>6238</v>
      </c>
      <c r="C6303" s="296">
        <v>97.404396232167926</v>
      </c>
    </row>
    <row r="6304" spans="2:3" x14ac:dyDescent="0.25">
      <c r="B6304" s="295">
        <v>6239</v>
      </c>
      <c r="C6304" s="296">
        <v>115.62600154686299</v>
      </c>
    </row>
    <row r="6305" spans="2:3" x14ac:dyDescent="0.25">
      <c r="B6305" s="295">
        <v>6240</v>
      </c>
      <c r="C6305" s="296">
        <v>98.161848113819119</v>
      </c>
    </row>
    <row r="6306" spans="2:3" x14ac:dyDescent="0.25">
      <c r="B6306" s="295">
        <v>6241</v>
      </c>
      <c r="C6306" s="296">
        <v>140.02998510987317</v>
      </c>
    </row>
    <row r="6307" spans="2:3" x14ac:dyDescent="0.25">
      <c r="B6307" s="295">
        <v>6242</v>
      </c>
      <c r="C6307" s="296">
        <v>90.367112251199046</v>
      </c>
    </row>
    <row r="6308" spans="2:3" x14ac:dyDescent="0.25">
      <c r="B6308" s="295">
        <v>6243</v>
      </c>
      <c r="C6308" s="296">
        <v>70.255886462589672</v>
      </c>
    </row>
    <row r="6309" spans="2:3" x14ac:dyDescent="0.25">
      <c r="B6309" s="295">
        <v>6244</v>
      </c>
      <c r="C6309" s="296">
        <v>142.68707660894609</v>
      </c>
    </row>
    <row r="6310" spans="2:3" x14ac:dyDescent="0.25">
      <c r="B6310" s="295">
        <v>6245</v>
      </c>
      <c r="C6310" s="296">
        <v>224.16603034242559</v>
      </c>
    </row>
    <row r="6311" spans="2:3" x14ac:dyDescent="0.25">
      <c r="B6311" s="295">
        <v>6246</v>
      </c>
      <c r="C6311" s="296">
        <v>121.51866743900079</v>
      </c>
    </row>
    <row r="6312" spans="2:3" x14ac:dyDescent="0.25">
      <c r="B6312" s="295">
        <v>6247</v>
      </c>
      <c r="C6312" s="296">
        <v>99.266294944484528</v>
      </c>
    </row>
    <row r="6313" spans="2:3" x14ac:dyDescent="0.25">
      <c r="B6313" s="295">
        <v>6248</v>
      </c>
      <c r="C6313" s="296">
        <v>101.91089342928372</v>
      </c>
    </row>
    <row r="6314" spans="2:3" x14ac:dyDescent="0.25">
      <c r="B6314" s="295">
        <v>6249</v>
      </c>
      <c r="C6314" s="296">
        <v>125.79445113404795</v>
      </c>
    </row>
    <row r="6315" spans="2:3" x14ac:dyDescent="0.25">
      <c r="B6315" s="295">
        <v>6250</v>
      </c>
      <c r="C6315" s="296">
        <v>166.97985457475414</v>
      </c>
    </row>
    <row r="6316" spans="2:3" x14ac:dyDescent="0.25">
      <c r="B6316" s="295">
        <v>6251</v>
      </c>
      <c r="C6316" s="296">
        <v>124.7114773023582</v>
      </c>
    </row>
    <row r="6317" spans="2:3" x14ac:dyDescent="0.25">
      <c r="B6317" s="295">
        <v>6252</v>
      </c>
      <c r="C6317" s="296">
        <v>157.59975074109892</v>
      </c>
    </row>
    <row r="6318" spans="2:3" x14ac:dyDescent="0.25">
      <c r="B6318" s="295">
        <v>6253</v>
      </c>
      <c r="C6318" s="296">
        <v>125.048460689904</v>
      </c>
    </row>
    <row r="6319" spans="2:3" x14ac:dyDescent="0.25">
      <c r="B6319" s="295">
        <v>6254</v>
      </c>
      <c r="C6319" s="296">
        <v>180.24025668630588</v>
      </c>
    </row>
    <row r="6320" spans="2:3" x14ac:dyDescent="0.25">
      <c r="B6320" s="295">
        <v>6255</v>
      </c>
      <c r="C6320" s="296">
        <v>154.77955585763948</v>
      </c>
    </row>
    <row r="6321" spans="2:3" x14ac:dyDescent="0.25">
      <c r="B6321" s="295">
        <v>6256</v>
      </c>
      <c r="C6321" s="296">
        <v>103.6261028017622</v>
      </c>
    </row>
    <row r="6322" spans="2:3" x14ac:dyDescent="0.25">
      <c r="B6322" s="295">
        <v>6257</v>
      </c>
      <c r="C6322" s="296">
        <v>129.80179987716832</v>
      </c>
    </row>
    <row r="6323" spans="2:3" x14ac:dyDescent="0.25">
      <c r="B6323" s="295">
        <v>6258</v>
      </c>
      <c r="C6323" s="296">
        <v>179.30169258076069</v>
      </c>
    </row>
    <row r="6324" spans="2:3" x14ac:dyDescent="0.25">
      <c r="B6324" s="295">
        <v>6259</v>
      </c>
      <c r="C6324" s="296">
        <v>100.19435455568981</v>
      </c>
    </row>
    <row r="6325" spans="2:3" x14ac:dyDescent="0.25">
      <c r="B6325" s="295">
        <v>6260</v>
      </c>
      <c r="C6325" s="296">
        <v>124.1772460041706</v>
      </c>
    </row>
    <row r="6326" spans="2:3" x14ac:dyDescent="0.25">
      <c r="B6326" s="295">
        <v>6261</v>
      </c>
      <c r="C6326" s="296">
        <v>83.482429833896816</v>
      </c>
    </row>
    <row r="6327" spans="2:3" x14ac:dyDescent="0.25">
      <c r="B6327" s="295">
        <v>6262</v>
      </c>
      <c r="C6327" s="296">
        <v>139.12811259053299</v>
      </c>
    </row>
    <row r="6328" spans="2:3" x14ac:dyDescent="0.25">
      <c r="B6328" s="295">
        <v>6263</v>
      </c>
      <c r="C6328" s="296">
        <v>142.37934071558334</v>
      </c>
    </row>
    <row r="6329" spans="2:3" x14ac:dyDescent="0.25">
      <c r="B6329" s="295">
        <v>6264</v>
      </c>
      <c r="C6329" s="296">
        <v>120.24971048799239</v>
      </c>
    </row>
    <row r="6330" spans="2:3" x14ac:dyDescent="0.25">
      <c r="B6330" s="295">
        <v>6265</v>
      </c>
      <c r="C6330" s="296">
        <v>131.47726615795645</v>
      </c>
    </row>
    <row r="6331" spans="2:3" x14ac:dyDescent="0.25">
      <c r="B6331" s="295">
        <v>6266</v>
      </c>
      <c r="C6331" s="296">
        <v>154.18942354572141</v>
      </c>
    </row>
    <row r="6332" spans="2:3" x14ac:dyDescent="0.25">
      <c r="B6332" s="295">
        <v>6267</v>
      </c>
      <c r="C6332" s="296">
        <v>127.63736101916652</v>
      </c>
    </row>
    <row r="6333" spans="2:3" x14ac:dyDescent="0.25">
      <c r="B6333" s="295">
        <v>6268</v>
      </c>
      <c r="C6333" s="296">
        <v>159.04586273719144</v>
      </c>
    </row>
    <row r="6334" spans="2:3" x14ac:dyDescent="0.25">
      <c r="B6334" s="295">
        <v>6269</v>
      </c>
      <c r="C6334" s="296">
        <v>127.15022871112255</v>
      </c>
    </row>
    <row r="6335" spans="2:3" x14ac:dyDescent="0.25">
      <c r="B6335" s="295">
        <v>6270</v>
      </c>
      <c r="C6335" s="296">
        <v>120.73439503983136</v>
      </c>
    </row>
    <row r="6336" spans="2:3" x14ac:dyDescent="0.25">
      <c r="B6336" s="295">
        <v>6271</v>
      </c>
      <c r="C6336" s="296">
        <v>107.91959552518802</v>
      </c>
    </row>
    <row r="6337" spans="2:3" x14ac:dyDescent="0.25">
      <c r="B6337" s="295">
        <v>6272</v>
      </c>
      <c r="C6337" s="296">
        <v>151.93832107228008</v>
      </c>
    </row>
    <row r="6338" spans="2:3" x14ac:dyDescent="0.25">
      <c r="B6338" s="295">
        <v>6273</v>
      </c>
      <c r="C6338" s="296">
        <v>110.54756580179011</v>
      </c>
    </row>
    <row r="6339" spans="2:3" x14ac:dyDescent="0.25">
      <c r="B6339" s="295">
        <v>6274</v>
      </c>
      <c r="C6339" s="296">
        <v>104.42961500120981</v>
      </c>
    </row>
    <row r="6340" spans="2:3" x14ac:dyDescent="0.25">
      <c r="B6340" s="295">
        <v>6275</v>
      </c>
      <c r="C6340" s="296">
        <v>132.05045178625031</v>
      </c>
    </row>
    <row r="6341" spans="2:3" x14ac:dyDescent="0.25">
      <c r="B6341" s="295">
        <v>6276</v>
      </c>
      <c r="C6341" s="296">
        <v>139.10835604739248</v>
      </c>
    </row>
    <row r="6342" spans="2:3" x14ac:dyDescent="0.25">
      <c r="B6342" s="295">
        <v>6277</v>
      </c>
      <c r="C6342" s="296">
        <v>135.55801278259003</v>
      </c>
    </row>
    <row r="6343" spans="2:3" x14ac:dyDescent="0.25">
      <c r="B6343" s="295">
        <v>6278</v>
      </c>
      <c r="C6343" s="296">
        <v>81.234932579809112</v>
      </c>
    </row>
    <row r="6344" spans="2:3" x14ac:dyDescent="0.25">
      <c r="B6344" s="295">
        <v>6279</v>
      </c>
      <c r="C6344" s="296">
        <v>144.01815483024319</v>
      </c>
    </row>
    <row r="6345" spans="2:3" x14ac:dyDescent="0.25">
      <c r="B6345" s="295">
        <v>6280</v>
      </c>
      <c r="C6345" s="296">
        <v>143.03970364364486</v>
      </c>
    </row>
    <row r="6346" spans="2:3" x14ac:dyDescent="0.25">
      <c r="B6346" s="295">
        <v>6281</v>
      </c>
      <c r="C6346" s="296">
        <v>197.75067271496553</v>
      </c>
    </row>
    <row r="6347" spans="2:3" x14ac:dyDescent="0.25">
      <c r="B6347" s="295">
        <v>6282</v>
      </c>
      <c r="C6347" s="296">
        <v>137.9410671192602</v>
      </c>
    </row>
    <row r="6348" spans="2:3" x14ac:dyDescent="0.25">
      <c r="B6348" s="295">
        <v>6283</v>
      </c>
      <c r="C6348" s="296">
        <v>162.91495744294934</v>
      </c>
    </row>
    <row r="6349" spans="2:3" x14ac:dyDescent="0.25">
      <c r="B6349" s="295">
        <v>6284</v>
      </c>
      <c r="C6349" s="296">
        <v>166.9043295094408</v>
      </c>
    </row>
    <row r="6350" spans="2:3" x14ac:dyDescent="0.25">
      <c r="B6350" s="295">
        <v>6285</v>
      </c>
      <c r="C6350" s="296">
        <v>133.82625463068001</v>
      </c>
    </row>
    <row r="6351" spans="2:3" x14ac:dyDescent="0.25">
      <c r="B6351" s="295">
        <v>6286</v>
      </c>
      <c r="C6351" s="296">
        <v>176.1854617812449</v>
      </c>
    </row>
    <row r="6352" spans="2:3" x14ac:dyDescent="0.25">
      <c r="B6352" s="295">
        <v>6287</v>
      </c>
      <c r="C6352" s="296">
        <v>175.36329365802931</v>
      </c>
    </row>
    <row r="6353" spans="2:3" x14ac:dyDescent="0.25">
      <c r="B6353" s="295">
        <v>6288</v>
      </c>
      <c r="C6353" s="296">
        <v>82.898913245358543</v>
      </c>
    </row>
    <row r="6354" spans="2:3" x14ac:dyDescent="0.25">
      <c r="B6354" s="295">
        <v>6289</v>
      </c>
      <c r="C6354" s="296">
        <v>196.38397621279242</v>
      </c>
    </row>
    <row r="6355" spans="2:3" x14ac:dyDescent="0.25">
      <c r="B6355" s="295">
        <v>6290</v>
      </c>
      <c r="C6355" s="296">
        <v>136.96789721243323</v>
      </c>
    </row>
    <row r="6356" spans="2:3" x14ac:dyDescent="0.25">
      <c r="B6356" s="295">
        <v>6291</v>
      </c>
      <c r="C6356" s="296">
        <v>188.23538383968688</v>
      </c>
    </row>
    <row r="6357" spans="2:3" x14ac:dyDescent="0.25">
      <c r="B6357" s="295">
        <v>6292</v>
      </c>
      <c r="C6357" s="296">
        <v>103.18430597912428</v>
      </c>
    </row>
    <row r="6358" spans="2:3" x14ac:dyDescent="0.25">
      <c r="B6358" s="295">
        <v>6293</v>
      </c>
      <c r="C6358" s="296">
        <v>136.68277344840189</v>
      </c>
    </row>
    <row r="6359" spans="2:3" x14ac:dyDescent="0.25">
      <c r="B6359" s="295">
        <v>6294</v>
      </c>
      <c r="C6359" s="296">
        <v>85.612025925792949</v>
      </c>
    </row>
    <row r="6360" spans="2:3" x14ac:dyDescent="0.25">
      <c r="B6360" s="295">
        <v>6295</v>
      </c>
      <c r="C6360" s="296">
        <v>105.37241696351347</v>
      </c>
    </row>
    <row r="6361" spans="2:3" x14ac:dyDescent="0.25">
      <c r="B6361" s="295">
        <v>6296</v>
      </c>
      <c r="C6361" s="296">
        <v>140.18440219687974</v>
      </c>
    </row>
    <row r="6362" spans="2:3" x14ac:dyDescent="0.25">
      <c r="B6362" s="295">
        <v>6297</v>
      </c>
      <c r="C6362" s="296">
        <v>174.07415175478673</v>
      </c>
    </row>
    <row r="6363" spans="2:3" x14ac:dyDescent="0.25">
      <c r="B6363" s="295">
        <v>6298</v>
      </c>
      <c r="C6363" s="296">
        <v>165.95511826875676</v>
      </c>
    </row>
    <row r="6364" spans="2:3" x14ac:dyDescent="0.25">
      <c r="B6364" s="295">
        <v>6299</v>
      </c>
      <c r="C6364" s="296">
        <v>130.54114174714218</v>
      </c>
    </row>
    <row r="6365" spans="2:3" x14ac:dyDescent="0.25">
      <c r="B6365" s="295">
        <v>6300</v>
      </c>
      <c r="C6365" s="296">
        <v>157.62828702755877</v>
      </c>
    </row>
    <row r="6366" spans="2:3" x14ac:dyDescent="0.25">
      <c r="B6366" s="295">
        <v>6301</v>
      </c>
      <c r="C6366" s="296">
        <v>78.6587584395715</v>
      </c>
    </row>
    <row r="6367" spans="2:3" x14ac:dyDescent="0.25">
      <c r="B6367" s="295">
        <v>6302</v>
      </c>
      <c r="C6367" s="296">
        <v>148.39343172511127</v>
      </c>
    </row>
    <row r="6368" spans="2:3" x14ac:dyDescent="0.25">
      <c r="B6368" s="295">
        <v>6303</v>
      </c>
      <c r="C6368" s="296">
        <v>224.39676032844977</v>
      </c>
    </row>
    <row r="6369" spans="2:3" x14ac:dyDescent="0.25">
      <c r="B6369" s="295">
        <v>6304</v>
      </c>
      <c r="C6369" s="296">
        <v>105.91390519245027</v>
      </c>
    </row>
    <row r="6370" spans="2:3" x14ac:dyDescent="0.25">
      <c r="B6370" s="295">
        <v>6305</v>
      </c>
      <c r="C6370" s="296">
        <v>132.57557078933314</v>
      </c>
    </row>
    <row r="6371" spans="2:3" x14ac:dyDescent="0.25">
      <c r="B6371" s="295">
        <v>6306</v>
      </c>
      <c r="C6371" s="296">
        <v>107.99117523569829</v>
      </c>
    </row>
    <row r="6372" spans="2:3" x14ac:dyDescent="0.25">
      <c r="B6372" s="295">
        <v>6307</v>
      </c>
      <c r="C6372" s="296">
        <v>105.56168399366248</v>
      </c>
    </row>
    <row r="6373" spans="2:3" x14ac:dyDescent="0.25">
      <c r="B6373" s="295">
        <v>6308</v>
      </c>
      <c r="C6373" s="296">
        <v>194.4733281011693</v>
      </c>
    </row>
    <row r="6374" spans="2:3" x14ac:dyDescent="0.25">
      <c r="B6374" s="295">
        <v>6309</v>
      </c>
      <c r="C6374" s="296">
        <v>91.48131736922781</v>
      </c>
    </row>
    <row r="6375" spans="2:3" x14ac:dyDescent="0.25">
      <c r="B6375" s="295">
        <v>6310</v>
      </c>
      <c r="C6375" s="296">
        <v>157.46110277895048</v>
      </c>
    </row>
    <row r="6376" spans="2:3" x14ac:dyDescent="0.25">
      <c r="B6376" s="295">
        <v>6311</v>
      </c>
      <c r="C6376" s="296">
        <v>126.15665258327891</v>
      </c>
    </row>
    <row r="6377" spans="2:3" x14ac:dyDescent="0.25">
      <c r="B6377" s="295">
        <v>6312</v>
      </c>
      <c r="C6377" s="296">
        <v>166.20111936362048</v>
      </c>
    </row>
    <row r="6378" spans="2:3" x14ac:dyDescent="0.25">
      <c r="B6378" s="295">
        <v>6313</v>
      </c>
      <c r="C6378" s="296">
        <v>132.8280886246462</v>
      </c>
    </row>
    <row r="6379" spans="2:3" x14ac:dyDescent="0.25">
      <c r="B6379" s="295">
        <v>6314</v>
      </c>
      <c r="C6379" s="296">
        <v>123.98324036091816</v>
      </c>
    </row>
    <row r="6380" spans="2:3" x14ac:dyDescent="0.25">
      <c r="B6380" s="295">
        <v>6315</v>
      </c>
      <c r="C6380" s="296">
        <v>142.28379623688537</v>
      </c>
    </row>
    <row r="6381" spans="2:3" x14ac:dyDescent="0.25">
      <c r="B6381" s="295">
        <v>6316</v>
      </c>
      <c r="C6381" s="296">
        <v>108.49922715971613</v>
      </c>
    </row>
    <row r="6382" spans="2:3" x14ac:dyDescent="0.25">
      <c r="B6382" s="295">
        <v>6317</v>
      </c>
      <c r="C6382" s="296">
        <v>74.396501240577663</v>
      </c>
    </row>
    <row r="6383" spans="2:3" x14ac:dyDescent="0.25">
      <c r="B6383" s="295">
        <v>6318</v>
      </c>
      <c r="C6383" s="296">
        <v>144.30713726678155</v>
      </c>
    </row>
    <row r="6384" spans="2:3" x14ac:dyDescent="0.25">
      <c r="B6384" s="295">
        <v>6319</v>
      </c>
      <c r="C6384" s="296">
        <v>81.52442991810338</v>
      </c>
    </row>
    <row r="6385" spans="2:3" x14ac:dyDescent="0.25">
      <c r="B6385" s="295">
        <v>6320</v>
      </c>
      <c r="C6385" s="296">
        <v>146.87012251788769</v>
      </c>
    </row>
    <row r="6386" spans="2:3" x14ac:dyDescent="0.25">
      <c r="B6386" s="295">
        <v>6321</v>
      </c>
      <c r="C6386" s="296">
        <v>159.21845225464764</v>
      </c>
    </row>
    <row r="6387" spans="2:3" x14ac:dyDescent="0.25">
      <c r="B6387" s="295">
        <v>6322</v>
      </c>
      <c r="C6387" s="296">
        <v>133.62544004643655</v>
      </c>
    </row>
    <row r="6388" spans="2:3" x14ac:dyDescent="0.25">
      <c r="B6388" s="295">
        <v>6323</v>
      </c>
      <c r="C6388" s="296">
        <v>70.058806803260424</v>
      </c>
    </row>
    <row r="6389" spans="2:3" x14ac:dyDescent="0.25">
      <c r="B6389" s="295">
        <v>6324</v>
      </c>
      <c r="C6389" s="296">
        <v>104.55495870442559</v>
      </c>
    </row>
    <row r="6390" spans="2:3" x14ac:dyDescent="0.25">
      <c r="B6390" s="295">
        <v>6325</v>
      </c>
      <c r="C6390" s="296">
        <v>174.50225969959769</v>
      </c>
    </row>
    <row r="6391" spans="2:3" x14ac:dyDescent="0.25">
      <c r="B6391" s="295">
        <v>6326</v>
      </c>
      <c r="C6391" s="296">
        <v>158.63531923024016</v>
      </c>
    </row>
    <row r="6392" spans="2:3" x14ac:dyDescent="0.25">
      <c r="B6392" s="295">
        <v>6327</v>
      </c>
      <c r="C6392" s="296">
        <v>170.02675747343289</v>
      </c>
    </row>
    <row r="6393" spans="2:3" x14ac:dyDescent="0.25">
      <c r="B6393" s="295">
        <v>6328</v>
      </c>
      <c r="C6393" s="296">
        <v>128.90136218285608</v>
      </c>
    </row>
    <row r="6394" spans="2:3" x14ac:dyDescent="0.25">
      <c r="B6394" s="295">
        <v>6329</v>
      </c>
      <c r="C6394" s="296">
        <v>150.65170195314346</v>
      </c>
    </row>
    <row r="6395" spans="2:3" x14ac:dyDescent="0.25">
      <c r="B6395" s="295">
        <v>6330</v>
      </c>
      <c r="C6395" s="296">
        <v>85.004926538844444</v>
      </c>
    </row>
    <row r="6396" spans="2:3" x14ac:dyDescent="0.25">
      <c r="B6396" s="295">
        <v>6331</v>
      </c>
      <c r="C6396" s="296">
        <v>99.834306348817279</v>
      </c>
    </row>
    <row r="6397" spans="2:3" x14ac:dyDescent="0.25">
      <c r="B6397" s="295">
        <v>6332</v>
      </c>
      <c r="C6397" s="296">
        <v>120.10831437285822</v>
      </c>
    </row>
    <row r="6398" spans="2:3" x14ac:dyDescent="0.25">
      <c r="B6398" s="295">
        <v>6333</v>
      </c>
      <c r="C6398" s="296">
        <v>109.69253932093184</v>
      </c>
    </row>
    <row r="6399" spans="2:3" x14ac:dyDescent="0.25">
      <c r="B6399" s="295">
        <v>6334</v>
      </c>
      <c r="C6399" s="296">
        <v>122.0516120826706</v>
      </c>
    </row>
    <row r="6400" spans="2:3" x14ac:dyDescent="0.25">
      <c r="B6400" s="295">
        <v>6335</v>
      </c>
      <c r="C6400" s="296">
        <v>103.05085618019211</v>
      </c>
    </row>
    <row r="6401" spans="2:3" x14ac:dyDescent="0.25">
      <c r="B6401" s="295">
        <v>6336</v>
      </c>
      <c r="C6401" s="296">
        <v>106.58034312360192</v>
      </c>
    </row>
    <row r="6402" spans="2:3" x14ac:dyDescent="0.25">
      <c r="B6402" s="295">
        <v>6337</v>
      </c>
      <c r="C6402" s="296">
        <v>126.14055390637171</v>
      </c>
    </row>
    <row r="6403" spans="2:3" x14ac:dyDescent="0.25">
      <c r="B6403" s="295">
        <v>6338</v>
      </c>
      <c r="C6403" s="296">
        <v>97.648187736150902</v>
      </c>
    </row>
    <row r="6404" spans="2:3" x14ac:dyDescent="0.25">
      <c r="B6404" s="295">
        <v>6339</v>
      </c>
      <c r="C6404" s="296">
        <v>152.3656253594099</v>
      </c>
    </row>
    <row r="6405" spans="2:3" x14ac:dyDescent="0.25">
      <c r="B6405" s="295">
        <v>6340</v>
      </c>
      <c r="C6405" s="296">
        <v>161.15003021771821</v>
      </c>
    </row>
    <row r="6406" spans="2:3" x14ac:dyDescent="0.25">
      <c r="B6406" s="295">
        <v>6341</v>
      </c>
      <c r="C6406" s="296">
        <v>170.15383115970101</v>
      </c>
    </row>
    <row r="6407" spans="2:3" x14ac:dyDescent="0.25">
      <c r="B6407" s="295">
        <v>6342</v>
      </c>
      <c r="C6407" s="296">
        <v>155.04867538317978</v>
      </c>
    </row>
    <row r="6408" spans="2:3" x14ac:dyDescent="0.25">
      <c r="B6408" s="295">
        <v>6343</v>
      </c>
      <c r="C6408" s="296">
        <v>124.30102891072988</v>
      </c>
    </row>
    <row r="6409" spans="2:3" x14ac:dyDescent="0.25">
      <c r="B6409" s="295">
        <v>6344</v>
      </c>
      <c r="C6409" s="296">
        <v>156.44849788486835</v>
      </c>
    </row>
    <row r="6410" spans="2:3" x14ac:dyDescent="0.25">
      <c r="B6410" s="295">
        <v>6345</v>
      </c>
      <c r="C6410" s="296">
        <v>117.79310934823368</v>
      </c>
    </row>
    <row r="6411" spans="2:3" x14ac:dyDescent="0.25">
      <c r="B6411" s="295">
        <v>6346</v>
      </c>
      <c r="C6411" s="296">
        <v>98.801912857569206</v>
      </c>
    </row>
    <row r="6412" spans="2:3" x14ac:dyDescent="0.25">
      <c r="B6412" s="295">
        <v>6347</v>
      </c>
      <c r="C6412" s="296">
        <v>125.39807538188612</v>
      </c>
    </row>
    <row r="6413" spans="2:3" x14ac:dyDescent="0.25">
      <c r="B6413" s="295">
        <v>6348</v>
      </c>
      <c r="C6413" s="296">
        <v>82.481028774575805</v>
      </c>
    </row>
    <row r="6414" spans="2:3" x14ac:dyDescent="0.25">
      <c r="B6414" s="295">
        <v>6349</v>
      </c>
      <c r="C6414" s="296">
        <v>133.42329272480197</v>
      </c>
    </row>
    <row r="6415" spans="2:3" x14ac:dyDescent="0.25">
      <c r="B6415" s="295">
        <v>6350</v>
      </c>
      <c r="C6415" s="296">
        <v>136.5087295179826</v>
      </c>
    </row>
    <row r="6416" spans="2:3" x14ac:dyDescent="0.25">
      <c r="B6416" s="295">
        <v>6351</v>
      </c>
      <c r="C6416" s="296">
        <v>87.244378626962174</v>
      </c>
    </row>
    <row r="6417" spans="2:3" x14ac:dyDescent="0.25">
      <c r="B6417" s="295">
        <v>6352</v>
      </c>
      <c r="C6417" s="296">
        <v>88.119254990404812</v>
      </c>
    </row>
    <row r="6418" spans="2:3" x14ac:dyDescent="0.25">
      <c r="B6418" s="295">
        <v>6353</v>
      </c>
      <c r="C6418" s="296">
        <v>194.34555101951545</v>
      </c>
    </row>
    <row r="6419" spans="2:3" x14ac:dyDescent="0.25">
      <c r="B6419" s="295">
        <v>6354</v>
      </c>
      <c r="C6419" s="296">
        <v>90.042276631578574</v>
      </c>
    </row>
    <row r="6420" spans="2:3" x14ac:dyDescent="0.25">
      <c r="B6420" s="295">
        <v>6355</v>
      </c>
      <c r="C6420" s="296">
        <v>109.05600057139827</v>
      </c>
    </row>
    <row r="6421" spans="2:3" x14ac:dyDescent="0.25">
      <c r="B6421" s="295">
        <v>6356</v>
      </c>
      <c r="C6421" s="296">
        <v>147.40668905031612</v>
      </c>
    </row>
    <row r="6422" spans="2:3" x14ac:dyDescent="0.25">
      <c r="B6422" s="295">
        <v>6357</v>
      </c>
      <c r="C6422" s="296">
        <v>106.74634890366025</v>
      </c>
    </row>
    <row r="6423" spans="2:3" x14ac:dyDescent="0.25">
      <c r="B6423" s="295">
        <v>6358</v>
      </c>
      <c r="C6423" s="296">
        <v>143.38614066538662</v>
      </c>
    </row>
    <row r="6424" spans="2:3" x14ac:dyDescent="0.25">
      <c r="B6424" s="295">
        <v>6359</v>
      </c>
      <c r="C6424" s="296">
        <v>91.656564101048119</v>
      </c>
    </row>
    <row r="6425" spans="2:3" x14ac:dyDescent="0.25">
      <c r="B6425" s="295">
        <v>6360</v>
      </c>
      <c r="C6425" s="296">
        <v>104.7852027568874</v>
      </c>
    </row>
    <row r="6426" spans="2:3" x14ac:dyDescent="0.25">
      <c r="B6426" s="295">
        <v>6361</v>
      </c>
      <c r="C6426" s="296">
        <v>92.888091398046413</v>
      </c>
    </row>
    <row r="6427" spans="2:3" x14ac:dyDescent="0.25">
      <c r="B6427" s="295">
        <v>6362</v>
      </c>
      <c r="C6427" s="296">
        <v>150.22497376489565</v>
      </c>
    </row>
    <row r="6428" spans="2:3" x14ac:dyDescent="0.25">
      <c r="B6428" s="295">
        <v>6363</v>
      </c>
      <c r="C6428" s="296">
        <v>113.76881869280902</v>
      </c>
    </row>
    <row r="6429" spans="2:3" x14ac:dyDescent="0.25">
      <c r="B6429" s="295">
        <v>6364</v>
      </c>
      <c r="C6429" s="296">
        <v>87.45279748293521</v>
      </c>
    </row>
    <row r="6430" spans="2:3" x14ac:dyDescent="0.25">
      <c r="B6430" s="295">
        <v>6365</v>
      </c>
      <c r="C6430" s="296">
        <v>128.45486550838331</v>
      </c>
    </row>
    <row r="6431" spans="2:3" x14ac:dyDescent="0.25">
      <c r="B6431" s="295">
        <v>6366</v>
      </c>
      <c r="C6431" s="296">
        <v>114.42985907182887</v>
      </c>
    </row>
    <row r="6432" spans="2:3" x14ac:dyDescent="0.25">
      <c r="B6432" s="295">
        <v>6367</v>
      </c>
      <c r="C6432" s="296">
        <v>80.830410959088013</v>
      </c>
    </row>
    <row r="6433" spans="2:3" x14ac:dyDescent="0.25">
      <c r="B6433" s="295">
        <v>6368</v>
      </c>
      <c r="C6433" s="296">
        <v>155.35646796015317</v>
      </c>
    </row>
    <row r="6434" spans="2:3" x14ac:dyDescent="0.25">
      <c r="B6434" s="295">
        <v>6369</v>
      </c>
      <c r="C6434" s="296">
        <v>167.73149222875952</v>
      </c>
    </row>
    <row r="6435" spans="2:3" x14ac:dyDescent="0.25">
      <c r="B6435" s="295">
        <v>6370</v>
      </c>
      <c r="C6435" s="296">
        <v>201.45117610477777</v>
      </c>
    </row>
    <row r="6436" spans="2:3" x14ac:dyDescent="0.25">
      <c r="B6436" s="295">
        <v>6371</v>
      </c>
      <c r="C6436" s="296">
        <v>156.88604596655543</v>
      </c>
    </row>
    <row r="6437" spans="2:3" x14ac:dyDescent="0.25">
      <c r="B6437" s="295">
        <v>6372</v>
      </c>
      <c r="C6437" s="296">
        <v>115.30862767924538</v>
      </c>
    </row>
    <row r="6438" spans="2:3" x14ac:dyDescent="0.25">
      <c r="B6438" s="295">
        <v>6373</v>
      </c>
      <c r="C6438" s="296">
        <v>123.11690570686295</v>
      </c>
    </row>
    <row r="6439" spans="2:3" x14ac:dyDescent="0.25">
      <c r="B6439" s="295">
        <v>6374</v>
      </c>
      <c r="C6439" s="296">
        <v>111.67861182477108</v>
      </c>
    </row>
    <row r="6440" spans="2:3" x14ac:dyDescent="0.25">
      <c r="B6440" s="295">
        <v>6375</v>
      </c>
      <c r="C6440" s="296">
        <v>104.04645989564841</v>
      </c>
    </row>
    <row r="6441" spans="2:3" x14ac:dyDescent="0.25">
      <c r="B6441" s="295">
        <v>6376</v>
      </c>
      <c r="C6441" s="296">
        <v>167.54264506227332</v>
      </c>
    </row>
    <row r="6442" spans="2:3" x14ac:dyDescent="0.25">
      <c r="B6442" s="295">
        <v>6377</v>
      </c>
      <c r="C6442" s="296">
        <v>68.9065171912425</v>
      </c>
    </row>
    <row r="6443" spans="2:3" x14ac:dyDescent="0.25">
      <c r="B6443" s="295">
        <v>6378</v>
      </c>
      <c r="C6443" s="296">
        <v>142.14925102821235</v>
      </c>
    </row>
    <row r="6444" spans="2:3" x14ac:dyDescent="0.25">
      <c r="B6444" s="295">
        <v>6379</v>
      </c>
      <c r="C6444" s="296">
        <v>117.6676302242048</v>
      </c>
    </row>
    <row r="6445" spans="2:3" x14ac:dyDescent="0.25">
      <c r="B6445" s="295">
        <v>6380</v>
      </c>
      <c r="C6445" s="296">
        <v>158.76503430975782</v>
      </c>
    </row>
    <row r="6446" spans="2:3" x14ac:dyDescent="0.25">
      <c r="B6446" s="295">
        <v>6381</v>
      </c>
      <c r="C6446" s="296">
        <v>114.57194478398722</v>
      </c>
    </row>
    <row r="6447" spans="2:3" x14ac:dyDescent="0.25">
      <c r="B6447" s="295">
        <v>6382</v>
      </c>
      <c r="C6447" s="296">
        <v>124.77720512723704</v>
      </c>
    </row>
    <row r="6448" spans="2:3" x14ac:dyDescent="0.25">
      <c r="B6448" s="295">
        <v>6383</v>
      </c>
      <c r="C6448" s="296">
        <v>136.0030391746771</v>
      </c>
    </row>
    <row r="6449" spans="2:3" x14ac:dyDescent="0.25">
      <c r="B6449" s="295">
        <v>6384</v>
      </c>
      <c r="C6449" s="296">
        <v>131.87718481686829</v>
      </c>
    </row>
    <row r="6450" spans="2:3" x14ac:dyDescent="0.25">
      <c r="B6450" s="295">
        <v>6385</v>
      </c>
      <c r="C6450" s="296">
        <v>110.75533213462802</v>
      </c>
    </row>
    <row r="6451" spans="2:3" x14ac:dyDescent="0.25">
      <c r="B6451" s="295">
        <v>6386</v>
      </c>
      <c r="C6451" s="296">
        <v>131.45752093770653</v>
      </c>
    </row>
    <row r="6452" spans="2:3" x14ac:dyDescent="0.25">
      <c r="B6452" s="295">
        <v>6387</v>
      </c>
      <c r="C6452" s="296">
        <v>85.30450526463062</v>
      </c>
    </row>
    <row r="6453" spans="2:3" x14ac:dyDescent="0.25">
      <c r="B6453" s="295">
        <v>6388</v>
      </c>
      <c r="C6453" s="296">
        <v>146.64728005666407</v>
      </c>
    </row>
    <row r="6454" spans="2:3" x14ac:dyDescent="0.25">
      <c r="B6454" s="295">
        <v>6389</v>
      </c>
      <c r="C6454" s="296">
        <v>96.03203981352631</v>
      </c>
    </row>
    <row r="6455" spans="2:3" x14ac:dyDescent="0.25">
      <c r="B6455" s="295">
        <v>6390</v>
      </c>
      <c r="C6455" s="296">
        <v>114.42472048510217</v>
      </c>
    </row>
    <row r="6456" spans="2:3" x14ac:dyDescent="0.25">
      <c r="B6456" s="295">
        <v>6391</v>
      </c>
      <c r="C6456" s="296">
        <v>94.163985902179135</v>
      </c>
    </row>
    <row r="6457" spans="2:3" x14ac:dyDescent="0.25">
      <c r="B6457" s="295">
        <v>6392</v>
      </c>
      <c r="C6457" s="296">
        <v>188.19850105630718</v>
      </c>
    </row>
    <row r="6458" spans="2:3" x14ac:dyDescent="0.25">
      <c r="B6458" s="295">
        <v>6393</v>
      </c>
      <c r="C6458" s="296">
        <v>129.23652587952327</v>
      </c>
    </row>
    <row r="6459" spans="2:3" x14ac:dyDescent="0.25">
      <c r="B6459" s="295">
        <v>6394</v>
      </c>
      <c r="C6459" s="296">
        <v>138.40931765504638</v>
      </c>
    </row>
    <row r="6460" spans="2:3" x14ac:dyDescent="0.25">
      <c r="B6460" s="295">
        <v>6395</v>
      </c>
      <c r="C6460" s="296">
        <v>204.02279379279327</v>
      </c>
    </row>
    <row r="6461" spans="2:3" x14ac:dyDescent="0.25">
      <c r="B6461" s="295">
        <v>6396</v>
      </c>
      <c r="C6461" s="296">
        <v>188.70913551302363</v>
      </c>
    </row>
    <row r="6462" spans="2:3" x14ac:dyDescent="0.25">
      <c r="B6462" s="295">
        <v>6397</v>
      </c>
      <c r="C6462" s="296">
        <v>148.03430790789344</v>
      </c>
    </row>
    <row r="6463" spans="2:3" x14ac:dyDescent="0.25">
      <c r="B6463" s="295">
        <v>6398</v>
      </c>
      <c r="C6463" s="296">
        <v>145.8042052261759</v>
      </c>
    </row>
    <row r="6464" spans="2:3" x14ac:dyDescent="0.25">
      <c r="B6464" s="295">
        <v>6399</v>
      </c>
      <c r="C6464" s="296">
        <v>191.90808691111491</v>
      </c>
    </row>
    <row r="6465" spans="2:3" x14ac:dyDescent="0.25">
      <c r="B6465" s="295">
        <v>6400</v>
      </c>
      <c r="C6465" s="296">
        <v>164.08206683206876</v>
      </c>
    </row>
    <row r="6466" spans="2:3" x14ac:dyDescent="0.25">
      <c r="B6466" s="295">
        <v>6401</v>
      </c>
      <c r="C6466" s="296">
        <v>151.20821651284427</v>
      </c>
    </row>
    <row r="6467" spans="2:3" x14ac:dyDescent="0.25">
      <c r="B6467" s="295">
        <v>6402</v>
      </c>
      <c r="C6467" s="296">
        <v>144.73037386256465</v>
      </c>
    </row>
    <row r="6468" spans="2:3" x14ac:dyDescent="0.25">
      <c r="B6468" s="295">
        <v>6403</v>
      </c>
      <c r="C6468" s="296">
        <v>151.88116202457797</v>
      </c>
    </row>
    <row r="6469" spans="2:3" x14ac:dyDescent="0.25">
      <c r="B6469" s="295">
        <v>6404</v>
      </c>
      <c r="C6469" s="296">
        <v>118.25511952891196</v>
      </c>
    </row>
    <row r="6470" spans="2:3" x14ac:dyDescent="0.25">
      <c r="B6470" s="295">
        <v>6405</v>
      </c>
      <c r="C6470" s="296">
        <v>76.590086333126322</v>
      </c>
    </row>
    <row r="6471" spans="2:3" x14ac:dyDescent="0.25">
      <c r="B6471" s="295">
        <v>6406</v>
      </c>
      <c r="C6471" s="296">
        <v>103.22746557244699</v>
      </c>
    </row>
    <row r="6472" spans="2:3" x14ac:dyDescent="0.25">
      <c r="B6472" s="295">
        <v>6407</v>
      </c>
      <c r="C6472" s="296">
        <v>144.95874563271065</v>
      </c>
    </row>
    <row r="6473" spans="2:3" x14ac:dyDescent="0.25">
      <c r="B6473" s="295">
        <v>6408</v>
      </c>
      <c r="C6473" s="296">
        <v>178.20871044703355</v>
      </c>
    </row>
    <row r="6474" spans="2:3" x14ac:dyDescent="0.25">
      <c r="B6474" s="295">
        <v>6409</v>
      </c>
      <c r="C6474" s="296">
        <v>93.915647780792142</v>
      </c>
    </row>
    <row r="6475" spans="2:3" x14ac:dyDescent="0.25">
      <c r="B6475" s="295">
        <v>6410</v>
      </c>
      <c r="C6475" s="296">
        <v>123.65267332652719</v>
      </c>
    </row>
    <row r="6476" spans="2:3" x14ac:dyDescent="0.25">
      <c r="B6476" s="295">
        <v>6411</v>
      </c>
      <c r="C6476" s="296">
        <v>124.11659352388429</v>
      </c>
    </row>
    <row r="6477" spans="2:3" x14ac:dyDescent="0.25">
      <c r="B6477" s="295">
        <v>6412</v>
      </c>
      <c r="C6477" s="296">
        <v>113.63649064301046</v>
      </c>
    </row>
    <row r="6478" spans="2:3" x14ac:dyDescent="0.25">
      <c r="B6478" s="295">
        <v>6413</v>
      </c>
      <c r="C6478" s="296">
        <v>87.897624088628788</v>
      </c>
    </row>
    <row r="6479" spans="2:3" x14ac:dyDescent="0.25">
      <c r="B6479" s="295">
        <v>6414</v>
      </c>
      <c r="C6479" s="296">
        <v>115.1157122505207</v>
      </c>
    </row>
    <row r="6480" spans="2:3" x14ac:dyDescent="0.25">
      <c r="B6480" s="295">
        <v>6415</v>
      </c>
      <c r="C6480" s="296">
        <v>102.61852361525249</v>
      </c>
    </row>
    <row r="6481" spans="2:3" x14ac:dyDescent="0.25">
      <c r="B6481" s="295">
        <v>6416</v>
      </c>
      <c r="C6481" s="296">
        <v>95.620610680002841</v>
      </c>
    </row>
    <row r="6482" spans="2:3" x14ac:dyDescent="0.25">
      <c r="B6482" s="295">
        <v>6417</v>
      </c>
      <c r="C6482" s="296">
        <v>158.43063547414448</v>
      </c>
    </row>
    <row r="6483" spans="2:3" x14ac:dyDescent="0.25">
      <c r="B6483" s="295">
        <v>6418</v>
      </c>
      <c r="C6483" s="296">
        <v>151.53169130326177</v>
      </c>
    </row>
    <row r="6484" spans="2:3" x14ac:dyDescent="0.25">
      <c r="B6484" s="295">
        <v>6419</v>
      </c>
      <c r="C6484" s="296">
        <v>132.57978558559188</v>
      </c>
    </row>
    <row r="6485" spans="2:3" x14ac:dyDescent="0.25">
      <c r="B6485" s="295">
        <v>6420</v>
      </c>
      <c r="C6485" s="296">
        <v>120.37032473728405</v>
      </c>
    </row>
    <row r="6486" spans="2:3" x14ac:dyDescent="0.25">
      <c r="B6486" s="295">
        <v>6421</v>
      </c>
      <c r="C6486" s="296">
        <v>128.68103739923794</v>
      </c>
    </row>
    <row r="6487" spans="2:3" x14ac:dyDescent="0.25">
      <c r="B6487" s="295">
        <v>6422</v>
      </c>
      <c r="C6487" s="296">
        <v>102.91903502448139</v>
      </c>
    </row>
    <row r="6488" spans="2:3" x14ac:dyDescent="0.25">
      <c r="B6488" s="295">
        <v>6423</v>
      </c>
      <c r="C6488" s="296">
        <v>170.42998027611242</v>
      </c>
    </row>
    <row r="6489" spans="2:3" x14ac:dyDescent="0.25">
      <c r="B6489" s="295">
        <v>6424</v>
      </c>
      <c r="C6489" s="296">
        <v>139.37872079685872</v>
      </c>
    </row>
    <row r="6490" spans="2:3" x14ac:dyDescent="0.25">
      <c r="B6490" s="295">
        <v>6425</v>
      </c>
      <c r="C6490" s="296">
        <v>125.63406638968871</v>
      </c>
    </row>
    <row r="6491" spans="2:3" x14ac:dyDescent="0.25">
      <c r="B6491" s="295">
        <v>6426</v>
      </c>
      <c r="C6491" s="296">
        <v>89.917596710163167</v>
      </c>
    </row>
    <row r="6492" spans="2:3" x14ac:dyDescent="0.25">
      <c r="B6492" s="295">
        <v>6427</v>
      </c>
      <c r="C6492" s="296">
        <v>149.19999579299213</v>
      </c>
    </row>
    <row r="6493" spans="2:3" x14ac:dyDescent="0.25">
      <c r="B6493" s="295">
        <v>6428</v>
      </c>
      <c r="C6493" s="296">
        <v>86.950258137287477</v>
      </c>
    </row>
    <row r="6494" spans="2:3" x14ac:dyDescent="0.25">
      <c r="B6494" s="295">
        <v>6429</v>
      </c>
      <c r="C6494" s="296">
        <v>204.6155676529556</v>
      </c>
    </row>
    <row r="6495" spans="2:3" x14ac:dyDescent="0.25">
      <c r="B6495" s="295">
        <v>6430</v>
      </c>
      <c r="C6495" s="296">
        <v>184.83734902118488</v>
      </c>
    </row>
    <row r="6496" spans="2:3" x14ac:dyDescent="0.25">
      <c r="B6496" s="295">
        <v>6431</v>
      </c>
      <c r="C6496" s="296">
        <v>117.57091604210368</v>
      </c>
    </row>
    <row r="6497" spans="2:3" x14ac:dyDescent="0.25">
      <c r="B6497" s="295">
        <v>6432</v>
      </c>
      <c r="C6497" s="296">
        <v>183.68274493717342</v>
      </c>
    </row>
    <row r="6498" spans="2:3" x14ac:dyDescent="0.25">
      <c r="B6498" s="295">
        <v>6433</v>
      </c>
      <c r="C6498" s="296">
        <v>95.954371569495635</v>
      </c>
    </row>
    <row r="6499" spans="2:3" x14ac:dyDescent="0.25">
      <c r="B6499" s="295">
        <v>6434</v>
      </c>
      <c r="C6499" s="296">
        <v>126.979116354504</v>
      </c>
    </row>
    <row r="6500" spans="2:3" x14ac:dyDescent="0.25">
      <c r="B6500" s="295">
        <v>6435</v>
      </c>
      <c r="C6500" s="296">
        <v>98.395671538024956</v>
      </c>
    </row>
    <row r="6501" spans="2:3" x14ac:dyDescent="0.25">
      <c r="B6501" s="295">
        <v>6436</v>
      </c>
      <c r="C6501" s="296">
        <v>171.94388404351662</v>
      </c>
    </row>
    <row r="6502" spans="2:3" x14ac:dyDescent="0.25">
      <c r="B6502" s="295">
        <v>6437</v>
      </c>
      <c r="C6502" s="296">
        <v>186.07673979307077</v>
      </c>
    </row>
    <row r="6503" spans="2:3" x14ac:dyDescent="0.25">
      <c r="B6503" s="295">
        <v>6438</v>
      </c>
      <c r="C6503" s="296">
        <v>79.754448304269999</v>
      </c>
    </row>
    <row r="6504" spans="2:3" x14ac:dyDescent="0.25">
      <c r="B6504" s="295">
        <v>6439</v>
      </c>
      <c r="C6504" s="296">
        <v>149.28402922982019</v>
      </c>
    </row>
    <row r="6505" spans="2:3" x14ac:dyDescent="0.25">
      <c r="B6505" s="295">
        <v>6440</v>
      </c>
      <c r="C6505" s="296">
        <v>127.39799915258344</v>
      </c>
    </row>
    <row r="6506" spans="2:3" x14ac:dyDescent="0.25">
      <c r="B6506" s="295">
        <v>6441</v>
      </c>
      <c r="C6506" s="296">
        <v>139.5006645351333</v>
      </c>
    </row>
    <row r="6507" spans="2:3" x14ac:dyDescent="0.25">
      <c r="B6507" s="295">
        <v>6442</v>
      </c>
      <c r="C6507" s="296">
        <v>182.04945396616267</v>
      </c>
    </row>
    <row r="6508" spans="2:3" x14ac:dyDescent="0.25">
      <c r="B6508" s="295">
        <v>6443</v>
      </c>
      <c r="C6508" s="296">
        <v>137.76781412815527</v>
      </c>
    </row>
    <row r="6509" spans="2:3" x14ac:dyDescent="0.25">
      <c r="B6509" s="295">
        <v>6444</v>
      </c>
      <c r="C6509" s="296">
        <v>124.18006197704014</v>
      </c>
    </row>
    <row r="6510" spans="2:3" x14ac:dyDescent="0.25">
      <c r="B6510" s="295">
        <v>6445</v>
      </c>
      <c r="C6510" s="296">
        <v>80.506593869816868</v>
      </c>
    </row>
    <row r="6511" spans="2:3" x14ac:dyDescent="0.25">
      <c r="B6511" s="295">
        <v>6446</v>
      </c>
      <c r="C6511" s="296">
        <v>113.71054425433869</v>
      </c>
    </row>
    <row r="6512" spans="2:3" x14ac:dyDescent="0.25">
      <c r="B6512" s="295">
        <v>6447</v>
      </c>
      <c r="C6512" s="296">
        <v>172.26692913443782</v>
      </c>
    </row>
    <row r="6513" spans="2:3" x14ac:dyDescent="0.25">
      <c r="B6513" s="295">
        <v>6448</v>
      </c>
      <c r="C6513" s="296">
        <v>101.31096297973659</v>
      </c>
    </row>
    <row r="6514" spans="2:3" x14ac:dyDescent="0.25">
      <c r="B6514" s="295">
        <v>6449</v>
      </c>
      <c r="C6514" s="296">
        <v>122.32331050749499</v>
      </c>
    </row>
    <row r="6515" spans="2:3" x14ac:dyDescent="0.25">
      <c r="B6515" s="295">
        <v>6450</v>
      </c>
      <c r="C6515" s="296">
        <v>160.75489285238214</v>
      </c>
    </row>
    <row r="6516" spans="2:3" x14ac:dyDescent="0.25">
      <c r="B6516" s="295">
        <v>6451</v>
      </c>
      <c r="C6516" s="296">
        <v>94.035356183340667</v>
      </c>
    </row>
    <row r="6517" spans="2:3" x14ac:dyDescent="0.25">
      <c r="B6517" s="295">
        <v>6452</v>
      </c>
      <c r="C6517" s="296">
        <v>117.6334746033059</v>
      </c>
    </row>
    <row r="6518" spans="2:3" x14ac:dyDescent="0.25">
      <c r="B6518" s="295">
        <v>6453</v>
      </c>
      <c r="C6518" s="296">
        <v>148.32117461447842</v>
      </c>
    </row>
    <row r="6519" spans="2:3" x14ac:dyDescent="0.25">
      <c r="B6519" s="295">
        <v>6454</v>
      </c>
      <c r="C6519" s="296">
        <v>94.220502327719558</v>
      </c>
    </row>
    <row r="6520" spans="2:3" x14ac:dyDescent="0.25">
      <c r="B6520" s="295">
        <v>6455</v>
      </c>
      <c r="C6520" s="296">
        <v>84.397837008450267</v>
      </c>
    </row>
    <row r="6521" spans="2:3" x14ac:dyDescent="0.25">
      <c r="B6521" s="295">
        <v>6456</v>
      </c>
      <c r="C6521" s="296">
        <v>89.323991266351257</v>
      </c>
    </row>
    <row r="6522" spans="2:3" x14ac:dyDescent="0.25">
      <c r="B6522" s="295">
        <v>6457</v>
      </c>
      <c r="C6522" s="296">
        <v>177.37340069573685</v>
      </c>
    </row>
    <row r="6523" spans="2:3" x14ac:dyDescent="0.25">
      <c r="B6523" s="295">
        <v>6458</v>
      </c>
      <c r="C6523" s="296">
        <v>109.30414378330443</v>
      </c>
    </row>
    <row r="6524" spans="2:3" x14ac:dyDescent="0.25">
      <c r="B6524" s="295">
        <v>6459</v>
      </c>
      <c r="C6524" s="296">
        <v>70.918032791216234</v>
      </c>
    </row>
    <row r="6525" spans="2:3" x14ac:dyDescent="0.25">
      <c r="B6525" s="295">
        <v>6460</v>
      </c>
      <c r="C6525" s="296">
        <v>125.90298459047953</v>
      </c>
    </row>
    <row r="6526" spans="2:3" x14ac:dyDescent="0.25">
      <c r="B6526" s="295">
        <v>6461</v>
      </c>
      <c r="C6526" s="296">
        <v>97.644283618370423</v>
      </c>
    </row>
    <row r="6527" spans="2:3" x14ac:dyDescent="0.25">
      <c r="B6527" s="295">
        <v>6462</v>
      </c>
      <c r="C6527" s="296">
        <v>175.2449536136748</v>
      </c>
    </row>
    <row r="6528" spans="2:3" x14ac:dyDescent="0.25">
      <c r="B6528" s="295">
        <v>6463</v>
      </c>
      <c r="C6528" s="296">
        <v>133.73190214399096</v>
      </c>
    </row>
    <row r="6529" spans="2:3" x14ac:dyDescent="0.25">
      <c r="B6529" s="295">
        <v>6464</v>
      </c>
      <c r="C6529" s="296">
        <v>149.78325844614486</v>
      </c>
    </row>
    <row r="6530" spans="2:3" x14ac:dyDescent="0.25">
      <c r="B6530" s="295">
        <v>6465</v>
      </c>
      <c r="C6530" s="296">
        <v>96.039301829963307</v>
      </c>
    </row>
    <row r="6531" spans="2:3" x14ac:dyDescent="0.25">
      <c r="B6531" s="295">
        <v>6466</v>
      </c>
      <c r="C6531" s="296">
        <v>158.05436544459303</v>
      </c>
    </row>
    <row r="6532" spans="2:3" x14ac:dyDescent="0.25">
      <c r="B6532" s="295">
        <v>6467</v>
      </c>
      <c r="C6532" s="296">
        <v>115.0722444553713</v>
      </c>
    </row>
    <row r="6533" spans="2:3" x14ac:dyDescent="0.25">
      <c r="B6533" s="295">
        <v>6468</v>
      </c>
      <c r="C6533" s="296">
        <v>136.89110171473067</v>
      </c>
    </row>
    <row r="6534" spans="2:3" x14ac:dyDescent="0.25">
      <c r="B6534" s="295">
        <v>6469</v>
      </c>
      <c r="C6534" s="296">
        <v>148.48587722845002</v>
      </c>
    </row>
    <row r="6535" spans="2:3" x14ac:dyDescent="0.25">
      <c r="B6535" s="295">
        <v>6470</v>
      </c>
      <c r="C6535" s="296">
        <v>175.49088434121683</v>
      </c>
    </row>
    <row r="6536" spans="2:3" x14ac:dyDescent="0.25">
      <c r="B6536" s="295">
        <v>6471</v>
      </c>
      <c r="C6536" s="296">
        <v>87.035189431700132</v>
      </c>
    </row>
    <row r="6537" spans="2:3" x14ac:dyDescent="0.25">
      <c r="B6537" s="295">
        <v>6472</v>
      </c>
      <c r="C6537" s="296">
        <v>112.03708055655639</v>
      </c>
    </row>
    <row r="6538" spans="2:3" x14ac:dyDescent="0.25">
      <c r="B6538" s="295">
        <v>6473</v>
      </c>
      <c r="C6538" s="296">
        <v>132.66791776526892</v>
      </c>
    </row>
    <row r="6539" spans="2:3" x14ac:dyDescent="0.25">
      <c r="B6539" s="295">
        <v>6474</v>
      </c>
      <c r="C6539" s="296">
        <v>168.46081366170509</v>
      </c>
    </row>
    <row r="6540" spans="2:3" x14ac:dyDescent="0.25">
      <c r="B6540" s="295">
        <v>6475</v>
      </c>
      <c r="C6540" s="296">
        <v>124.57658190285463</v>
      </c>
    </row>
    <row r="6541" spans="2:3" x14ac:dyDescent="0.25">
      <c r="B6541" s="295">
        <v>6476</v>
      </c>
      <c r="C6541" s="296">
        <v>124.55827168736732</v>
      </c>
    </row>
    <row r="6542" spans="2:3" x14ac:dyDescent="0.25">
      <c r="B6542" s="295">
        <v>6477</v>
      </c>
      <c r="C6542" s="296">
        <v>105.85515821096826</v>
      </c>
    </row>
    <row r="6543" spans="2:3" x14ac:dyDescent="0.25">
      <c r="B6543" s="295">
        <v>6478</v>
      </c>
      <c r="C6543" s="296">
        <v>122.80721535633418</v>
      </c>
    </row>
    <row r="6544" spans="2:3" x14ac:dyDescent="0.25">
      <c r="B6544" s="295">
        <v>6479</v>
      </c>
      <c r="C6544" s="296">
        <v>97.675165935949963</v>
      </c>
    </row>
    <row r="6545" spans="2:3" x14ac:dyDescent="0.25">
      <c r="B6545" s="295">
        <v>6480</v>
      </c>
      <c r="C6545" s="296">
        <v>147.94456300224155</v>
      </c>
    </row>
    <row r="6546" spans="2:3" x14ac:dyDescent="0.25">
      <c r="B6546" s="295">
        <v>6481</v>
      </c>
      <c r="C6546" s="296">
        <v>103.67787492107657</v>
      </c>
    </row>
    <row r="6547" spans="2:3" x14ac:dyDescent="0.25">
      <c r="B6547" s="295">
        <v>6482</v>
      </c>
      <c r="C6547" s="296">
        <v>145.50921070537237</v>
      </c>
    </row>
    <row r="6548" spans="2:3" x14ac:dyDescent="0.25">
      <c r="B6548" s="295">
        <v>6483</v>
      </c>
      <c r="C6548" s="296">
        <v>165.24019830396182</v>
      </c>
    </row>
    <row r="6549" spans="2:3" x14ac:dyDescent="0.25">
      <c r="B6549" s="295">
        <v>6484</v>
      </c>
      <c r="C6549" s="296">
        <v>175.52895738349042</v>
      </c>
    </row>
    <row r="6550" spans="2:3" x14ac:dyDescent="0.25">
      <c r="B6550" s="295">
        <v>6485</v>
      </c>
      <c r="C6550" s="296">
        <v>176.65744561095818</v>
      </c>
    </row>
    <row r="6551" spans="2:3" x14ac:dyDescent="0.25">
      <c r="B6551" s="295">
        <v>6486</v>
      </c>
      <c r="C6551" s="296">
        <v>137.06540672916913</v>
      </c>
    </row>
    <row r="6552" spans="2:3" x14ac:dyDescent="0.25">
      <c r="B6552" s="295">
        <v>6487</v>
      </c>
      <c r="C6552" s="296">
        <v>166.50499944452633</v>
      </c>
    </row>
    <row r="6553" spans="2:3" x14ac:dyDescent="0.25">
      <c r="B6553" s="295">
        <v>6488</v>
      </c>
      <c r="C6553" s="296">
        <v>162.4799817339765</v>
      </c>
    </row>
    <row r="6554" spans="2:3" x14ac:dyDescent="0.25">
      <c r="B6554" s="295">
        <v>6489</v>
      </c>
      <c r="C6554" s="296">
        <v>197.16915193663164</v>
      </c>
    </row>
    <row r="6555" spans="2:3" x14ac:dyDescent="0.25">
      <c r="B6555" s="295">
        <v>6490</v>
      </c>
      <c r="C6555" s="296">
        <v>132.46461760612578</v>
      </c>
    </row>
    <row r="6556" spans="2:3" x14ac:dyDescent="0.25">
      <c r="B6556" s="295">
        <v>6491</v>
      </c>
      <c r="C6556" s="296">
        <v>168.01095000712405</v>
      </c>
    </row>
    <row r="6557" spans="2:3" x14ac:dyDescent="0.25">
      <c r="B6557" s="295">
        <v>6492</v>
      </c>
      <c r="C6557" s="296">
        <v>96.589890652220035</v>
      </c>
    </row>
    <row r="6558" spans="2:3" x14ac:dyDescent="0.25">
      <c r="B6558" s="295">
        <v>6493</v>
      </c>
      <c r="C6558" s="296">
        <v>174.62967420321542</v>
      </c>
    </row>
    <row r="6559" spans="2:3" x14ac:dyDescent="0.25">
      <c r="B6559" s="295">
        <v>6494</v>
      </c>
      <c r="C6559" s="296">
        <v>63.298322205045388</v>
      </c>
    </row>
    <row r="6560" spans="2:3" x14ac:dyDescent="0.25">
      <c r="B6560" s="295">
        <v>6495</v>
      </c>
      <c r="C6560" s="296">
        <v>128.77301409533715</v>
      </c>
    </row>
    <row r="6561" spans="2:3" x14ac:dyDescent="0.25">
      <c r="B6561" s="295">
        <v>6496</v>
      </c>
      <c r="C6561" s="296">
        <v>127.37675198273382</v>
      </c>
    </row>
    <row r="6562" spans="2:3" x14ac:dyDescent="0.25">
      <c r="B6562" s="295">
        <v>6497</v>
      </c>
      <c r="C6562" s="296">
        <v>108.42720673924799</v>
      </c>
    </row>
    <row r="6563" spans="2:3" x14ac:dyDescent="0.25">
      <c r="B6563" s="295">
        <v>6498</v>
      </c>
      <c r="C6563" s="296">
        <v>120.07723749441925</v>
      </c>
    </row>
    <row r="6564" spans="2:3" x14ac:dyDescent="0.25">
      <c r="B6564" s="295">
        <v>6499</v>
      </c>
      <c r="C6564" s="296">
        <v>102.9069998910112</v>
      </c>
    </row>
    <row r="6565" spans="2:3" x14ac:dyDescent="0.25">
      <c r="B6565" s="295">
        <v>6500</v>
      </c>
      <c r="C6565" s="296">
        <v>189.6389322080249</v>
      </c>
    </row>
    <row r="6566" spans="2:3" x14ac:dyDescent="0.25">
      <c r="B6566" s="295">
        <v>6501</v>
      </c>
      <c r="C6566" s="296">
        <v>164.7652325687913</v>
      </c>
    </row>
    <row r="6567" spans="2:3" x14ac:dyDescent="0.25">
      <c r="B6567" s="295">
        <v>6502</v>
      </c>
      <c r="C6567" s="296">
        <v>161.99508755925467</v>
      </c>
    </row>
    <row r="6568" spans="2:3" x14ac:dyDescent="0.25">
      <c r="B6568" s="295">
        <v>6503</v>
      </c>
      <c r="C6568" s="296">
        <v>193.93809086509185</v>
      </c>
    </row>
    <row r="6569" spans="2:3" x14ac:dyDescent="0.25">
      <c r="B6569" s="295">
        <v>6504</v>
      </c>
      <c r="C6569" s="296">
        <v>160.91391767524809</v>
      </c>
    </row>
    <row r="6570" spans="2:3" x14ac:dyDescent="0.25">
      <c r="B6570" s="295">
        <v>6505</v>
      </c>
      <c r="C6570" s="296">
        <v>94.619661753595878</v>
      </c>
    </row>
    <row r="6571" spans="2:3" x14ac:dyDescent="0.25">
      <c r="B6571" s="295">
        <v>6506</v>
      </c>
      <c r="C6571" s="296">
        <v>141.05542219546646</v>
      </c>
    </row>
    <row r="6572" spans="2:3" x14ac:dyDescent="0.25">
      <c r="B6572" s="295">
        <v>6507</v>
      </c>
      <c r="C6572" s="296">
        <v>172.66955427022651</v>
      </c>
    </row>
    <row r="6573" spans="2:3" x14ac:dyDescent="0.25">
      <c r="B6573" s="295">
        <v>6508</v>
      </c>
      <c r="C6573" s="296">
        <v>114.55537865187941</v>
      </c>
    </row>
    <row r="6574" spans="2:3" x14ac:dyDescent="0.25">
      <c r="B6574" s="295">
        <v>6509</v>
      </c>
      <c r="C6574" s="296">
        <v>136.26400644175277</v>
      </c>
    </row>
    <row r="6575" spans="2:3" x14ac:dyDescent="0.25">
      <c r="B6575" s="295">
        <v>6510</v>
      </c>
      <c r="C6575" s="296">
        <v>83.296516618907305</v>
      </c>
    </row>
    <row r="6576" spans="2:3" x14ac:dyDescent="0.25">
      <c r="B6576" s="295">
        <v>6511</v>
      </c>
      <c r="C6576" s="296">
        <v>142.79575671668152</v>
      </c>
    </row>
    <row r="6577" spans="2:3" x14ac:dyDescent="0.25">
      <c r="B6577" s="295">
        <v>6512</v>
      </c>
      <c r="C6577" s="296">
        <v>93.944856698645822</v>
      </c>
    </row>
    <row r="6578" spans="2:3" x14ac:dyDescent="0.25">
      <c r="B6578" s="295">
        <v>6513</v>
      </c>
      <c r="C6578" s="296">
        <v>185.35584127749377</v>
      </c>
    </row>
    <row r="6579" spans="2:3" x14ac:dyDescent="0.25">
      <c r="B6579" s="295">
        <v>6514</v>
      </c>
      <c r="C6579" s="296">
        <v>106.39735037739142</v>
      </c>
    </row>
    <row r="6580" spans="2:3" x14ac:dyDescent="0.25">
      <c r="B6580" s="295">
        <v>6515</v>
      </c>
      <c r="C6580" s="296">
        <v>129.73926453876891</v>
      </c>
    </row>
    <row r="6581" spans="2:3" x14ac:dyDescent="0.25">
      <c r="B6581" s="295">
        <v>6516</v>
      </c>
      <c r="C6581" s="296">
        <v>153.77226182053576</v>
      </c>
    </row>
    <row r="6582" spans="2:3" x14ac:dyDescent="0.25">
      <c r="B6582" s="295">
        <v>6517</v>
      </c>
      <c r="C6582" s="296">
        <v>156.55072898612829</v>
      </c>
    </row>
    <row r="6583" spans="2:3" x14ac:dyDescent="0.25">
      <c r="B6583" s="295">
        <v>6518</v>
      </c>
      <c r="C6583" s="296">
        <v>139.83815106290322</v>
      </c>
    </row>
    <row r="6584" spans="2:3" x14ac:dyDescent="0.25">
      <c r="B6584" s="295">
        <v>6519</v>
      </c>
      <c r="C6584" s="296">
        <v>140.24436055321914</v>
      </c>
    </row>
    <row r="6585" spans="2:3" x14ac:dyDescent="0.25">
      <c r="B6585" s="295">
        <v>6520</v>
      </c>
      <c r="C6585" s="296">
        <v>165.2441080643199</v>
      </c>
    </row>
    <row r="6586" spans="2:3" x14ac:dyDescent="0.25">
      <c r="B6586" s="295">
        <v>6521</v>
      </c>
      <c r="C6586" s="296">
        <v>75.317378189121825</v>
      </c>
    </row>
    <row r="6587" spans="2:3" x14ac:dyDescent="0.25">
      <c r="B6587" s="295">
        <v>6522</v>
      </c>
      <c r="C6587" s="296">
        <v>147.36008723144283</v>
      </c>
    </row>
    <row r="6588" spans="2:3" x14ac:dyDescent="0.25">
      <c r="B6588" s="295">
        <v>6523</v>
      </c>
      <c r="C6588" s="296">
        <v>103.17876682407012</v>
      </c>
    </row>
    <row r="6589" spans="2:3" x14ac:dyDescent="0.25">
      <c r="B6589" s="295">
        <v>6524</v>
      </c>
      <c r="C6589" s="296">
        <v>94.8911021644968</v>
      </c>
    </row>
    <row r="6590" spans="2:3" x14ac:dyDescent="0.25">
      <c r="B6590" s="295">
        <v>6525</v>
      </c>
      <c r="C6590" s="296">
        <v>91.4397345797925</v>
      </c>
    </row>
    <row r="6591" spans="2:3" x14ac:dyDescent="0.25">
      <c r="B6591" s="295">
        <v>6526</v>
      </c>
      <c r="C6591" s="296">
        <v>151.36827550046019</v>
      </c>
    </row>
    <row r="6592" spans="2:3" x14ac:dyDescent="0.25">
      <c r="B6592" s="295">
        <v>6527</v>
      </c>
      <c r="C6592" s="296">
        <v>129.6016174492791</v>
      </c>
    </row>
    <row r="6593" spans="2:3" x14ac:dyDescent="0.25">
      <c r="B6593" s="295">
        <v>6528</v>
      </c>
      <c r="C6593" s="296">
        <v>134.39890226620668</v>
      </c>
    </row>
    <row r="6594" spans="2:3" x14ac:dyDescent="0.25">
      <c r="B6594" s="295">
        <v>6529</v>
      </c>
      <c r="C6594" s="296">
        <v>142.86144703433348</v>
      </c>
    </row>
    <row r="6595" spans="2:3" x14ac:dyDescent="0.25">
      <c r="B6595" s="295">
        <v>6530</v>
      </c>
      <c r="C6595" s="296">
        <v>207.48568786519868</v>
      </c>
    </row>
    <row r="6596" spans="2:3" x14ac:dyDescent="0.25">
      <c r="B6596" s="295">
        <v>6531</v>
      </c>
      <c r="C6596" s="296">
        <v>160.74726286624798</v>
      </c>
    </row>
    <row r="6597" spans="2:3" x14ac:dyDescent="0.25">
      <c r="B6597" s="295">
        <v>6532</v>
      </c>
      <c r="C6597" s="296">
        <v>94.889706396000321</v>
      </c>
    </row>
    <row r="6598" spans="2:3" x14ac:dyDescent="0.25">
      <c r="B6598" s="295">
        <v>6533</v>
      </c>
      <c r="C6598" s="296">
        <v>102.69522369137998</v>
      </c>
    </row>
    <row r="6599" spans="2:3" x14ac:dyDescent="0.25">
      <c r="B6599" s="295">
        <v>6534</v>
      </c>
      <c r="C6599" s="296">
        <v>87.928134795745564</v>
      </c>
    </row>
    <row r="6600" spans="2:3" x14ac:dyDescent="0.25">
      <c r="B6600" s="295">
        <v>6535</v>
      </c>
      <c r="C6600" s="296">
        <v>144.0605311469327</v>
      </c>
    </row>
    <row r="6601" spans="2:3" x14ac:dyDescent="0.25">
      <c r="B6601" s="295">
        <v>6536</v>
      </c>
      <c r="C6601" s="296">
        <v>117.79822132268384</v>
      </c>
    </row>
    <row r="6602" spans="2:3" x14ac:dyDescent="0.25">
      <c r="B6602" s="295">
        <v>6537</v>
      </c>
      <c r="C6602" s="296">
        <v>136.44204735844508</v>
      </c>
    </row>
    <row r="6603" spans="2:3" x14ac:dyDescent="0.25">
      <c r="B6603" s="295">
        <v>6538</v>
      </c>
      <c r="C6603" s="296">
        <v>102.17107537014581</v>
      </c>
    </row>
    <row r="6604" spans="2:3" x14ac:dyDescent="0.25">
      <c r="B6604" s="295">
        <v>6539</v>
      </c>
      <c r="C6604" s="296">
        <v>172.68204269592059</v>
      </c>
    </row>
    <row r="6605" spans="2:3" x14ac:dyDescent="0.25">
      <c r="B6605" s="295">
        <v>6540</v>
      </c>
      <c r="C6605" s="296">
        <v>178.22751003652928</v>
      </c>
    </row>
    <row r="6606" spans="2:3" x14ac:dyDescent="0.25">
      <c r="B6606" s="295">
        <v>6541</v>
      </c>
      <c r="C6606" s="296">
        <v>158.91137363530825</v>
      </c>
    </row>
    <row r="6607" spans="2:3" x14ac:dyDescent="0.25">
      <c r="B6607" s="295">
        <v>6542</v>
      </c>
      <c r="C6607" s="296">
        <v>104.65237402628375</v>
      </c>
    </row>
    <row r="6608" spans="2:3" x14ac:dyDescent="0.25">
      <c r="B6608" s="295">
        <v>6543</v>
      </c>
      <c r="C6608" s="296">
        <v>127.50743757623543</v>
      </c>
    </row>
    <row r="6609" spans="2:3" x14ac:dyDescent="0.25">
      <c r="B6609" s="295">
        <v>6544</v>
      </c>
      <c r="C6609" s="296">
        <v>101.79788032735961</v>
      </c>
    </row>
    <row r="6610" spans="2:3" x14ac:dyDescent="0.25">
      <c r="B6610" s="295">
        <v>6545</v>
      </c>
      <c r="C6610" s="296">
        <v>107.01447086059629</v>
      </c>
    </row>
    <row r="6611" spans="2:3" x14ac:dyDescent="0.25">
      <c r="B6611" s="295">
        <v>6546</v>
      </c>
      <c r="C6611" s="296">
        <v>140.89643670711024</v>
      </c>
    </row>
    <row r="6612" spans="2:3" x14ac:dyDescent="0.25">
      <c r="B6612" s="295">
        <v>6547</v>
      </c>
      <c r="C6612" s="296">
        <v>156.26623768418204</v>
      </c>
    </row>
    <row r="6613" spans="2:3" x14ac:dyDescent="0.25">
      <c r="B6613" s="295">
        <v>6548</v>
      </c>
      <c r="C6613" s="296">
        <v>91.458516039365634</v>
      </c>
    </row>
    <row r="6614" spans="2:3" x14ac:dyDescent="0.25">
      <c r="B6614" s="295">
        <v>6549</v>
      </c>
      <c r="C6614" s="296">
        <v>188.05285370475468</v>
      </c>
    </row>
    <row r="6615" spans="2:3" x14ac:dyDescent="0.25">
      <c r="B6615" s="295">
        <v>6550</v>
      </c>
      <c r="C6615" s="296">
        <v>179.7710638334994</v>
      </c>
    </row>
    <row r="6616" spans="2:3" x14ac:dyDescent="0.25">
      <c r="B6616" s="295">
        <v>6551</v>
      </c>
      <c r="C6616" s="296">
        <v>135.04547896288125</v>
      </c>
    </row>
    <row r="6617" spans="2:3" x14ac:dyDescent="0.25">
      <c r="B6617" s="295">
        <v>6552</v>
      </c>
      <c r="C6617" s="296">
        <v>116.7588814166933</v>
      </c>
    </row>
    <row r="6618" spans="2:3" x14ac:dyDescent="0.25">
      <c r="B6618" s="295">
        <v>6553</v>
      </c>
      <c r="C6618" s="296">
        <v>122.98942095608399</v>
      </c>
    </row>
    <row r="6619" spans="2:3" x14ac:dyDescent="0.25">
      <c r="B6619" s="295">
        <v>6554</v>
      </c>
      <c r="C6619" s="296">
        <v>163.55134403396187</v>
      </c>
    </row>
    <row r="6620" spans="2:3" x14ac:dyDescent="0.25">
      <c r="B6620" s="295">
        <v>6555</v>
      </c>
      <c r="C6620" s="296">
        <v>124.75771960507419</v>
      </c>
    </row>
    <row r="6621" spans="2:3" x14ac:dyDescent="0.25">
      <c r="B6621" s="295">
        <v>6556</v>
      </c>
      <c r="C6621" s="296">
        <v>105.44472231333026</v>
      </c>
    </row>
    <row r="6622" spans="2:3" x14ac:dyDescent="0.25">
      <c r="B6622" s="295">
        <v>6557</v>
      </c>
      <c r="C6622" s="296">
        <v>81.259058959780688</v>
      </c>
    </row>
    <row r="6623" spans="2:3" x14ac:dyDescent="0.25">
      <c r="B6623" s="295">
        <v>6558</v>
      </c>
      <c r="C6623" s="296">
        <v>70.820249681895007</v>
      </c>
    </row>
    <row r="6624" spans="2:3" x14ac:dyDescent="0.25">
      <c r="B6624" s="295">
        <v>6559</v>
      </c>
      <c r="C6624" s="296">
        <v>158.6557344392545</v>
      </c>
    </row>
    <row r="6625" spans="2:3" x14ac:dyDescent="0.25">
      <c r="B6625" s="295">
        <v>6560</v>
      </c>
      <c r="C6625" s="296">
        <v>160.77482401208982</v>
      </c>
    </row>
    <row r="6626" spans="2:3" x14ac:dyDescent="0.25">
      <c r="B6626" s="295">
        <v>6561</v>
      </c>
      <c r="C6626" s="296">
        <v>81.367437779628517</v>
      </c>
    </row>
    <row r="6627" spans="2:3" x14ac:dyDescent="0.25">
      <c r="B6627" s="295">
        <v>6562</v>
      </c>
      <c r="C6627" s="296">
        <v>85.729766187753881</v>
      </c>
    </row>
    <row r="6628" spans="2:3" x14ac:dyDescent="0.25">
      <c r="B6628" s="295">
        <v>6563</v>
      </c>
      <c r="C6628" s="296">
        <v>131.69250664211557</v>
      </c>
    </row>
    <row r="6629" spans="2:3" x14ac:dyDescent="0.25">
      <c r="B6629" s="295">
        <v>6564</v>
      </c>
      <c r="C6629" s="296">
        <v>112.94726158810084</v>
      </c>
    </row>
    <row r="6630" spans="2:3" x14ac:dyDescent="0.25">
      <c r="B6630" s="295">
        <v>6565</v>
      </c>
      <c r="C6630" s="296">
        <v>94.068907812616516</v>
      </c>
    </row>
    <row r="6631" spans="2:3" x14ac:dyDescent="0.25">
      <c r="B6631" s="295">
        <v>6566</v>
      </c>
      <c r="C6631" s="296">
        <v>175.73741954373543</v>
      </c>
    </row>
    <row r="6632" spans="2:3" x14ac:dyDescent="0.25">
      <c r="B6632" s="295">
        <v>6567</v>
      </c>
      <c r="C6632" s="296">
        <v>122.95703234000842</v>
      </c>
    </row>
    <row r="6633" spans="2:3" x14ac:dyDescent="0.25">
      <c r="B6633" s="295">
        <v>6568</v>
      </c>
      <c r="C6633" s="296">
        <v>181.54953439530161</v>
      </c>
    </row>
    <row r="6634" spans="2:3" x14ac:dyDescent="0.25">
      <c r="B6634" s="295">
        <v>6569</v>
      </c>
      <c r="C6634" s="296">
        <v>93.995111998532053</v>
      </c>
    </row>
    <row r="6635" spans="2:3" x14ac:dyDescent="0.25">
      <c r="B6635" s="295">
        <v>6570</v>
      </c>
      <c r="C6635" s="296">
        <v>79.289148828089736</v>
      </c>
    </row>
    <row r="6636" spans="2:3" x14ac:dyDescent="0.25">
      <c r="B6636" s="295">
        <v>6571</v>
      </c>
      <c r="C6636" s="296">
        <v>177.56657526290755</v>
      </c>
    </row>
    <row r="6637" spans="2:3" x14ac:dyDescent="0.25">
      <c r="B6637" s="295">
        <v>6572</v>
      </c>
      <c r="C6637" s="296">
        <v>173.87553388796829</v>
      </c>
    </row>
    <row r="6638" spans="2:3" x14ac:dyDescent="0.25">
      <c r="B6638" s="295">
        <v>6573</v>
      </c>
      <c r="C6638" s="296">
        <v>153.88153949977306</v>
      </c>
    </row>
    <row r="6639" spans="2:3" x14ac:dyDescent="0.25">
      <c r="B6639" s="295">
        <v>6574</v>
      </c>
      <c r="C6639" s="296">
        <v>133.38945066287005</v>
      </c>
    </row>
    <row r="6640" spans="2:3" x14ac:dyDescent="0.25">
      <c r="B6640" s="295">
        <v>6575</v>
      </c>
      <c r="C6640" s="296">
        <v>107.7618344869514</v>
      </c>
    </row>
    <row r="6641" spans="2:3" x14ac:dyDescent="0.25">
      <c r="B6641" s="295">
        <v>6576</v>
      </c>
      <c r="C6641" s="296">
        <v>83.032164400730295</v>
      </c>
    </row>
    <row r="6642" spans="2:3" x14ac:dyDescent="0.25">
      <c r="B6642" s="295">
        <v>6577</v>
      </c>
      <c r="C6642" s="296">
        <v>120.41508896388898</v>
      </c>
    </row>
    <row r="6643" spans="2:3" x14ac:dyDescent="0.25">
      <c r="B6643" s="295">
        <v>6578</v>
      </c>
      <c r="C6643" s="296">
        <v>117.26544286184208</v>
      </c>
    </row>
    <row r="6644" spans="2:3" x14ac:dyDescent="0.25">
      <c r="B6644" s="295">
        <v>6579</v>
      </c>
      <c r="C6644" s="296">
        <v>133.01552104722225</v>
      </c>
    </row>
    <row r="6645" spans="2:3" x14ac:dyDescent="0.25">
      <c r="B6645" s="295">
        <v>6580</v>
      </c>
      <c r="C6645" s="296">
        <v>95.738556043125641</v>
      </c>
    </row>
    <row r="6646" spans="2:3" x14ac:dyDescent="0.25">
      <c r="B6646" s="295">
        <v>6581</v>
      </c>
      <c r="C6646" s="296">
        <v>118.7257004063739</v>
      </c>
    </row>
    <row r="6647" spans="2:3" x14ac:dyDescent="0.25">
      <c r="B6647" s="295">
        <v>6582</v>
      </c>
      <c r="C6647" s="296">
        <v>142.28911374943178</v>
      </c>
    </row>
    <row r="6648" spans="2:3" x14ac:dyDescent="0.25">
      <c r="B6648" s="295">
        <v>6583</v>
      </c>
      <c r="C6648" s="296">
        <v>147.50553531628827</v>
      </c>
    </row>
    <row r="6649" spans="2:3" x14ac:dyDescent="0.25">
      <c r="B6649" s="295">
        <v>6584</v>
      </c>
      <c r="C6649" s="296">
        <v>114.08570537467607</v>
      </c>
    </row>
    <row r="6650" spans="2:3" x14ac:dyDescent="0.25">
      <c r="B6650" s="295">
        <v>6585</v>
      </c>
      <c r="C6650" s="296">
        <v>148.05350082861776</v>
      </c>
    </row>
    <row r="6651" spans="2:3" x14ac:dyDescent="0.25">
      <c r="B6651" s="295">
        <v>6586</v>
      </c>
      <c r="C6651" s="296">
        <v>76.69240790817534</v>
      </c>
    </row>
    <row r="6652" spans="2:3" x14ac:dyDescent="0.25">
      <c r="B6652" s="295">
        <v>6587</v>
      </c>
      <c r="C6652" s="296">
        <v>134.47178461169113</v>
      </c>
    </row>
    <row r="6653" spans="2:3" x14ac:dyDescent="0.25">
      <c r="B6653" s="295">
        <v>6588</v>
      </c>
      <c r="C6653" s="296">
        <v>155.91060778027969</v>
      </c>
    </row>
    <row r="6654" spans="2:3" x14ac:dyDescent="0.25">
      <c r="B6654" s="295">
        <v>6589</v>
      </c>
      <c r="C6654" s="296">
        <v>101.89467865765559</v>
      </c>
    </row>
    <row r="6655" spans="2:3" x14ac:dyDescent="0.25">
      <c r="B6655" s="295">
        <v>6590</v>
      </c>
      <c r="C6655" s="296">
        <v>112.52204268728174</v>
      </c>
    </row>
    <row r="6656" spans="2:3" x14ac:dyDescent="0.25">
      <c r="B6656" s="295">
        <v>6591</v>
      </c>
      <c r="C6656" s="296">
        <v>88.510914149051686</v>
      </c>
    </row>
    <row r="6657" spans="2:3" x14ac:dyDescent="0.25">
      <c r="B6657" s="295">
        <v>6592</v>
      </c>
      <c r="C6657" s="296">
        <v>92.552829268397971</v>
      </c>
    </row>
    <row r="6658" spans="2:3" x14ac:dyDescent="0.25">
      <c r="B6658" s="295">
        <v>6593</v>
      </c>
      <c r="C6658" s="296">
        <v>99.589609542270878</v>
      </c>
    </row>
    <row r="6659" spans="2:3" x14ac:dyDescent="0.25">
      <c r="B6659" s="295">
        <v>6594</v>
      </c>
      <c r="C6659" s="296">
        <v>142.92917460290363</v>
      </c>
    </row>
    <row r="6660" spans="2:3" x14ac:dyDescent="0.25">
      <c r="B6660" s="295">
        <v>6595</v>
      </c>
      <c r="C6660" s="296">
        <v>112.09398122598915</v>
      </c>
    </row>
    <row r="6661" spans="2:3" x14ac:dyDescent="0.25">
      <c r="B6661" s="295">
        <v>6596</v>
      </c>
      <c r="C6661" s="296">
        <v>132.58069510196773</v>
      </c>
    </row>
    <row r="6662" spans="2:3" x14ac:dyDescent="0.25">
      <c r="B6662" s="295">
        <v>6597</v>
      </c>
      <c r="C6662" s="296">
        <v>75.33134588595702</v>
      </c>
    </row>
    <row r="6663" spans="2:3" x14ac:dyDescent="0.25">
      <c r="B6663" s="295">
        <v>6598</v>
      </c>
      <c r="C6663" s="296">
        <v>155.14312968152581</v>
      </c>
    </row>
    <row r="6664" spans="2:3" x14ac:dyDescent="0.25">
      <c r="B6664" s="295">
        <v>6599</v>
      </c>
      <c r="C6664" s="296">
        <v>124.4679813181349</v>
      </c>
    </row>
    <row r="6665" spans="2:3" x14ac:dyDescent="0.25">
      <c r="B6665" s="295">
        <v>6600</v>
      </c>
      <c r="C6665" s="296">
        <v>165.01997513141049</v>
      </c>
    </row>
    <row r="6666" spans="2:3" x14ac:dyDescent="0.25">
      <c r="B6666" s="295">
        <v>6601</v>
      </c>
      <c r="C6666" s="296">
        <v>131.83855989263247</v>
      </c>
    </row>
    <row r="6667" spans="2:3" x14ac:dyDescent="0.25">
      <c r="B6667" s="295">
        <v>6602</v>
      </c>
      <c r="C6667" s="296">
        <v>115.73474701087326</v>
      </c>
    </row>
    <row r="6668" spans="2:3" x14ac:dyDescent="0.25">
      <c r="B6668" s="295">
        <v>6603</v>
      </c>
      <c r="C6668" s="296">
        <v>136.75917000701645</v>
      </c>
    </row>
    <row r="6669" spans="2:3" x14ac:dyDescent="0.25">
      <c r="B6669" s="295">
        <v>6604</v>
      </c>
      <c r="C6669" s="296">
        <v>152.31974484358562</v>
      </c>
    </row>
    <row r="6670" spans="2:3" x14ac:dyDescent="0.25">
      <c r="B6670" s="295">
        <v>6605</v>
      </c>
      <c r="C6670" s="296">
        <v>206.63812237110707</v>
      </c>
    </row>
    <row r="6671" spans="2:3" x14ac:dyDescent="0.25">
      <c r="B6671" s="295">
        <v>6606</v>
      </c>
      <c r="C6671" s="296">
        <v>127.80591746624246</v>
      </c>
    </row>
    <row r="6672" spans="2:3" x14ac:dyDescent="0.25">
      <c r="B6672" s="295">
        <v>6607</v>
      </c>
      <c r="C6672" s="296">
        <v>142.91732806259631</v>
      </c>
    </row>
    <row r="6673" spans="2:3" x14ac:dyDescent="0.25">
      <c r="B6673" s="295">
        <v>6608</v>
      </c>
      <c r="C6673" s="296">
        <v>85.900172100754304</v>
      </c>
    </row>
    <row r="6674" spans="2:3" x14ac:dyDescent="0.25">
      <c r="B6674" s="295">
        <v>6609</v>
      </c>
      <c r="C6674" s="296">
        <v>95.680701459984959</v>
      </c>
    </row>
    <row r="6675" spans="2:3" x14ac:dyDescent="0.25">
      <c r="B6675" s="295">
        <v>6610</v>
      </c>
      <c r="C6675" s="296">
        <v>190.47875953039812</v>
      </c>
    </row>
    <row r="6676" spans="2:3" x14ac:dyDescent="0.25">
      <c r="B6676" s="295">
        <v>6611</v>
      </c>
      <c r="C6676" s="296">
        <v>115.81974987012029</v>
      </c>
    </row>
    <row r="6677" spans="2:3" x14ac:dyDescent="0.25">
      <c r="B6677" s="295">
        <v>6612</v>
      </c>
      <c r="C6677" s="296">
        <v>122.97247221114898</v>
      </c>
    </row>
    <row r="6678" spans="2:3" x14ac:dyDescent="0.25">
      <c r="B6678" s="295">
        <v>6613</v>
      </c>
      <c r="C6678" s="296">
        <v>152.52011726153694</v>
      </c>
    </row>
    <row r="6679" spans="2:3" x14ac:dyDescent="0.25">
      <c r="B6679" s="295">
        <v>6614</v>
      </c>
      <c r="C6679" s="296">
        <v>92.093027466840724</v>
      </c>
    </row>
    <row r="6680" spans="2:3" x14ac:dyDescent="0.25">
      <c r="B6680" s="295">
        <v>6615</v>
      </c>
      <c r="C6680" s="296">
        <v>147.78088072788012</v>
      </c>
    </row>
    <row r="6681" spans="2:3" x14ac:dyDescent="0.25">
      <c r="B6681" s="295">
        <v>6616</v>
      </c>
      <c r="C6681" s="296">
        <v>134.05194654016398</v>
      </c>
    </row>
    <row r="6682" spans="2:3" x14ac:dyDescent="0.25">
      <c r="B6682" s="295">
        <v>6617</v>
      </c>
      <c r="C6682" s="296">
        <v>118.24020454073175</v>
      </c>
    </row>
    <row r="6683" spans="2:3" x14ac:dyDescent="0.25">
      <c r="B6683" s="295">
        <v>6618</v>
      </c>
      <c r="C6683" s="296">
        <v>147.69510787216203</v>
      </c>
    </row>
    <row r="6684" spans="2:3" x14ac:dyDescent="0.25">
      <c r="B6684" s="295">
        <v>6619</v>
      </c>
      <c r="C6684" s="296">
        <v>117.18865070925466</v>
      </c>
    </row>
    <row r="6685" spans="2:3" x14ac:dyDescent="0.25">
      <c r="B6685" s="295">
        <v>6620</v>
      </c>
      <c r="C6685" s="296">
        <v>73.710847977507925</v>
      </c>
    </row>
    <row r="6686" spans="2:3" x14ac:dyDescent="0.25">
      <c r="B6686" s="295">
        <v>6621</v>
      </c>
      <c r="C6686" s="296">
        <v>145.63816195383183</v>
      </c>
    </row>
    <row r="6687" spans="2:3" x14ac:dyDescent="0.25">
      <c r="B6687" s="295">
        <v>6622</v>
      </c>
      <c r="C6687" s="296">
        <v>136.37112090880493</v>
      </c>
    </row>
    <row r="6688" spans="2:3" x14ac:dyDescent="0.25">
      <c r="B6688" s="295">
        <v>6623</v>
      </c>
      <c r="C6688" s="296">
        <v>144.57333997932059</v>
      </c>
    </row>
    <row r="6689" spans="2:3" x14ac:dyDescent="0.25">
      <c r="B6689" s="295">
        <v>6624</v>
      </c>
      <c r="C6689" s="296">
        <v>128.78783347613333</v>
      </c>
    </row>
    <row r="6690" spans="2:3" x14ac:dyDescent="0.25">
      <c r="B6690" s="295">
        <v>6625</v>
      </c>
      <c r="C6690" s="296">
        <v>166.28440801567277</v>
      </c>
    </row>
    <row r="6691" spans="2:3" x14ac:dyDescent="0.25">
      <c r="B6691" s="295">
        <v>6626</v>
      </c>
      <c r="C6691" s="296">
        <v>115.92718308311464</v>
      </c>
    </row>
    <row r="6692" spans="2:3" x14ac:dyDescent="0.25">
      <c r="B6692" s="295">
        <v>6627</v>
      </c>
      <c r="C6692" s="296">
        <v>86.185917902374072</v>
      </c>
    </row>
    <row r="6693" spans="2:3" x14ac:dyDescent="0.25">
      <c r="B6693" s="295">
        <v>6628</v>
      </c>
      <c r="C6693" s="296">
        <v>120.32202508376596</v>
      </c>
    </row>
    <row r="6694" spans="2:3" x14ac:dyDescent="0.25">
      <c r="B6694" s="295">
        <v>6629</v>
      </c>
      <c r="C6694" s="296">
        <v>96.052249572395795</v>
      </c>
    </row>
    <row r="6695" spans="2:3" x14ac:dyDescent="0.25">
      <c r="B6695" s="295">
        <v>6630</v>
      </c>
      <c r="C6695" s="296">
        <v>113.76456481162128</v>
      </c>
    </row>
    <row r="6696" spans="2:3" x14ac:dyDescent="0.25">
      <c r="B6696" s="295">
        <v>6631</v>
      </c>
      <c r="C6696" s="296">
        <v>162.36609906731687</v>
      </c>
    </row>
    <row r="6697" spans="2:3" x14ac:dyDescent="0.25">
      <c r="B6697" s="295">
        <v>6632</v>
      </c>
      <c r="C6697" s="296">
        <v>130.96402093106991</v>
      </c>
    </row>
    <row r="6698" spans="2:3" x14ac:dyDescent="0.25">
      <c r="B6698" s="295">
        <v>6633</v>
      </c>
      <c r="C6698" s="296">
        <v>182.15848261626599</v>
      </c>
    </row>
    <row r="6699" spans="2:3" x14ac:dyDescent="0.25">
      <c r="B6699" s="295">
        <v>6634</v>
      </c>
      <c r="C6699" s="296">
        <v>158.2780166844274</v>
      </c>
    </row>
    <row r="6700" spans="2:3" x14ac:dyDescent="0.25">
      <c r="B6700" s="295">
        <v>6635</v>
      </c>
      <c r="C6700" s="296">
        <v>105.71016129670568</v>
      </c>
    </row>
    <row r="6701" spans="2:3" x14ac:dyDescent="0.25">
      <c r="B6701" s="295">
        <v>6636</v>
      </c>
      <c r="C6701" s="296">
        <v>172.11979042587967</v>
      </c>
    </row>
    <row r="6702" spans="2:3" x14ac:dyDescent="0.25">
      <c r="B6702" s="295">
        <v>6637</v>
      </c>
      <c r="C6702" s="296">
        <v>97.484012530489196</v>
      </c>
    </row>
    <row r="6703" spans="2:3" x14ac:dyDescent="0.25">
      <c r="B6703" s="295">
        <v>6638</v>
      </c>
      <c r="C6703" s="296">
        <v>122.08181617744945</v>
      </c>
    </row>
    <row r="6704" spans="2:3" x14ac:dyDescent="0.25">
      <c r="B6704" s="295">
        <v>6639</v>
      </c>
      <c r="C6704" s="296">
        <v>155.6540728465381</v>
      </c>
    </row>
    <row r="6705" spans="2:3" x14ac:dyDescent="0.25">
      <c r="B6705" s="295">
        <v>6640</v>
      </c>
      <c r="C6705" s="296">
        <v>169.64437090251081</v>
      </c>
    </row>
    <row r="6706" spans="2:3" x14ac:dyDescent="0.25">
      <c r="B6706" s="295">
        <v>6641</v>
      </c>
      <c r="C6706" s="296">
        <v>113.0978217580716</v>
      </c>
    </row>
    <row r="6707" spans="2:3" x14ac:dyDescent="0.25">
      <c r="B6707" s="295">
        <v>6642</v>
      </c>
      <c r="C6707" s="296">
        <v>106.33558212796579</v>
      </c>
    </row>
    <row r="6708" spans="2:3" x14ac:dyDescent="0.25">
      <c r="B6708" s="295">
        <v>6643</v>
      </c>
      <c r="C6708" s="296">
        <v>73.129141510078398</v>
      </c>
    </row>
    <row r="6709" spans="2:3" x14ac:dyDescent="0.25">
      <c r="B6709" s="295">
        <v>6644</v>
      </c>
      <c r="C6709" s="296">
        <v>65.302898198643078</v>
      </c>
    </row>
    <row r="6710" spans="2:3" x14ac:dyDescent="0.25">
      <c r="B6710" s="295">
        <v>6645</v>
      </c>
      <c r="C6710" s="296">
        <v>141.51013063893069</v>
      </c>
    </row>
    <row r="6711" spans="2:3" x14ac:dyDescent="0.25">
      <c r="B6711" s="295">
        <v>6646</v>
      </c>
      <c r="C6711" s="296">
        <v>172.96038511358012</v>
      </c>
    </row>
    <row r="6712" spans="2:3" x14ac:dyDescent="0.25">
      <c r="B6712" s="295">
        <v>6647</v>
      </c>
      <c r="C6712" s="296">
        <v>156.62043695624575</v>
      </c>
    </row>
    <row r="6713" spans="2:3" x14ac:dyDescent="0.25">
      <c r="B6713" s="295">
        <v>6648</v>
      </c>
      <c r="C6713" s="296">
        <v>111.6894883192036</v>
      </c>
    </row>
    <row r="6714" spans="2:3" x14ac:dyDescent="0.25">
      <c r="B6714" s="295">
        <v>6649</v>
      </c>
      <c r="C6714" s="296">
        <v>82.27434177199487</v>
      </c>
    </row>
    <row r="6715" spans="2:3" x14ac:dyDescent="0.25">
      <c r="B6715" s="295">
        <v>6650</v>
      </c>
      <c r="C6715" s="296">
        <v>160.29544742281507</v>
      </c>
    </row>
    <row r="6716" spans="2:3" x14ac:dyDescent="0.25">
      <c r="B6716" s="295">
        <v>6651</v>
      </c>
      <c r="C6716" s="296">
        <v>158.92608665246325</v>
      </c>
    </row>
    <row r="6717" spans="2:3" x14ac:dyDescent="0.25">
      <c r="B6717" s="295">
        <v>6652</v>
      </c>
      <c r="C6717" s="296">
        <v>107.22051522079758</v>
      </c>
    </row>
    <row r="6718" spans="2:3" x14ac:dyDescent="0.25">
      <c r="B6718" s="295">
        <v>6653</v>
      </c>
      <c r="C6718" s="296">
        <v>144.6569378269657</v>
      </c>
    </row>
    <row r="6719" spans="2:3" x14ac:dyDescent="0.25">
      <c r="B6719" s="295">
        <v>6654</v>
      </c>
      <c r="C6719" s="296">
        <v>182.46001831915919</v>
      </c>
    </row>
    <row r="6720" spans="2:3" x14ac:dyDescent="0.25">
      <c r="B6720" s="295">
        <v>6655</v>
      </c>
      <c r="C6720" s="296">
        <v>113.08944700716157</v>
      </c>
    </row>
    <row r="6721" spans="2:3" x14ac:dyDescent="0.25">
      <c r="B6721" s="295">
        <v>6656</v>
      </c>
      <c r="C6721" s="296">
        <v>113.52484207023252</v>
      </c>
    </row>
    <row r="6722" spans="2:3" x14ac:dyDescent="0.25">
      <c r="B6722" s="295">
        <v>6657</v>
      </c>
      <c r="C6722" s="296">
        <v>81.486239655474677</v>
      </c>
    </row>
    <row r="6723" spans="2:3" x14ac:dyDescent="0.25">
      <c r="B6723" s="295">
        <v>6658</v>
      </c>
      <c r="C6723" s="296">
        <v>105.8200911820723</v>
      </c>
    </row>
    <row r="6724" spans="2:3" x14ac:dyDescent="0.25">
      <c r="B6724" s="295">
        <v>6659</v>
      </c>
      <c r="C6724" s="296">
        <v>136.66321577362766</v>
      </c>
    </row>
    <row r="6725" spans="2:3" x14ac:dyDescent="0.25">
      <c r="B6725" s="295">
        <v>6660</v>
      </c>
      <c r="C6725" s="296">
        <v>161.27675581362752</v>
      </c>
    </row>
    <row r="6726" spans="2:3" x14ac:dyDescent="0.25">
      <c r="B6726" s="295">
        <v>6661</v>
      </c>
      <c r="C6726" s="296">
        <v>161.04639482799703</v>
      </c>
    </row>
    <row r="6727" spans="2:3" x14ac:dyDescent="0.25">
      <c r="B6727" s="295">
        <v>6662</v>
      </c>
      <c r="C6727" s="296">
        <v>116.70503103616208</v>
      </c>
    </row>
    <row r="6728" spans="2:3" x14ac:dyDescent="0.25">
      <c r="B6728" s="295">
        <v>6663</v>
      </c>
      <c r="C6728" s="296">
        <v>155.04741372919409</v>
      </c>
    </row>
    <row r="6729" spans="2:3" x14ac:dyDescent="0.25">
      <c r="B6729" s="295">
        <v>6664</v>
      </c>
      <c r="C6729" s="296">
        <v>115.45089032421029</v>
      </c>
    </row>
    <row r="6730" spans="2:3" x14ac:dyDescent="0.25">
      <c r="B6730" s="295">
        <v>6665</v>
      </c>
      <c r="C6730" s="296">
        <v>157.8920931798915</v>
      </c>
    </row>
    <row r="6731" spans="2:3" x14ac:dyDescent="0.25">
      <c r="B6731" s="295">
        <v>6666</v>
      </c>
      <c r="C6731" s="296">
        <v>189.01970991327772</v>
      </c>
    </row>
    <row r="6732" spans="2:3" x14ac:dyDescent="0.25">
      <c r="B6732" s="295">
        <v>6667</v>
      </c>
      <c r="C6732" s="296">
        <v>181.53079796191807</v>
      </c>
    </row>
    <row r="6733" spans="2:3" x14ac:dyDescent="0.25">
      <c r="B6733" s="295">
        <v>6668</v>
      </c>
      <c r="C6733" s="296">
        <v>147.76967183655353</v>
      </c>
    </row>
    <row r="6734" spans="2:3" x14ac:dyDescent="0.25">
      <c r="B6734" s="295">
        <v>6669</v>
      </c>
      <c r="C6734" s="296">
        <v>119.32199585853155</v>
      </c>
    </row>
    <row r="6735" spans="2:3" x14ac:dyDescent="0.25">
      <c r="B6735" s="295">
        <v>6670</v>
      </c>
      <c r="C6735" s="296">
        <v>110.61006350794723</v>
      </c>
    </row>
    <row r="6736" spans="2:3" x14ac:dyDescent="0.25">
      <c r="B6736" s="295">
        <v>6671</v>
      </c>
      <c r="C6736" s="296">
        <v>158.47782920792235</v>
      </c>
    </row>
    <row r="6737" spans="2:3" x14ac:dyDescent="0.25">
      <c r="B6737" s="295">
        <v>6672</v>
      </c>
      <c r="C6737" s="296">
        <v>197.05718400832237</v>
      </c>
    </row>
    <row r="6738" spans="2:3" x14ac:dyDescent="0.25">
      <c r="B6738" s="295">
        <v>6673</v>
      </c>
      <c r="C6738" s="296">
        <v>125.03139912578958</v>
      </c>
    </row>
    <row r="6739" spans="2:3" x14ac:dyDescent="0.25">
      <c r="B6739" s="295">
        <v>6674</v>
      </c>
      <c r="C6739" s="296">
        <v>102.04744210107719</v>
      </c>
    </row>
    <row r="6740" spans="2:3" x14ac:dyDescent="0.25">
      <c r="B6740" s="295">
        <v>6675</v>
      </c>
      <c r="C6740" s="296">
        <v>159.57853980654767</v>
      </c>
    </row>
    <row r="6741" spans="2:3" x14ac:dyDescent="0.25">
      <c r="B6741" s="295">
        <v>6676</v>
      </c>
      <c r="C6741" s="296">
        <v>119.79810473045305</v>
      </c>
    </row>
    <row r="6742" spans="2:3" x14ac:dyDescent="0.25">
      <c r="B6742" s="295">
        <v>6677</v>
      </c>
      <c r="C6742" s="296">
        <v>147.76695573135615</v>
      </c>
    </row>
    <row r="6743" spans="2:3" x14ac:dyDescent="0.25">
      <c r="B6743" s="295">
        <v>6678</v>
      </c>
      <c r="C6743" s="296">
        <v>162.55288259965738</v>
      </c>
    </row>
    <row r="6744" spans="2:3" x14ac:dyDescent="0.25">
      <c r="B6744" s="295">
        <v>6679</v>
      </c>
      <c r="C6744" s="296">
        <v>109.09316840247503</v>
      </c>
    </row>
    <row r="6745" spans="2:3" x14ac:dyDescent="0.25">
      <c r="B6745" s="295">
        <v>6680</v>
      </c>
      <c r="C6745" s="296">
        <v>77.625275390883829</v>
      </c>
    </row>
    <row r="6746" spans="2:3" x14ac:dyDescent="0.25">
      <c r="B6746" s="295">
        <v>6681</v>
      </c>
      <c r="C6746" s="296">
        <v>109.15118346338184</v>
      </c>
    </row>
    <row r="6747" spans="2:3" x14ac:dyDescent="0.25">
      <c r="B6747" s="295">
        <v>6682</v>
      </c>
      <c r="C6747" s="296">
        <v>154.18242053224557</v>
      </c>
    </row>
    <row r="6748" spans="2:3" x14ac:dyDescent="0.25">
      <c r="B6748" s="295">
        <v>6683</v>
      </c>
      <c r="C6748" s="296">
        <v>100.66433652352153</v>
      </c>
    </row>
    <row r="6749" spans="2:3" x14ac:dyDescent="0.25">
      <c r="B6749" s="295">
        <v>6684</v>
      </c>
      <c r="C6749" s="296">
        <v>81.103352901435699</v>
      </c>
    </row>
    <row r="6750" spans="2:3" x14ac:dyDescent="0.25">
      <c r="B6750" s="295">
        <v>6685</v>
      </c>
      <c r="C6750" s="296">
        <v>137.40141675126534</v>
      </c>
    </row>
    <row r="6751" spans="2:3" x14ac:dyDescent="0.25">
      <c r="B6751" s="295">
        <v>6686</v>
      </c>
      <c r="C6751" s="296">
        <v>120.65493847879152</v>
      </c>
    </row>
    <row r="6752" spans="2:3" x14ac:dyDescent="0.25">
      <c r="B6752" s="295">
        <v>6687</v>
      </c>
      <c r="C6752" s="296">
        <v>143.4531712030327</v>
      </c>
    </row>
    <row r="6753" spans="2:3" x14ac:dyDescent="0.25">
      <c r="B6753" s="295">
        <v>6688</v>
      </c>
      <c r="C6753" s="296">
        <v>171.95635446313872</v>
      </c>
    </row>
    <row r="6754" spans="2:3" x14ac:dyDescent="0.25">
      <c r="B6754" s="295">
        <v>6689</v>
      </c>
      <c r="C6754" s="296">
        <v>139.60060424408678</v>
      </c>
    </row>
    <row r="6755" spans="2:3" x14ac:dyDescent="0.25">
      <c r="B6755" s="295">
        <v>6690</v>
      </c>
      <c r="C6755" s="296">
        <v>167.28547997834266</v>
      </c>
    </row>
    <row r="6756" spans="2:3" x14ac:dyDescent="0.25">
      <c r="B6756" s="295">
        <v>6691</v>
      </c>
      <c r="C6756" s="296">
        <v>133.69738689303176</v>
      </c>
    </row>
    <row r="6757" spans="2:3" x14ac:dyDescent="0.25">
      <c r="B6757" s="295">
        <v>6692</v>
      </c>
      <c r="C6757" s="296">
        <v>153.56367942043775</v>
      </c>
    </row>
    <row r="6758" spans="2:3" x14ac:dyDescent="0.25">
      <c r="B6758" s="295">
        <v>6693</v>
      </c>
      <c r="C6758" s="296">
        <v>143.84335271479398</v>
      </c>
    </row>
    <row r="6759" spans="2:3" x14ac:dyDescent="0.25">
      <c r="B6759" s="295">
        <v>6694</v>
      </c>
      <c r="C6759" s="296">
        <v>175.51310619935677</v>
      </c>
    </row>
    <row r="6760" spans="2:3" x14ac:dyDescent="0.25">
      <c r="B6760" s="295">
        <v>6695</v>
      </c>
      <c r="C6760" s="296">
        <v>133.5152028414098</v>
      </c>
    </row>
    <row r="6761" spans="2:3" x14ac:dyDescent="0.25">
      <c r="B6761" s="295">
        <v>6696</v>
      </c>
      <c r="C6761" s="296">
        <v>96.791515588597406</v>
      </c>
    </row>
    <row r="6762" spans="2:3" x14ac:dyDescent="0.25">
      <c r="B6762" s="295">
        <v>6697</v>
      </c>
      <c r="C6762" s="296">
        <v>169.76938028200644</v>
      </c>
    </row>
    <row r="6763" spans="2:3" x14ac:dyDescent="0.25">
      <c r="B6763" s="295">
        <v>6698</v>
      </c>
      <c r="C6763" s="296">
        <v>124.21917862973062</v>
      </c>
    </row>
    <row r="6764" spans="2:3" x14ac:dyDescent="0.25">
      <c r="B6764" s="295">
        <v>6699</v>
      </c>
      <c r="C6764" s="296">
        <v>175.18328281067124</v>
      </c>
    </row>
    <row r="6765" spans="2:3" x14ac:dyDescent="0.25">
      <c r="B6765" s="295">
        <v>6700</v>
      </c>
      <c r="C6765" s="296">
        <v>103.40276554180119</v>
      </c>
    </row>
    <row r="6766" spans="2:3" x14ac:dyDescent="0.25">
      <c r="B6766" s="295">
        <v>6701</v>
      </c>
      <c r="C6766" s="296">
        <v>142.5115276662882</v>
      </c>
    </row>
    <row r="6767" spans="2:3" x14ac:dyDescent="0.25">
      <c r="B6767" s="295">
        <v>6702</v>
      </c>
      <c r="C6767" s="296">
        <v>189.18863477283099</v>
      </c>
    </row>
    <row r="6768" spans="2:3" x14ac:dyDescent="0.25">
      <c r="B6768" s="295">
        <v>6703</v>
      </c>
      <c r="C6768" s="296">
        <v>96.904149856389324</v>
      </c>
    </row>
    <row r="6769" spans="2:3" x14ac:dyDescent="0.25">
      <c r="B6769" s="295">
        <v>6704</v>
      </c>
      <c r="C6769" s="296">
        <v>152.86773648050297</v>
      </c>
    </row>
    <row r="6770" spans="2:3" x14ac:dyDescent="0.25">
      <c r="B6770" s="295">
        <v>6705</v>
      </c>
      <c r="C6770" s="296">
        <v>96.118974234557982</v>
      </c>
    </row>
    <row r="6771" spans="2:3" x14ac:dyDescent="0.25">
      <c r="B6771" s="295">
        <v>6706</v>
      </c>
      <c r="C6771" s="296">
        <v>96.206226984665904</v>
      </c>
    </row>
    <row r="6772" spans="2:3" x14ac:dyDescent="0.25">
      <c r="B6772" s="295">
        <v>6707</v>
      </c>
      <c r="C6772" s="296">
        <v>83.128022136417769</v>
      </c>
    </row>
    <row r="6773" spans="2:3" x14ac:dyDescent="0.25">
      <c r="B6773" s="295">
        <v>6708</v>
      </c>
      <c r="C6773" s="296">
        <v>84.126324291543682</v>
      </c>
    </row>
    <row r="6774" spans="2:3" x14ac:dyDescent="0.25">
      <c r="B6774" s="295">
        <v>6709</v>
      </c>
      <c r="C6774" s="296">
        <v>153.73801767544396</v>
      </c>
    </row>
    <row r="6775" spans="2:3" x14ac:dyDescent="0.25">
      <c r="B6775" s="295">
        <v>6710</v>
      </c>
      <c r="C6775" s="296">
        <v>73.63592641554024</v>
      </c>
    </row>
    <row r="6776" spans="2:3" x14ac:dyDescent="0.25">
      <c r="B6776" s="295">
        <v>6711</v>
      </c>
      <c r="C6776" s="296">
        <v>167.66937006962081</v>
      </c>
    </row>
    <row r="6777" spans="2:3" x14ac:dyDescent="0.25">
      <c r="B6777" s="295">
        <v>6712</v>
      </c>
      <c r="C6777" s="296">
        <v>101.29095349297471</v>
      </c>
    </row>
    <row r="6778" spans="2:3" x14ac:dyDescent="0.25">
      <c r="B6778" s="295">
        <v>6713</v>
      </c>
      <c r="C6778" s="296">
        <v>174.87036152178828</v>
      </c>
    </row>
    <row r="6779" spans="2:3" x14ac:dyDescent="0.25">
      <c r="B6779" s="295">
        <v>6714</v>
      </c>
      <c r="C6779" s="296">
        <v>84.935897982867743</v>
      </c>
    </row>
    <row r="6780" spans="2:3" x14ac:dyDescent="0.25">
      <c r="B6780" s="295">
        <v>6715</v>
      </c>
      <c r="C6780" s="296">
        <v>117.12372008978022</v>
      </c>
    </row>
    <row r="6781" spans="2:3" x14ac:dyDescent="0.25">
      <c r="B6781" s="295">
        <v>6716</v>
      </c>
      <c r="C6781" s="296">
        <v>171.18572037701006</v>
      </c>
    </row>
    <row r="6782" spans="2:3" x14ac:dyDescent="0.25">
      <c r="B6782" s="295">
        <v>6717</v>
      </c>
      <c r="C6782" s="296">
        <v>171.73518171506052</v>
      </c>
    </row>
    <row r="6783" spans="2:3" x14ac:dyDescent="0.25">
      <c r="B6783" s="295">
        <v>6718</v>
      </c>
      <c r="C6783" s="296">
        <v>119.83816298884622</v>
      </c>
    </row>
    <row r="6784" spans="2:3" x14ac:dyDescent="0.25">
      <c r="B6784" s="295">
        <v>6719</v>
      </c>
      <c r="C6784" s="296">
        <v>145.82348216292513</v>
      </c>
    </row>
    <row r="6785" spans="2:3" x14ac:dyDescent="0.25">
      <c r="B6785" s="295">
        <v>6720</v>
      </c>
      <c r="C6785" s="296">
        <v>80.367107640721514</v>
      </c>
    </row>
    <row r="6786" spans="2:3" x14ac:dyDescent="0.25">
      <c r="B6786" s="295">
        <v>6721</v>
      </c>
      <c r="C6786" s="296">
        <v>111.72088985099012</v>
      </c>
    </row>
    <row r="6787" spans="2:3" x14ac:dyDescent="0.25">
      <c r="B6787" s="295">
        <v>6722</v>
      </c>
      <c r="C6787" s="296">
        <v>134.46314553260152</v>
      </c>
    </row>
    <row r="6788" spans="2:3" x14ac:dyDescent="0.25">
      <c r="B6788" s="295">
        <v>6723</v>
      </c>
      <c r="C6788" s="296">
        <v>75.485819382633181</v>
      </c>
    </row>
    <row r="6789" spans="2:3" x14ac:dyDescent="0.25">
      <c r="B6789" s="295">
        <v>6724</v>
      </c>
      <c r="C6789" s="296">
        <v>120.41748051496245</v>
      </c>
    </row>
    <row r="6790" spans="2:3" x14ac:dyDescent="0.25">
      <c r="B6790" s="295">
        <v>6725</v>
      </c>
      <c r="C6790" s="296">
        <v>177.83411792942138</v>
      </c>
    </row>
    <row r="6791" spans="2:3" x14ac:dyDescent="0.25">
      <c r="B6791" s="295">
        <v>6726</v>
      </c>
      <c r="C6791" s="296">
        <v>139.70845811724914</v>
      </c>
    </row>
    <row r="6792" spans="2:3" x14ac:dyDescent="0.25">
      <c r="B6792" s="295">
        <v>6727</v>
      </c>
      <c r="C6792" s="296">
        <v>110.58399556925315</v>
      </c>
    </row>
    <row r="6793" spans="2:3" x14ac:dyDescent="0.25">
      <c r="B6793" s="295">
        <v>6728</v>
      </c>
      <c r="C6793" s="296">
        <v>127.04771783975633</v>
      </c>
    </row>
    <row r="6794" spans="2:3" x14ac:dyDescent="0.25">
      <c r="B6794" s="295">
        <v>6729</v>
      </c>
      <c r="C6794" s="296">
        <v>82.584479981174354</v>
      </c>
    </row>
    <row r="6795" spans="2:3" x14ac:dyDescent="0.25">
      <c r="B6795" s="295">
        <v>6730</v>
      </c>
      <c r="C6795" s="296">
        <v>141.60597207046288</v>
      </c>
    </row>
    <row r="6796" spans="2:3" x14ac:dyDescent="0.25">
      <c r="B6796" s="295">
        <v>6731</v>
      </c>
      <c r="C6796" s="296">
        <v>78.135271413432321</v>
      </c>
    </row>
    <row r="6797" spans="2:3" x14ac:dyDescent="0.25">
      <c r="B6797" s="295">
        <v>6732</v>
      </c>
      <c r="C6797" s="296">
        <v>136.52617090049915</v>
      </c>
    </row>
    <row r="6798" spans="2:3" x14ac:dyDescent="0.25">
      <c r="B6798" s="295">
        <v>6733</v>
      </c>
      <c r="C6798" s="296">
        <v>154.20248080465393</v>
      </c>
    </row>
    <row r="6799" spans="2:3" x14ac:dyDescent="0.25">
      <c r="B6799" s="295">
        <v>6734</v>
      </c>
      <c r="C6799" s="296">
        <v>144.39449610869536</v>
      </c>
    </row>
    <row r="6800" spans="2:3" x14ac:dyDescent="0.25">
      <c r="B6800" s="295">
        <v>6735</v>
      </c>
      <c r="C6800" s="296">
        <v>123.83882419216624</v>
      </c>
    </row>
    <row r="6801" spans="2:3" x14ac:dyDescent="0.25">
      <c r="B6801" s="295">
        <v>6736</v>
      </c>
      <c r="C6801" s="296">
        <v>85.794853065321817</v>
      </c>
    </row>
    <row r="6802" spans="2:3" x14ac:dyDescent="0.25">
      <c r="B6802" s="295">
        <v>6737</v>
      </c>
      <c r="C6802" s="296">
        <v>95.506348566252143</v>
      </c>
    </row>
    <row r="6803" spans="2:3" x14ac:dyDescent="0.25">
      <c r="B6803" s="295">
        <v>6738</v>
      </c>
      <c r="C6803" s="296">
        <v>125.38793337765017</v>
      </c>
    </row>
    <row r="6804" spans="2:3" x14ac:dyDescent="0.25">
      <c r="B6804" s="295">
        <v>6739</v>
      </c>
      <c r="C6804" s="296">
        <v>158.66731042817671</v>
      </c>
    </row>
    <row r="6805" spans="2:3" x14ac:dyDescent="0.25">
      <c r="B6805" s="295">
        <v>6740</v>
      </c>
      <c r="C6805" s="296">
        <v>165.12795804587219</v>
      </c>
    </row>
    <row r="6806" spans="2:3" x14ac:dyDescent="0.25">
      <c r="B6806" s="295">
        <v>6741</v>
      </c>
      <c r="C6806" s="296">
        <v>80.876419998082653</v>
      </c>
    </row>
    <row r="6807" spans="2:3" x14ac:dyDescent="0.25">
      <c r="B6807" s="295">
        <v>6742</v>
      </c>
      <c r="C6807" s="296">
        <v>133.25314072573661</v>
      </c>
    </row>
    <row r="6808" spans="2:3" x14ac:dyDescent="0.25">
      <c r="B6808" s="295">
        <v>6743</v>
      </c>
      <c r="C6808" s="296">
        <v>133.97688299993928</v>
      </c>
    </row>
    <row r="6809" spans="2:3" x14ac:dyDescent="0.25">
      <c r="B6809" s="295">
        <v>6744</v>
      </c>
      <c r="C6809" s="296">
        <v>130.97178683618137</v>
      </c>
    </row>
    <row r="6810" spans="2:3" x14ac:dyDescent="0.25">
      <c r="B6810" s="295">
        <v>6745</v>
      </c>
      <c r="C6810" s="296">
        <v>101.97021679898327</v>
      </c>
    </row>
    <row r="6811" spans="2:3" x14ac:dyDescent="0.25">
      <c r="B6811" s="295">
        <v>6746</v>
      </c>
      <c r="C6811" s="296">
        <v>79.592583669252974</v>
      </c>
    </row>
    <row r="6812" spans="2:3" x14ac:dyDescent="0.25">
      <c r="B6812" s="295">
        <v>6747</v>
      </c>
      <c r="C6812" s="296">
        <v>129.09960463726844</v>
      </c>
    </row>
    <row r="6813" spans="2:3" x14ac:dyDescent="0.25">
      <c r="B6813" s="295">
        <v>6748</v>
      </c>
      <c r="C6813" s="296">
        <v>154.65470188068258</v>
      </c>
    </row>
    <row r="6814" spans="2:3" x14ac:dyDescent="0.25">
      <c r="B6814" s="295">
        <v>6749</v>
      </c>
      <c r="C6814" s="296">
        <v>164.95771201709317</v>
      </c>
    </row>
    <row r="6815" spans="2:3" x14ac:dyDescent="0.25">
      <c r="B6815" s="295">
        <v>6750</v>
      </c>
      <c r="C6815" s="296">
        <v>95.731422327207767</v>
      </c>
    </row>
    <row r="6816" spans="2:3" x14ac:dyDescent="0.25">
      <c r="B6816" s="295">
        <v>6751</v>
      </c>
      <c r="C6816" s="296">
        <v>113.07613192462713</v>
      </c>
    </row>
    <row r="6817" spans="2:3" x14ac:dyDescent="0.25">
      <c r="B6817" s="295">
        <v>6752</v>
      </c>
      <c r="C6817" s="296">
        <v>160.39247622960795</v>
      </c>
    </row>
    <row r="6818" spans="2:3" x14ac:dyDescent="0.25">
      <c r="B6818" s="295">
        <v>6753</v>
      </c>
      <c r="C6818" s="296">
        <v>121.41888283255102</v>
      </c>
    </row>
    <row r="6819" spans="2:3" x14ac:dyDescent="0.25">
      <c r="B6819" s="295">
        <v>6754</v>
      </c>
      <c r="C6819" s="296">
        <v>129.45029700905818</v>
      </c>
    </row>
    <row r="6820" spans="2:3" x14ac:dyDescent="0.25">
      <c r="B6820" s="295">
        <v>6755</v>
      </c>
      <c r="C6820" s="296">
        <v>108.2647879460541</v>
      </c>
    </row>
    <row r="6821" spans="2:3" x14ac:dyDescent="0.25">
      <c r="B6821" s="295">
        <v>6756</v>
      </c>
      <c r="C6821" s="296">
        <v>115.47895243973305</v>
      </c>
    </row>
    <row r="6822" spans="2:3" x14ac:dyDescent="0.25">
      <c r="B6822" s="295">
        <v>6757</v>
      </c>
      <c r="C6822" s="296">
        <v>75.509360213088925</v>
      </c>
    </row>
    <row r="6823" spans="2:3" x14ac:dyDescent="0.25">
      <c r="B6823" s="295">
        <v>6758</v>
      </c>
      <c r="C6823" s="296">
        <v>151.25424106066322</v>
      </c>
    </row>
    <row r="6824" spans="2:3" x14ac:dyDescent="0.25">
      <c r="B6824" s="295">
        <v>6759</v>
      </c>
      <c r="C6824" s="296">
        <v>149.41996901777108</v>
      </c>
    </row>
    <row r="6825" spans="2:3" x14ac:dyDescent="0.25">
      <c r="B6825" s="295">
        <v>6760</v>
      </c>
      <c r="C6825" s="296">
        <v>159.20891297262006</v>
      </c>
    </row>
    <row r="6826" spans="2:3" x14ac:dyDescent="0.25">
      <c r="B6826" s="295">
        <v>6761</v>
      </c>
      <c r="C6826" s="296">
        <v>114.31160427012725</v>
      </c>
    </row>
    <row r="6827" spans="2:3" x14ac:dyDescent="0.25">
      <c r="B6827" s="295">
        <v>6762</v>
      </c>
      <c r="C6827" s="296">
        <v>182.97448515022919</v>
      </c>
    </row>
    <row r="6828" spans="2:3" x14ac:dyDescent="0.25">
      <c r="B6828" s="295">
        <v>6763</v>
      </c>
      <c r="C6828" s="296">
        <v>147.38822372135076</v>
      </c>
    </row>
    <row r="6829" spans="2:3" x14ac:dyDescent="0.25">
      <c r="B6829" s="295">
        <v>6764</v>
      </c>
      <c r="C6829" s="296">
        <v>152.61692838186622</v>
      </c>
    </row>
    <row r="6830" spans="2:3" x14ac:dyDescent="0.25">
      <c r="B6830" s="295">
        <v>6765</v>
      </c>
      <c r="C6830" s="296">
        <v>96.07487172800532</v>
      </c>
    </row>
    <row r="6831" spans="2:3" x14ac:dyDescent="0.25">
      <c r="B6831" s="295">
        <v>6766</v>
      </c>
      <c r="C6831" s="296">
        <v>173.14964486294096</v>
      </c>
    </row>
    <row r="6832" spans="2:3" x14ac:dyDescent="0.25">
      <c r="B6832" s="295">
        <v>6767</v>
      </c>
      <c r="C6832" s="296">
        <v>123.67569355643352</v>
      </c>
    </row>
    <row r="6833" spans="2:3" x14ac:dyDescent="0.25">
      <c r="B6833" s="295">
        <v>6768</v>
      </c>
      <c r="C6833" s="296">
        <v>112.99697066972067</v>
      </c>
    </row>
    <row r="6834" spans="2:3" x14ac:dyDescent="0.25">
      <c r="B6834" s="295">
        <v>6769</v>
      </c>
      <c r="C6834" s="296">
        <v>99.860372146372939</v>
      </c>
    </row>
    <row r="6835" spans="2:3" x14ac:dyDescent="0.25">
      <c r="B6835" s="295">
        <v>6770</v>
      </c>
      <c r="C6835" s="296">
        <v>148.94132011285359</v>
      </c>
    </row>
    <row r="6836" spans="2:3" x14ac:dyDescent="0.25">
      <c r="B6836" s="295">
        <v>6771</v>
      </c>
      <c r="C6836" s="296">
        <v>148.84801904429219</v>
      </c>
    </row>
    <row r="6837" spans="2:3" x14ac:dyDescent="0.25">
      <c r="B6837" s="295">
        <v>6772</v>
      </c>
      <c r="C6837" s="296">
        <v>83.562807929270917</v>
      </c>
    </row>
    <row r="6838" spans="2:3" x14ac:dyDescent="0.25">
      <c r="B6838" s="295">
        <v>6773</v>
      </c>
      <c r="C6838" s="296">
        <v>125.79990090121706</v>
      </c>
    </row>
    <row r="6839" spans="2:3" x14ac:dyDescent="0.25">
      <c r="B6839" s="295">
        <v>6774</v>
      </c>
      <c r="C6839" s="296">
        <v>146.1968859500129</v>
      </c>
    </row>
    <row r="6840" spans="2:3" x14ac:dyDescent="0.25">
      <c r="B6840" s="295">
        <v>6775</v>
      </c>
      <c r="C6840" s="296">
        <v>113.19667812647597</v>
      </c>
    </row>
    <row r="6841" spans="2:3" x14ac:dyDescent="0.25">
      <c r="B6841" s="295">
        <v>6776</v>
      </c>
      <c r="C6841" s="296">
        <v>140.00677652485143</v>
      </c>
    </row>
    <row r="6842" spans="2:3" x14ac:dyDescent="0.25">
      <c r="B6842" s="295">
        <v>6777</v>
      </c>
      <c r="C6842" s="296">
        <v>103.30052191841206</v>
      </c>
    </row>
    <row r="6843" spans="2:3" x14ac:dyDescent="0.25">
      <c r="B6843" s="295">
        <v>6778</v>
      </c>
      <c r="C6843" s="296">
        <v>170.46014295668954</v>
      </c>
    </row>
    <row r="6844" spans="2:3" x14ac:dyDescent="0.25">
      <c r="B6844" s="295">
        <v>6779</v>
      </c>
      <c r="C6844" s="296">
        <v>149.09725203676638</v>
      </c>
    </row>
    <row r="6845" spans="2:3" x14ac:dyDescent="0.25">
      <c r="B6845" s="295">
        <v>6780</v>
      </c>
      <c r="C6845" s="296">
        <v>104.17983090497779</v>
      </c>
    </row>
    <row r="6846" spans="2:3" x14ac:dyDescent="0.25">
      <c r="B6846" s="295">
        <v>6781</v>
      </c>
      <c r="C6846" s="296">
        <v>113.70798291547909</v>
      </c>
    </row>
    <row r="6847" spans="2:3" x14ac:dyDescent="0.25">
      <c r="B6847" s="295">
        <v>6782</v>
      </c>
      <c r="C6847" s="296">
        <v>182.33396506059552</v>
      </c>
    </row>
    <row r="6848" spans="2:3" x14ac:dyDescent="0.25">
      <c r="B6848" s="295">
        <v>6783</v>
      </c>
      <c r="C6848" s="296">
        <v>97.833440674944057</v>
      </c>
    </row>
    <row r="6849" spans="2:3" x14ac:dyDescent="0.25">
      <c r="B6849" s="295">
        <v>6784</v>
      </c>
      <c r="C6849" s="296">
        <v>156.08830457369919</v>
      </c>
    </row>
    <row r="6850" spans="2:3" x14ac:dyDescent="0.25">
      <c r="B6850" s="295">
        <v>6785</v>
      </c>
      <c r="C6850" s="296">
        <v>105.07900609733819</v>
      </c>
    </row>
    <row r="6851" spans="2:3" x14ac:dyDescent="0.25">
      <c r="B6851" s="295">
        <v>6786</v>
      </c>
      <c r="C6851" s="296">
        <v>142.11867829165902</v>
      </c>
    </row>
    <row r="6852" spans="2:3" x14ac:dyDescent="0.25">
      <c r="B6852" s="295">
        <v>6787</v>
      </c>
      <c r="C6852" s="296">
        <v>153.79806965189277</v>
      </c>
    </row>
    <row r="6853" spans="2:3" x14ac:dyDescent="0.25">
      <c r="B6853" s="295">
        <v>6788</v>
      </c>
      <c r="C6853" s="296">
        <v>168.53734601036146</v>
      </c>
    </row>
    <row r="6854" spans="2:3" x14ac:dyDescent="0.25">
      <c r="B6854" s="295">
        <v>6789</v>
      </c>
      <c r="C6854" s="296">
        <v>118.05421558821971</v>
      </c>
    </row>
    <row r="6855" spans="2:3" x14ac:dyDescent="0.25">
      <c r="B6855" s="295">
        <v>6790</v>
      </c>
      <c r="C6855" s="296">
        <v>62.603759422299859</v>
      </c>
    </row>
    <row r="6856" spans="2:3" x14ac:dyDescent="0.25">
      <c r="B6856" s="295">
        <v>6791</v>
      </c>
      <c r="C6856" s="296">
        <v>119.26315616095835</v>
      </c>
    </row>
    <row r="6857" spans="2:3" x14ac:dyDescent="0.25">
      <c r="B6857" s="295">
        <v>6792</v>
      </c>
      <c r="C6857" s="296">
        <v>154.83796656428649</v>
      </c>
    </row>
    <row r="6858" spans="2:3" x14ac:dyDescent="0.25">
      <c r="B6858" s="295">
        <v>6793</v>
      </c>
      <c r="C6858" s="296">
        <v>127.71748172414925</v>
      </c>
    </row>
    <row r="6859" spans="2:3" x14ac:dyDescent="0.25">
      <c r="B6859" s="295">
        <v>6794</v>
      </c>
      <c r="C6859" s="296">
        <v>118.94568566127974</v>
      </c>
    </row>
    <row r="6860" spans="2:3" x14ac:dyDescent="0.25">
      <c r="B6860" s="295">
        <v>6795</v>
      </c>
      <c r="C6860" s="296">
        <v>165.87402077236155</v>
      </c>
    </row>
    <row r="6861" spans="2:3" x14ac:dyDescent="0.25">
      <c r="B6861" s="295">
        <v>6796</v>
      </c>
      <c r="C6861" s="296">
        <v>162.8665548642557</v>
      </c>
    </row>
    <row r="6862" spans="2:3" x14ac:dyDescent="0.25">
      <c r="B6862" s="295">
        <v>6797</v>
      </c>
      <c r="C6862" s="296">
        <v>187.59597791002426</v>
      </c>
    </row>
    <row r="6863" spans="2:3" x14ac:dyDescent="0.25">
      <c r="B6863" s="295">
        <v>6798</v>
      </c>
      <c r="C6863" s="296">
        <v>163.44640301924136</v>
      </c>
    </row>
    <row r="6864" spans="2:3" x14ac:dyDescent="0.25">
      <c r="B6864" s="295">
        <v>6799</v>
      </c>
      <c r="C6864" s="296">
        <v>149.12377756216486</v>
      </c>
    </row>
    <row r="6865" spans="2:3" x14ac:dyDescent="0.25">
      <c r="B6865" s="295">
        <v>6800</v>
      </c>
      <c r="C6865" s="296">
        <v>151.05022029584177</v>
      </c>
    </row>
    <row r="6866" spans="2:3" x14ac:dyDescent="0.25">
      <c r="B6866" s="295">
        <v>6801</v>
      </c>
      <c r="C6866" s="296">
        <v>101.66842560404451</v>
      </c>
    </row>
    <row r="6867" spans="2:3" x14ac:dyDescent="0.25">
      <c r="B6867" s="295">
        <v>6802</v>
      </c>
      <c r="C6867" s="296">
        <v>99.538669123860402</v>
      </c>
    </row>
    <row r="6868" spans="2:3" x14ac:dyDescent="0.25">
      <c r="B6868" s="295">
        <v>6803</v>
      </c>
      <c r="C6868" s="296">
        <v>157.55294062346627</v>
      </c>
    </row>
    <row r="6869" spans="2:3" x14ac:dyDescent="0.25">
      <c r="B6869" s="295">
        <v>6804</v>
      </c>
      <c r="C6869" s="296">
        <v>173.88943105964393</v>
      </c>
    </row>
    <row r="6870" spans="2:3" x14ac:dyDescent="0.25">
      <c r="B6870" s="295">
        <v>6805</v>
      </c>
      <c r="C6870" s="296">
        <v>117.9442488652714</v>
      </c>
    </row>
    <row r="6871" spans="2:3" x14ac:dyDescent="0.25">
      <c r="B6871" s="295">
        <v>6806</v>
      </c>
      <c r="C6871" s="296">
        <v>132.31093921765699</v>
      </c>
    </row>
    <row r="6872" spans="2:3" x14ac:dyDescent="0.25">
      <c r="B6872" s="295">
        <v>6807</v>
      </c>
      <c r="C6872" s="296">
        <v>90.885742906224067</v>
      </c>
    </row>
    <row r="6873" spans="2:3" x14ac:dyDescent="0.25">
      <c r="B6873" s="295">
        <v>6808</v>
      </c>
      <c r="C6873" s="296">
        <v>138.10835930568254</v>
      </c>
    </row>
    <row r="6874" spans="2:3" x14ac:dyDescent="0.25">
      <c r="B6874" s="295">
        <v>6809</v>
      </c>
      <c r="C6874" s="296">
        <v>123.22170141399005</v>
      </c>
    </row>
    <row r="6875" spans="2:3" x14ac:dyDescent="0.25">
      <c r="B6875" s="295">
        <v>6810</v>
      </c>
      <c r="C6875" s="296">
        <v>161.21732836059917</v>
      </c>
    </row>
    <row r="6876" spans="2:3" x14ac:dyDescent="0.25">
      <c r="B6876" s="295">
        <v>6811</v>
      </c>
      <c r="C6876" s="296">
        <v>117.74162501528093</v>
      </c>
    </row>
    <row r="6877" spans="2:3" x14ac:dyDescent="0.25">
      <c r="B6877" s="295">
        <v>6812</v>
      </c>
      <c r="C6877" s="296">
        <v>170.59555149796472</v>
      </c>
    </row>
    <row r="6878" spans="2:3" x14ac:dyDescent="0.25">
      <c r="B6878" s="295">
        <v>6813</v>
      </c>
      <c r="C6878" s="296">
        <v>150.56189645198046</v>
      </c>
    </row>
    <row r="6879" spans="2:3" x14ac:dyDescent="0.25">
      <c r="B6879" s="295">
        <v>6814</v>
      </c>
      <c r="C6879" s="296">
        <v>200.37023529407102</v>
      </c>
    </row>
    <row r="6880" spans="2:3" x14ac:dyDescent="0.25">
      <c r="B6880" s="295">
        <v>6815</v>
      </c>
      <c r="C6880" s="296">
        <v>121.35044586348283</v>
      </c>
    </row>
    <row r="6881" spans="2:3" x14ac:dyDescent="0.25">
      <c r="B6881" s="295">
        <v>6816</v>
      </c>
      <c r="C6881" s="296">
        <v>97.044763551539887</v>
      </c>
    </row>
    <row r="6882" spans="2:3" x14ac:dyDescent="0.25">
      <c r="B6882" s="295">
        <v>6817</v>
      </c>
      <c r="C6882" s="296">
        <v>132.49751289773661</v>
      </c>
    </row>
    <row r="6883" spans="2:3" x14ac:dyDescent="0.25">
      <c r="B6883" s="295">
        <v>6818</v>
      </c>
      <c r="C6883" s="296">
        <v>157.23108195663841</v>
      </c>
    </row>
    <row r="6884" spans="2:3" x14ac:dyDescent="0.25">
      <c r="B6884" s="295">
        <v>6819</v>
      </c>
      <c r="C6884" s="296">
        <v>188.55911880546287</v>
      </c>
    </row>
    <row r="6885" spans="2:3" x14ac:dyDescent="0.25">
      <c r="B6885" s="295">
        <v>6820</v>
      </c>
      <c r="C6885" s="296">
        <v>182.08784206906438</v>
      </c>
    </row>
    <row r="6886" spans="2:3" x14ac:dyDescent="0.25">
      <c r="B6886" s="295">
        <v>6821</v>
      </c>
      <c r="C6886" s="296">
        <v>102.80364893027493</v>
      </c>
    </row>
    <row r="6887" spans="2:3" x14ac:dyDescent="0.25">
      <c r="B6887" s="295">
        <v>6822</v>
      </c>
      <c r="C6887" s="296">
        <v>114.45459917475318</v>
      </c>
    </row>
    <row r="6888" spans="2:3" x14ac:dyDescent="0.25">
      <c r="B6888" s="295">
        <v>6823</v>
      </c>
      <c r="C6888" s="296">
        <v>119.51775469875426</v>
      </c>
    </row>
    <row r="6889" spans="2:3" x14ac:dyDescent="0.25">
      <c r="B6889" s="295">
        <v>6824</v>
      </c>
      <c r="C6889" s="296">
        <v>138.99124618789162</v>
      </c>
    </row>
    <row r="6890" spans="2:3" x14ac:dyDescent="0.25">
      <c r="B6890" s="295">
        <v>6825</v>
      </c>
      <c r="C6890" s="296">
        <v>147.20466423693151</v>
      </c>
    </row>
    <row r="6891" spans="2:3" x14ac:dyDescent="0.25">
      <c r="B6891" s="295">
        <v>6826</v>
      </c>
      <c r="C6891" s="296">
        <v>89.436910680784663</v>
      </c>
    </row>
    <row r="6892" spans="2:3" x14ac:dyDescent="0.25">
      <c r="B6892" s="295">
        <v>6827</v>
      </c>
      <c r="C6892" s="296">
        <v>80.619476090414068</v>
      </c>
    </row>
    <row r="6893" spans="2:3" x14ac:dyDescent="0.25">
      <c r="B6893" s="295">
        <v>6828</v>
      </c>
      <c r="C6893" s="296">
        <v>107.42296864469687</v>
      </c>
    </row>
    <row r="6894" spans="2:3" x14ac:dyDescent="0.25">
      <c r="B6894" s="295">
        <v>6829</v>
      </c>
      <c r="C6894" s="296">
        <v>163.50590508528273</v>
      </c>
    </row>
    <row r="6895" spans="2:3" x14ac:dyDescent="0.25">
      <c r="B6895" s="295">
        <v>6830</v>
      </c>
      <c r="C6895" s="296">
        <v>135.49946021870517</v>
      </c>
    </row>
    <row r="6896" spans="2:3" x14ac:dyDescent="0.25">
      <c r="B6896" s="295">
        <v>6831</v>
      </c>
      <c r="C6896" s="296">
        <v>139.11743159179196</v>
      </c>
    </row>
    <row r="6897" spans="2:3" x14ac:dyDescent="0.25">
      <c r="B6897" s="295">
        <v>6832</v>
      </c>
      <c r="C6897" s="296">
        <v>152.98256293946139</v>
      </c>
    </row>
    <row r="6898" spans="2:3" x14ac:dyDescent="0.25">
      <c r="B6898" s="295">
        <v>6833</v>
      </c>
      <c r="C6898" s="296">
        <v>150.67405554848449</v>
      </c>
    </row>
    <row r="6899" spans="2:3" x14ac:dyDescent="0.25">
      <c r="B6899" s="295">
        <v>6834</v>
      </c>
      <c r="C6899" s="296">
        <v>135.74419191807056</v>
      </c>
    </row>
    <row r="6900" spans="2:3" x14ac:dyDescent="0.25">
      <c r="B6900" s="295">
        <v>6835</v>
      </c>
      <c r="C6900" s="296">
        <v>85.140038232686351</v>
      </c>
    </row>
    <row r="6901" spans="2:3" x14ac:dyDescent="0.25">
      <c r="B6901" s="295">
        <v>6836</v>
      </c>
      <c r="C6901" s="296">
        <v>165.74481316099005</v>
      </c>
    </row>
    <row r="6902" spans="2:3" x14ac:dyDescent="0.25">
      <c r="B6902" s="295">
        <v>6837</v>
      </c>
      <c r="C6902" s="296">
        <v>134.10240244654756</v>
      </c>
    </row>
    <row r="6903" spans="2:3" x14ac:dyDescent="0.25">
      <c r="B6903" s="295">
        <v>6838</v>
      </c>
      <c r="C6903" s="296">
        <v>188.08536061045567</v>
      </c>
    </row>
    <row r="6904" spans="2:3" x14ac:dyDescent="0.25">
      <c r="B6904" s="295">
        <v>6839</v>
      </c>
      <c r="C6904" s="296">
        <v>94.011527849749513</v>
      </c>
    </row>
    <row r="6905" spans="2:3" x14ac:dyDescent="0.25">
      <c r="B6905" s="295">
        <v>6840</v>
      </c>
      <c r="C6905" s="296">
        <v>156.69117968899087</v>
      </c>
    </row>
    <row r="6906" spans="2:3" x14ac:dyDescent="0.25">
      <c r="B6906" s="295">
        <v>6841</v>
      </c>
      <c r="C6906" s="296">
        <v>147.03008635809411</v>
      </c>
    </row>
    <row r="6907" spans="2:3" x14ac:dyDescent="0.25">
      <c r="B6907" s="295">
        <v>6842</v>
      </c>
      <c r="C6907" s="296">
        <v>101.88996777935114</v>
      </c>
    </row>
    <row r="6908" spans="2:3" x14ac:dyDescent="0.25">
      <c r="B6908" s="295">
        <v>6843</v>
      </c>
      <c r="C6908" s="296">
        <v>108.80742969326691</v>
      </c>
    </row>
    <row r="6909" spans="2:3" x14ac:dyDescent="0.25">
      <c r="B6909" s="295">
        <v>6844</v>
      </c>
      <c r="C6909" s="296">
        <v>125.36948048093565</v>
      </c>
    </row>
    <row r="6910" spans="2:3" x14ac:dyDescent="0.25">
      <c r="B6910" s="295">
        <v>6845</v>
      </c>
      <c r="C6910" s="296">
        <v>102.01541617562893</v>
      </c>
    </row>
    <row r="6911" spans="2:3" x14ac:dyDescent="0.25">
      <c r="B6911" s="295">
        <v>6846</v>
      </c>
      <c r="C6911" s="296">
        <v>123.95722047097388</v>
      </c>
    </row>
    <row r="6912" spans="2:3" x14ac:dyDescent="0.25">
      <c r="B6912" s="295">
        <v>6847</v>
      </c>
      <c r="C6912" s="296">
        <v>120.37336741101798</v>
      </c>
    </row>
    <row r="6913" spans="2:3" x14ac:dyDescent="0.25">
      <c r="B6913" s="295">
        <v>6848</v>
      </c>
      <c r="C6913" s="296">
        <v>203.20622952202632</v>
      </c>
    </row>
    <row r="6914" spans="2:3" x14ac:dyDescent="0.25">
      <c r="B6914" s="295">
        <v>6849</v>
      </c>
      <c r="C6914" s="296">
        <v>137.24748893425334</v>
      </c>
    </row>
    <row r="6915" spans="2:3" x14ac:dyDescent="0.25">
      <c r="B6915" s="295">
        <v>6850</v>
      </c>
      <c r="C6915" s="296">
        <v>161.5381974609484</v>
      </c>
    </row>
    <row r="6916" spans="2:3" x14ac:dyDescent="0.25">
      <c r="B6916" s="295">
        <v>6851</v>
      </c>
      <c r="C6916" s="296">
        <v>164.14574702009929</v>
      </c>
    </row>
    <row r="6917" spans="2:3" x14ac:dyDescent="0.25">
      <c r="B6917" s="295">
        <v>6852</v>
      </c>
      <c r="C6917" s="296">
        <v>70.809493859681865</v>
      </c>
    </row>
    <row r="6918" spans="2:3" x14ac:dyDescent="0.25">
      <c r="B6918" s="295">
        <v>6853</v>
      </c>
      <c r="C6918" s="296">
        <v>155.24300122442702</v>
      </c>
    </row>
    <row r="6919" spans="2:3" x14ac:dyDescent="0.25">
      <c r="B6919" s="295">
        <v>6854</v>
      </c>
      <c r="C6919" s="296">
        <v>66.815859849836443</v>
      </c>
    </row>
    <row r="6920" spans="2:3" x14ac:dyDescent="0.25">
      <c r="B6920" s="295">
        <v>6855</v>
      </c>
      <c r="C6920" s="296">
        <v>129.12530862411472</v>
      </c>
    </row>
    <row r="6921" spans="2:3" x14ac:dyDescent="0.25">
      <c r="B6921" s="295">
        <v>6856</v>
      </c>
      <c r="C6921" s="296">
        <v>86.273611704688278</v>
      </c>
    </row>
    <row r="6922" spans="2:3" x14ac:dyDescent="0.25">
      <c r="B6922" s="295">
        <v>6857</v>
      </c>
      <c r="C6922" s="296">
        <v>117.5086757174557</v>
      </c>
    </row>
    <row r="6923" spans="2:3" x14ac:dyDescent="0.25">
      <c r="B6923" s="295">
        <v>6858</v>
      </c>
      <c r="C6923" s="296">
        <v>109.80805045092275</v>
      </c>
    </row>
    <row r="6924" spans="2:3" x14ac:dyDescent="0.25">
      <c r="B6924" s="295">
        <v>6859</v>
      </c>
      <c r="C6924" s="296">
        <v>107.70019732461904</v>
      </c>
    </row>
    <row r="6925" spans="2:3" x14ac:dyDescent="0.25">
      <c r="B6925" s="295">
        <v>6860</v>
      </c>
      <c r="C6925" s="296">
        <v>109.34434612475202</v>
      </c>
    </row>
    <row r="6926" spans="2:3" x14ac:dyDescent="0.25">
      <c r="B6926" s="295">
        <v>6861</v>
      </c>
      <c r="C6926" s="296">
        <v>126.43759030613776</v>
      </c>
    </row>
    <row r="6927" spans="2:3" x14ac:dyDescent="0.25">
      <c r="B6927" s="295">
        <v>6862</v>
      </c>
      <c r="C6927" s="296">
        <v>148.24216335386467</v>
      </c>
    </row>
    <row r="6928" spans="2:3" x14ac:dyDescent="0.25">
      <c r="B6928" s="295">
        <v>6863</v>
      </c>
      <c r="C6928" s="296">
        <v>149.91792738691558</v>
      </c>
    </row>
    <row r="6929" spans="2:3" x14ac:dyDescent="0.25">
      <c r="B6929" s="295">
        <v>6864</v>
      </c>
      <c r="C6929" s="296">
        <v>141.9891287035156</v>
      </c>
    </row>
    <row r="6930" spans="2:3" x14ac:dyDescent="0.25">
      <c r="B6930" s="295">
        <v>6865</v>
      </c>
      <c r="C6930" s="296">
        <v>127.76493312326566</v>
      </c>
    </row>
    <row r="6931" spans="2:3" x14ac:dyDescent="0.25">
      <c r="B6931" s="295">
        <v>6866</v>
      </c>
      <c r="C6931" s="296">
        <v>132.17841753559281</v>
      </c>
    </row>
    <row r="6932" spans="2:3" x14ac:dyDescent="0.25">
      <c r="B6932" s="295">
        <v>6867</v>
      </c>
      <c r="C6932" s="296">
        <v>122.61217922717222</v>
      </c>
    </row>
    <row r="6933" spans="2:3" x14ac:dyDescent="0.25">
      <c r="B6933" s="295">
        <v>6868</v>
      </c>
      <c r="C6933" s="296">
        <v>179.8407934468247</v>
      </c>
    </row>
    <row r="6934" spans="2:3" x14ac:dyDescent="0.25">
      <c r="B6934" s="295">
        <v>6869</v>
      </c>
      <c r="C6934" s="296">
        <v>92.886908393695748</v>
      </c>
    </row>
    <row r="6935" spans="2:3" x14ac:dyDescent="0.25">
      <c r="B6935" s="295">
        <v>6870</v>
      </c>
      <c r="C6935" s="296">
        <v>106.93982160068319</v>
      </c>
    </row>
    <row r="6936" spans="2:3" x14ac:dyDescent="0.25">
      <c r="B6936" s="295">
        <v>6871</v>
      </c>
      <c r="C6936" s="296">
        <v>90.229956871397448</v>
      </c>
    </row>
    <row r="6937" spans="2:3" x14ac:dyDescent="0.25">
      <c r="B6937" s="295">
        <v>6872</v>
      </c>
      <c r="C6937" s="296">
        <v>129.3891822109</v>
      </c>
    </row>
    <row r="6938" spans="2:3" x14ac:dyDescent="0.25">
      <c r="B6938" s="295">
        <v>6873</v>
      </c>
      <c r="C6938" s="296">
        <v>143.41562537329821</v>
      </c>
    </row>
    <row r="6939" spans="2:3" x14ac:dyDescent="0.25">
      <c r="B6939" s="295">
        <v>6874</v>
      </c>
      <c r="C6939" s="296">
        <v>108.1083136806237</v>
      </c>
    </row>
    <row r="6940" spans="2:3" x14ac:dyDescent="0.25">
      <c r="B6940" s="295">
        <v>6875</v>
      </c>
      <c r="C6940" s="296">
        <v>138.19602211867561</v>
      </c>
    </row>
    <row r="6941" spans="2:3" x14ac:dyDescent="0.25">
      <c r="B6941" s="295">
        <v>6876</v>
      </c>
      <c r="C6941" s="296">
        <v>129.52935490755044</v>
      </c>
    </row>
    <row r="6942" spans="2:3" x14ac:dyDescent="0.25">
      <c r="B6942" s="295">
        <v>6877</v>
      </c>
      <c r="C6942" s="296">
        <v>100.49706135903222</v>
      </c>
    </row>
    <row r="6943" spans="2:3" x14ac:dyDescent="0.25">
      <c r="B6943" s="295">
        <v>6878</v>
      </c>
      <c r="C6943" s="296">
        <v>142.25452749483827</v>
      </c>
    </row>
    <row r="6944" spans="2:3" x14ac:dyDescent="0.25">
      <c r="B6944" s="295">
        <v>6879</v>
      </c>
      <c r="C6944" s="296">
        <v>190.5297121022279</v>
      </c>
    </row>
    <row r="6945" spans="2:3" x14ac:dyDescent="0.25">
      <c r="B6945" s="295">
        <v>6880</v>
      </c>
      <c r="C6945" s="296">
        <v>97.748021571008024</v>
      </c>
    </row>
    <row r="6946" spans="2:3" x14ac:dyDescent="0.25">
      <c r="B6946" s="295">
        <v>6881</v>
      </c>
      <c r="C6946" s="296">
        <v>109.12722316803666</v>
      </c>
    </row>
    <row r="6947" spans="2:3" x14ac:dyDescent="0.25">
      <c r="B6947" s="295">
        <v>6882</v>
      </c>
      <c r="C6947" s="296">
        <v>109.0497662857945</v>
      </c>
    </row>
    <row r="6948" spans="2:3" x14ac:dyDescent="0.25">
      <c r="B6948" s="295">
        <v>6883</v>
      </c>
      <c r="C6948" s="296">
        <v>100.01252544587524</v>
      </c>
    </row>
    <row r="6949" spans="2:3" x14ac:dyDescent="0.25">
      <c r="B6949" s="295">
        <v>6884</v>
      </c>
      <c r="C6949" s="296">
        <v>77.151615379147273</v>
      </c>
    </row>
    <row r="6950" spans="2:3" x14ac:dyDescent="0.25">
      <c r="B6950" s="295">
        <v>6885</v>
      </c>
      <c r="C6950" s="296">
        <v>158.36151390720613</v>
      </c>
    </row>
    <row r="6951" spans="2:3" x14ac:dyDescent="0.25">
      <c r="B6951" s="295">
        <v>6886</v>
      </c>
      <c r="C6951" s="296">
        <v>192.7582211231306</v>
      </c>
    </row>
    <row r="6952" spans="2:3" x14ac:dyDescent="0.25">
      <c r="B6952" s="295">
        <v>6887</v>
      </c>
      <c r="C6952" s="296">
        <v>88.084024545673572</v>
      </c>
    </row>
    <row r="6953" spans="2:3" x14ac:dyDescent="0.25">
      <c r="B6953" s="295">
        <v>6888</v>
      </c>
      <c r="C6953" s="296">
        <v>105.35969843229299</v>
      </c>
    </row>
    <row r="6954" spans="2:3" x14ac:dyDescent="0.25">
      <c r="B6954" s="295">
        <v>6889</v>
      </c>
      <c r="C6954" s="296">
        <v>135.97923924722869</v>
      </c>
    </row>
    <row r="6955" spans="2:3" x14ac:dyDescent="0.25">
      <c r="B6955" s="295">
        <v>6890</v>
      </c>
      <c r="C6955" s="296">
        <v>179.41906654938504</v>
      </c>
    </row>
    <row r="6956" spans="2:3" x14ac:dyDescent="0.25">
      <c r="B6956" s="295">
        <v>6891</v>
      </c>
      <c r="C6956" s="296">
        <v>67.556399549344619</v>
      </c>
    </row>
    <row r="6957" spans="2:3" x14ac:dyDescent="0.25">
      <c r="B6957" s="295">
        <v>6892</v>
      </c>
      <c r="C6957" s="296">
        <v>86.728311079283387</v>
      </c>
    </row>
    <row r="6958" spans="2:3" x14ac:dyDescent="0.25">
      <c r="B6958" s="295">
        <v>6893</v>
      </c>
      <c r="C6958" s="296">
        <v>121.88240221346304</v>
      </c>
    </row>
    <row r="6959" spans="2:3" x14ac:dyDescent="0.25">
      <c r="B6959" s="295">
        <v>6894</v>
      </c>
      <c r="C6959" s="296">
        <v>102.39513821450885</v>
      </c>
    </row>
    <row r="6960" spans="2:3" x14ac:dyDescent="0.25">
      <c r="B6960" s="295">
        <v>6895</v>
      </c>
      <c r="C6960" s="296">
        <v>194.1240443072596</v>
      </c>
    </row>
    <row r="6961" spans="2:3" x14ac:dyDescent="0.25">
      <c r="B6961" s="295">
        <v>6896</v>
      </c>
      <c r="C6961" s="296">
        <v>98.766014085398425</v>
      </c>
    </row>
    <row r="6962" spans="2:3" x14ac:dyDescent="0.25">
      <c r="B6962" s="295">
        <v>6897</v>
      </c>
      <c r="C6962" s="296">
        <v>129.63426572658193</v>
      </c>
    </row>
    <row r="6963" spans="2:3" x14ac:dyDescent="0.25">
      <c r="B6963" s="295">
        <v>6898</v>
      </c>
      <c r="C6963" s="296">
        <v>108.12407537607689</v>
      </c>
    </row>
    <row r="6964" spans="2:3" x14ac:dyDescent="0.25">
      <c r="B6964" s="295">
        <v>6899</v>
      </c>
      <c r="C6964" s="296">
        <v>97.302380336337706</v>
      </c>
    </row>
    <row r="6965" spans="2:3" x14ac:dyDescent="0.25">
      <c r="B6965" s="295">
        <v>6900</v>
      </c>
      <c r="C6965" s="296">
        <v>181.53618994429718</v>
      </c>
    </row>
    <row r="6966" spans="2:3" x14ac:dyDescent="0.25">
      <c r="B6966" s="295">
        <v>6901</v>
      </c>
      <c r="C6966" s="296">
        <v>115.70304172121689</v>
      </c>
    </row>
    <row r="6967" spans="2:3" x14ac:dyDescent="0.25">
      <c r="B6967" s="295">
        <v>6902</v>
      </c>
      <c r="C6967" s="296">
        <v>163.35029481987328</v>
      </c>
    </row>
    <row r="6968" spans="2:3" x14ac:dyDescent="0.25">
      <c r="B6968" s="295">
        <v>6903</v>
      </c>
      <c r="C6968" s="296">
        <v>168.86506950489729</v>
      </c>
    </row>
    <row r="6969" spans="2:3" x14ac:dyDescent="0.25">
      <c r="B6969" s="295">
        <v>6904</v>
      </c>
      <c r="C6969" s="296">
        <v>202.24178980321923</v>
      </c>
    </row>
    <row r="6970" spans="2:3" x14ac:dyDescent="0.25">
      <c r="B6970" s="295">
        <v>6905</v>
      </c>
      <c r="C6970" s="296">
        <v>97.374168825128663</v>
      </c>
    </row>
    <row r="6971" spans="2:3" x14ac:dyDescent="0.25">
      <c r="B6971" s="295">
        <v>6906</v>
      </c>
      <c r="C6971" s="296">
        <v>158.65018435889192</v>
      </c>
    </row>
    <row r="6972" spans="2:3" x14ac:dyDescent="0.25">
      <c r="B6972" s="295">
        <v>6907</v>
      </c>
      <c r="C6972" s="296">
        <v>125.74874248832317</v>
      </c>
    </row>
    <row r="6973" spans="2:3" x14ac:dyDescent="0.25">
      <c r="B6973" s="295">
        <v>6908</v>
      </c>
      <c r="C6973" s="296">
        <v>132.43975648216741</v>
      </c>
    </row>
    <row r="6974" spans="2:3" x14ac:dyDescent="0.25">
      <c r="B6974" s="295">
        <v>6909</v>
      </c>
      <c r="C6974" s="296">
        <v>109.07645764220548</v>
      </c>
    </row>
    <row r="6975" spans="2:3" x14ac:dyDescent="0.25">
      <c r="B6975" s="295">
        <v>6910</v>
      </c>
      <c r="C6975" s="296">
        <v>141.64312476418564</v>
      </c>
    </row>
    <row r="6976" spans="2:3" x14ac:dyDescent="0.25">
      <c r="B6976" s="295">
        <v>6911</v>
      </c>
      <c r="C6976" s="296">
        <v>130.94183155149568</v>
      </c>
    </row>
    <row r="6977" spans="2:3" x14ac:dyDescent="0.25">
      <c r="B6977" s="295">
        <v>6912</v>
      </c>
      <c r="C6977" s="296">
        <v>144.58218856381899</v>
      </c>
    </row>
    <row r="6978" spans="2:3" x14ac:dyDescent="0.25">
      <c r="B6978" s="295">
        <v>6913</v>
      </c>
      <c r="C6978" s="296">
        <v>76.051602694178968</v>
      </c>
    </row>
    <row r="6979" spans="2:3" x14ac:dyDescent="0.25">
      <c r="B6979" s="295">
        <v>6914</v>
      </c>
      <c r="C6979" s="296">
        <v>166.22735375805209</v>
      </c>
    </row>
    <row r="6980" spans="2:3" x14ac:dyDescent="0.25">
      <c r="B6980" s="295">
        <v>6915</v>
      </c>
      <c r="C6980" s="296">
        <v>206.90706525364209</v>
      </c>
    </row>
    <row r="6981" spans="2:3" x14ac:dyDescent="0.25">
      <c r="B6981" s="295">
        <v>6916</v>
      </c>
      <c r="C6981" s="296">
        <v>130.61350492126974</v>
      </c>
    </row>
    <row r="6982" spans="2:3" x14ac:dyDescent="0.25">
      <c r="B6982" s="295">
        <v>6917</v>
      </c>
      <c r="C6982" s="296">
        <v>158.17180670443898</v>
      </c>
    </row>
    <row r="6983" spans="2:3" x14ac:dyDescent="0.25">
      <c r="B6983" s="295">
        <v>6918</v>
      </c>
      <c r="C6983" s="296">
        <v>139.60090210562541</v>
      </c>
    </row>
    <row r="6984" spans="2:3" x14ac:dyDescent="0.25">
      <c r="B6984" s="295">
        <v>6919</v>
      </c>
      <c r="C6984" s="296">
        <v>107.10568265281928</v>
      </c>
    </row>
    <row r="6985" spans="2:3" x14ac:dyDescent="0.25">
      <c r="B6985" s="295">
        <v>6920</v>
      </c>
      <c r="C6985" s="296">
        <v>115.95206986743256</v>
      </c>
    </row>
    <row r="6986" spans="2:3" x14ac:dyDescent="0.25">
      <c r="B6986" s="295">
        <v>6921</v>
      </c>
      <c r="C6986" s="296">
        <v>128.51671274645278</v>
      </c>
    </row>
    <row r="6987" spans="2:3" x14ac:dyDescent="0.25">
      <c r="B6987" s="295">
        <v>6922</v>
      </c>
      <c r="C6987" s="296">
        <v>127.12798537771025</v>
      </c>
    </row>
    <row r="6988" spans="2:3" x14ac:dyDescent="0.25">
      <c r="B6988" s="295">
        <v>6923</v>
      </c>
      <c r="C6988" s="296">
        <v>103.90600252812803</v>
      </c>
    </row>
    <row r="6989" spans="2:3" x14ac:dyDescent="0.25">
      <c r="B6989" s="295">
        <v>6924</v>
      </c>
      <c r="C6989" s="296">
        <v>84.509879949037057</v>
      </c>
    </row>
    <row r="6990" spans="2:3" x14ac:dyDescent="0.25">
      <c r="B6990" s="295">
        <v>6925</v>
      </c>
      <c r="C6990" s="296">
        <v>98.692079598069853</v>
      </c>
    </row>
    <row r="6991" spans="2:3" x14ac:dyDescent="0.25">
      <c r="B6991" s="295">
        <v>6926</v>
      </c>
      <c r="C6991" s="296">
        <v>152.92259592761999</v>
      </c>
    </row>
    <row r="6992" spans="2:3" x14ac:dyDescent="0.25">
      <c r="B6992" s="295">
        <v>6927</v>
      </c>
      <c r="C6992" s="296">
        <v>136.30326288565485</v>
      </c>
    </row>
    <row r="6993" spans="2:3" x14ac:dyDescent="0.25">
      <c r="B6993" s="295">
        <v>6928</v>
      </c>
      <c r="C6993" s="296">
        <v>168.11175141337822</v>
      </c>
    </row>
    <row r="6994" spans="2:3" x14ac:dyDescent="0.25">
      <c r="B6994" s="295">
        <v>6929</v>
      </c>
      <c r="C6994" s="296">
        <v>97.091659104923878</v>
      </c>
    </row>
    <row r="6995" spans="2:3" x14ac:dyDescent="0.25">
      <c r="B6995" s="295">
        <v>6930</v>
      </c>
      <c r="C6995" s="296">
        <v>139.46908480686693</v>
      </c>
    </row>
    <row r="6996" spans="2:3" x14ac:dyDescent="0.25">
      <c r="B6996" s="295">
        <v>6931</v>
      </c>
      <c r="C6996" s="296">
        <v>165.81574296115969</v>
      </c>
    </row>
    <row r="6997" spans="2:3" x14ac:dyDescent="0.25">
      <c r="B6997" s="295">
        <v>6932</v>
      </c>
      <c r="C6997" s="296">
        <v>114.80987009846513</v>
      </c>
    </row>
    <row r="6998" spans="2:3" x14ac:dyDescent="0.25">
      <c r="B6998" s="295">
        <v>6933</v>
      </c>
      <c r="C6998" s="296">
        <v>95.543014053615678</v>
      </c>
    </row>
    <row r="6999" spans="2:3" x14ac:dyDescent="0.25">
      <c r="B6999" s="295">
        <v>6934</v>
      </c>
      <c r="C6999" s="296">
        <v>165.44914942486537</v>
      </c>
    </row>
    <row r="7000" spans="2:3" x14ac:dyDescent="0.25">
      <c r="B7000" s="295">
        <v>6935</v>
      </c>
      <c r="C7000" s="296">
        <v>126.52536997349965</v>
      </c>
    </row>
    <row r="7001" spans="2:3" x14ac:dyDescent="0.25">
      <c r="B7001" s="295">
        <v>6936</v>
      </c>
      <c r="C7001" s="296">
        <v>100.3580569010889</v>
      </c>
    </row>
    <row r="7002" spans="2:3" x14ac:dyDescent="0.25">
      <c r="B7002" s="295">
        <v>6937</v>
      </c>
      <c r="C7002" s="296">
        <v>178.53993102529793</v>
      </c>
    </row>
    <row r="7003" spans="2:3" x14ac:dyDescent="0.25">
      <c r="B7003" s="295">
        <v>6938</v>
      </c>
      <c r="C7003" s="296">
        <v>96.61488959008237</v>
      </c>
    </row>
    <row r="7004" spans="2:3" x14ac:dyDescent="0.25">
      <c r="B7004" s="295">
        <v>6939</v>
      </c>
      <c r="C7004" s="296">
        <v>151.44028773437293</v>
      </c>
    </row>
    <row r="7005" spans="2:3" x14ac:dyDescent="0.25">
      <c r="B7005" s="295">
        <v>6940</v>
      </c>
      <c r="C7005" s="296">
        <v>99.744044449553044</v>
      </c>
    </row>
    <row r="7006" spans="2:3" x14ac:dyDescent="0.25">
      <c r="B7006" s="295">
        <v>6941</v>
      </c>
      <c r="C7006" s="296">
        <v>105.71153505577198</v>
      </c>
    </row>
    <row r="7007" spans="2:3" x14ac:dyDescent="0.25">
      <c r="B7007" s="295">
        <v>6942</v>
      </c>
      <c r="C7007" s="296">
        <v>155.41429328998061</v>
      </c>
    </row>
    <row r="7008" spans="2:3" x14ac:dyDescent="0.25">
      <c r="B7008" s="295">
        <v>6943</v>
      </c>
      <c r="C7008" s="296">
        <v>86.517997741247385</v>
      </c>
    </row>
    <row r="7009" spans="2:3" x14ac:dyDescent="0.25">
      <c r="B7009" s="295">
        <v>6944</v>
      </c>
      <c r="C7009" s="296">
        <v>117.87923859595526</v>
      </c>
    </row>
    <row r="7010" spans="2:3" x14ac:dyDescent="0.25">
      <c r="B7010" s="295">
        <v>6945</v>
      </c>
      <c r="C7010" s="296">
        <v>112.05130039042787</v>
      </c>
    </row>
    <row r="7011" spans="2:3" x14ac:dyDescent="0.25">
      <c r="B7011" s="295">
        <v>6946</v>
      </c>
      <c r="C7011" s="296">
        <v>107.22678097112205</v>
      </c>
    </row>
    <row r="7012" spans="2:3" x14ac:dyDescent="0.25">
      <c r="B7012" s="295">
        <v>6947</v>
      </c>
      <c r="C7012" s="296">
        <v>88.655194386951578</v>
      </c>
    </row>
    <row r="7013" spans="2:3" x14ac:dyDescent="0.25">
      <c r="B7013" s="295">
        <v>6948</v>
      </c>
      <c r="C7013" s="296">
        <v>135.51261729366746</v>
      </c>
    </row>
    <row r="7014" spans="2:3" x14ac:dyDescent="0.25">
      <c r="B7014" s="295">
        <v>6949</v>
      </c>
      <c r="C7014" s="296">
        <v>112.79671608072039</v>
      </c>
    </row>
    <row r="7015" spans="2:3" x14ac:dyDescent="0.25">
      <c r="B7015" s="295">
        <v>6950</v>
      </c>
      <c r="C7015" s="296">
        <v>119.35879580411678</v>
      </c>
    </row>
    <row r="7016" spans="2:3" x14ac:dyDescent="0.25">
      <c r="B7016" s="295">
        <v>6951</v>
      </c>
      <c r="C7016" s="296">
        <v>82.008675755721526</v>
      </c>
    </row>
    <row r="7017" spans="2:3" x14ac:dyDescent="0.25">
      <c r="B7017" s="295">
        <v>6952</v>
      </c>
      <c r="C7017" s="296">
        <v>116.29941228610264</v>
      </c>
    </row>
    <row r="7018" spans="2:3" x14ac:dyDescent="0.25">
      <c r="B7018" s="295">
        <v>6953</v>
      </c>
      <c r="C7018" s="296">
        <v>128.0328881506077</v>
      </c>
    </row>
    <row r="7019" spans="2:3" x14ac:dyDescent="0.25">
      <c r="B7019" s="295">
        <v>6954</v>
      </c>
      <c r="C7019" s="296">
        <v>165.31627431575663</v>
      </c>
    </row>
    <row r="7020" spans="2:3" x14ac:dyDescent="0.25">
      <c r="B7020" s="295">
        <v>6955</v>
      </c>
      <c r="C7020" s="296">
        <v>189.04687447581267</v>
      </c>
    </row>
    <row r="7021" spans="2:3" x14ac:dyDescent="0.25">
      <c r="B7021" s="295">
        <v>6956</v>
      </c>
      <c r="C7021" s="296">
        <v>107.85936453079546</v>
      </c>
    </row>
    <row r="7022" spans="2:3" x14ac:dyDescent="0.25">
      <c r="B7022" s="295">
        <v>6957</v>
      </c>
      <c r="C7022" s="296">
        <v>205.44236108528617</v>
      </c>
    </row>
    <row r="7023" spans="2:3" x14ac:dyDescent="0.25">
      <c r="B7023" s="295">
        <v>6958</v>
      </c>
      <c r="C7023" s="296">
        <v>96.981063555450504</v>
      </c>
    </row>
    <row r="7024" spans="2:3" x14ac:dyDescent="0.25">
      <c r="B7024" s="295">
        <v>6959</v>
      </c>
      <c r="C7024" s="296">
        <v>75.950358043722986</v>
      </c>
    </row>
    <row r="7025" spans="2:3" x14ac:dyDescent="0.25">
      <c r="B7025" s="295">
        <v>6960</v>
      </c>
      <c r="C7025" s="296">
        <v>169.3908582906721</v>
      </c>
    </row>
    <row r="7026" spans="2:3" x14ac:dyDescent="0.25">
      <c r="B7026" s="295">
        <v>6961</v>
      </c>
      <c r="C7026" s="296">
        <v>126.84608239219651</v>
      </c>
    </row>
    <row r="7027" spans="2:3" x14ac:dyDescent="0.25">
      <c r="B7027" s="295">
        <v>6962</v>
      </c>
      <c r="C7027" s="296">
        <v>188.31642392336209</v>
      </c>
    </row>
    <row r="7028" spans="2:3" x14ac:dyDescent="0.25">
      <c r="B7028" s="295">
        <v>6963</v>
      </c>
      <c r="C7028" s="296">
        <v>151.6064891884302</v>
      </c>
    </row>
    <row r="7029" spans="2:3" x14ac:dyDescent="0.25">
      <c r="B7029" s="295">
        <v>6964</v>
      </c>
      <c r="C7029" s="296">
        <v>108.97981552448923</v>
      </c>
    </row>
    <row r="7030" spans="2:3" x14ac:dyDescent="0.25">
      <c r="B7030" s="295">
        <v>6965</v>
      </c>
      <c r="C7030" s="296">
        <v>109.74684390738966</v>
      </c>
    </row>
    <row r="7031" spans="2:3" x14ac:dyDescent="0.25">
      <c r="B7031" s="295">
        <v>6966</v>
      </c>
      <c r="C7031" s="296">
        <v>163.51354194441416</v>
      </c>
    </row>
    <row r="7032" spans="2:3" x14ac:dyDescent="0.25">
      <c r="B7032" s="295">
        <v>6967</v>
      </c>
      <c r="C7032" s="296">
        <v>136.83691178471838</v>
      </c>
    </row>
    <row r="7033" spans="2:3" x14ac:dyDescent="0.25">
      <c r="B7033" s="295">
        <v>6968</v>
      </c>
      <c r="C7033" s="296">
        <v>107.00690427074944</v>
      </c>
    </row>
    <row r="7034" spans="2:3" x14ac:dyDescent="0.25">
      <c r="B7034" s="295">
        <v>6969</v>
      </c>
      <c r="C7034" s="296">
        <v>115.77624873396402</v>
      </c>
    </row>
    <row r="7035" spans="2:3" x14ac:dyDescent="0.25">
      <c r="B7035" s="295">
        <v>6970</v>
      </c>
      <c r="C7035" s="296">
        <v>78.783272960393845</v>
      </c>
    </row>
    <row r="7036" spans="2:3" x14ac:dyDescent="0.25">
      <c r="B7036" s="295">
        <v>6971</v>
      </c>
      <c r="C7036" s="296">
        <v>66.309029043535077</v>
      </c>
    </row>
    <row r="7037" spans="2:3" x14ac:dyDescent="0.25">
      <c r="B7037" s="295">
        <v>6972</v>
      </c>
      <c r="C7037" s="296">
        <v>129.23702335268757</v>
      </c>
    </row>
    <row r="7038" spans="2:3" x14ac:dyDescent="0.25">
      <c r="B7038" s="295">
        <v>6973</v>
      </c>
      <c r="C7038" s="296">
        <v>135.72986051607199</v>
      </c>
    </row>
    <row r="7039" spans="2:3" x14ac:dyDescent="0.25">
      <c r="B7039" s="295">
        <v>6974</v>
      </c>
      <c r="C7039" s="296">
        <v>142.93969148330996</v>
      </c>
    </row>
    <row r="7040" spans="2:3" x14ac:dyDescent="0.25">
      <c r="B7040" s="295">
        <v>6975</v>
      </c>
      <c r="C7040" s="296">
        <v>155.47336306666097</v>
      </c>
    </row>
    <row r="7041" spans="2:3" x14ac:dyDescent="0.25">
      <c r="B7041" s="295">
        <v>6976</v>
      </c>
      <c r="C7041" s="296">
        <v>203.5474823480524</v>
      </c>
    </row>
    <row r="7042" spans="2:3" x14ac:dyDescent="0.25">
      <c r="B7042" s="295">
        <v>6977</v>
      </c>
      <c r="C7042" s="296">
        <v>116.80150301478659</v>
      </c>
    </row>
    <row r="7043" spans="2:3" x14ac:dyDescent="0.25">
      <c r="B7043" s="295">
        <v>6978</v>
      </c>
      <c r="C7043" s="296">
        <v>184.28705663900064</v>
      </c>
    </row>
    <row r="7044" spans="2:3" x14ac:dyDescent="0.25">
      <c r="B7044" s="295">
        <v>6979</v>
      </c>
      <c r="C7044" s="296">
        <v>86.80156976907297</v>
      </c>
    </row>
    <row r="7045" spans="2:3" x14ac:dyDescent="0.25">
      <c r="B7045" s="295">
        <v>6980</v>
      </c>
      <c r="C7045" s="296">
        <v>100.91786304155724</v>
      </c>
    </row>
    <row r="7046" spans="2:3" x14ac:dyDescent="0.25">
      <c r="B7046" s="295">
        <v>6981</v>
      </c>
      <c r="C7046" s="296">
        <v>108.59690979610778</v>
      </c>
    </row>
    <row r="7047" spans="2:3" x14ac:dyDescent="0.25">
      <c r="B7047" s="295">
        <v>6982</v>
      </c>
      <c r="C7047" s="296">
        <v>74.661005134154834</v>
      </c>
    </row>
    <row r="7048" spans="2:3" x14ac:dyDescent="0.25">
      <c r="B7048" s="295">
        <v>6983</v>
      </c>
      <c r="C7048" s="296">
        <v>151.95612336166124</v>
      </c>
    </row>
    <row r="7049" spans="2:3" x14ac:dyDescent="0.25">
      <c r="B7049" s="295">
        <v>6984</v>
      </c>
      <c r="C7049" s="296">
        <v>194.63432414118998</v>
      </c>
    </row>
    <row r="7050" spans="2:3" x14ac:dyDescent="0.25">
      <c r="B7050" s="295">
        <v>6985</v>
      </c>
      <c r="C7050" s="296">
        <v>119.21988028860061</v>
      </c>
    </row>
    <row r="7051" spans="2:3" x14ac:dyDescent="0.25">
      <c r="B7051" s="295">
        <v>6986</v>
      </c>
      <c r="C7051" s="296">
        <v>166.66821173115966</v>
      </c>
    </row>
    <row r="7052" spans="2:3" x14ac:dyDescent="0.25">
      <c r="B7052" s="295">
        <v>6987</v>
      </c>
      <c r="C7052" s="296">
        <v>116.54522604329709</v>
      </c>
    </row>
    <row r="7053" spans="2:3" x14ac:dyDescent="0.25">
      <c r="B7053" s="295">
        <v>6988</v>
      </c>
      <c r="C7053" s="296">
        <v>161.40109883917532</v>
      </c>
    </row>
    <row r="7054" spans="2:3" x14ac:dyDescent="0.25">
      <c r="B7054" s="295">
        <v>6989</v>
      </c>
      <c r="C7054" s="296">
        <v>159.36847690065514</v>
      </c>
    </row>
    <row r="7055" spans="2:3" x14ac:dyDescent="0.25">
      <c r="B7055" s="295">
        <v>6990</v>
      </c>
      <c r="C7055" s="296">
        <v>111.5106995524192</v>
      </c>
    </row>
    <row r="7056" spans="2:3" x14ac:dyDescent="0.25">
      <c r="B7056" s="295">
        <v>6991</v>
      </c>
      <c r="C7056" s="296">
        <v>79.894256744746727</v>
      </c>
    </row>
    <row r="7057" spans="2:3" x14ac:dyDescent="0.25">
      <c r="B7057" s="295">
        <v>6992</v>
      </c>
      <c r="C7057" s="296">
        <v>154.59722227597456</v>
      </c>
    </row>
    <row r="7058" spans="2:3" x14ac:dyDescent="0.25">
      <c r="B7058" s="295">
        <v>6993</v>
      </c>
      <c r="C7058" s="296">
        <v>160.41612245175548</v>
      </c>
    </row>
    <row r="7059" spans="2:3" x14ac:dyDescent="0.25">
      <c r="B7059" s="295">
        <v>6994</v>
      </c>
      <c r="C7059" s="296">
        <v>112.13542139950763</v>
      </c>
    </row>
    <row r="7060" spans="2:3" x14ac:dyDescent="0.25">
      <c r="B7060" s="295">
        <v>6995</v>
      </c>
      <c r="C7060" s="296">
        <v>107.31886115737194</v>
      </c>
    </row>
    <row r="7061" spans="2:3" x14ac:dyDescent="0.25">
      <c r="B7061" s="295">
        <v>6996</v>
      </c>
      <c r="C7061" s="296">
        <v>115.33388265285734</v>
      </c>
    </row>
    <row r="7062" spans="2:3" x14ac:dyDescent="0.25">
      <c r="B7062" s="295">
        <v>6997</v>
      </c>
      <c r="C7062" s="296">
        <v>170.8678655972341</v>
      </c>
    </row>
    <row r="7063" spans="2:3" x14ac:dyDescent="0.25">
      <c r="B7063" s="295">
        <v>6998</v>
      </c>
      <c r="C7063" s="296">
        <v>134.31293520583375</v>
      </c>
    </row>
    <row r="7064" spans="2:3" x14ac:dyDescent="0.25">
      <c r="B7064" s="295">
        <v>6999</v>
      </c>
      <c r="C7064" s="296">
        <v>120.73926956276009</v>
      </c>
    </row>
    <row r="7065" spans="2:3" x14ac:dyDescent="0.25">
      <c r="B7065" s="295">
        <v>7000</v>
      </c>
      <c r="C7065" s="296">
        <v>185.91329948278081</v>
      </c>
    </row>
    <row r="7066" spans="2:3" x14ac:dyDescent="0.25">
      <c r="B7066" s="295">
        <v>7001</v>
      </c>
      <c r="C7066" s="296">
        <v>88.348151817011129</v>
      </c>
    </row>
    <row r="7067" spans="2:3" x14ac:dyDescent="0.25">
      <c r="B7067" s="295">
        <v>7002</v>
      </c>
      <c r="C7067" s="296">
        <v>105.43393431309532</v>
      </c>
    </row>
    <row r="7068" spans="2:3" x14ac:dyDescent="0.25">
      <c r="B7068" s="295">
        <v>7003</v>
      </c>
      <c r="C7068" s="296">
        <v>88.712115277642766</v>
      </c>
    </row>
    <row r="7069" spans="2:3" x14ac:dyDescent="0.25">
      <c r="B7069" s="295">
        <v>7004</v>
      </c>
      <c r="C7069" s="296">
        <v>129.63497140230209</v>
      </c>
    </row>
    <row r="7070" spans="2:3" x14ac:dyDescent="0.25">
      <c r="B7070" s="295">
        <v>7005</v>
      </c>
      <c r="C7070" s="296">
        <v>131.41042479055173</v>
      </c>
    </row>
    <row r="7071" spans="2:3" x14ac:dyDescent="0.25">
      <c r="B7071" s="295">
        <v>7006</v>
      </c>
      <c r="C7071" s="296">
        <v>125.79909602370259</v>
      </c>
    </row>
    <row r="7072" spans="2:3" x14ac:dyDescent="0.25">
      <c r="B7072" s="295">
        <v>7007</v>
      </c>
      <c r="C7072" s="296">
        <v>138.54343722765421</v>
      </c>
    </row>
    <row r="7073" spans="2:3" x14ac:dyDescent="0.25">
      <c r="B7073" s="295">
        <v>7008</v>
      </c>
      <c r="C7073" s="296">
        <v>164.73088428999728</v>
      </c>
    </row>
    <row r="7074" spans="2:3" x14ac:dyDescent="0.25">
      <c r="B7074" s="295">
        <v>7009</v>
      </c>
      <c r="C7074" s="296">
        <v>81.475072088345883</v>
      </c>
    </row>
    <row r="7075" spans="2:3" x14ac:dyDescent="0.25">
      <c r="B7075" s="295">
        <v>7010</v>
      </c>
      <c r="C7075" s="296">
        <v>105.12569468523947</v>
      </c>
    </row>
    <row r="7076" spans="2:3" x14ac:dyDescent="0.25">
      <c r="B7076" s="295">
        <v>7011</v>
      </c>
      <c r="C7076" s="296">
        <v>81.384395508798676</v>
      </c>
    </row>
    <row r="7077" spans="2:3" x14ac:dyDescent="0.25">
      <c r="B7077" s="295">
        <v>7012</v>
      </c>
      <c r="C7077" s="296">
        <v>188.47811714930128</v>
      </c>
    </row>
    <row r="7078" spans="2:3" x14ac:dyDescent="0.25">
      <c r="B7078" s="295">
        <v>7013</v>
      </c>
      <c r="C7078" s="296">
        <v>79.855815683168004</v>
      </c>
    </row>
    <row r="7079" spans="2:3" x14ac:dyDescent="0.25">
      <c r="B7079" s="295">
        <v>7014</v>
      </c>
      <c r="C7079" s="296">
        <v>136.25159146539841</v>
      </c>
    </row>
    <row r="7080" spans="2:3" x14ac:dyDescent="0.25">
      <c r="B7080" s="295">
        <v>7015</v>
      </c>
      <c r="C7080" s="296">
        <v>116.4461295172928</v>
      </c>
    </row>
    <row r="7081" spans="2:3" x14ac:dyDescent="0.25">
      <c r="B7081" s="295">
        <v>7016</v>
      </c>
      <c r="C7081" s="296">
        <v>131.83297370495239</v>
      </c>
    </row>
    <row r="7082" spans="2:3" x14ac:dyDescent="0.25">
      <c r="B7082" s="295">
        <v>7017</v>
      </c>
      <c r="C7082" s="296">
        <v>107.99005010759279</v>
      </c>
    </row>
    <row r="7083" spans="2:3" x14ac:dyDescent="0.25">
      <c r="B7083" s="295">
        <v>7018</v>
      </c>
      <c r="C7083" s="296">
        <v>174.73217981681336</v>
      </c>
    </row>
    <row r="7084" spans="2:3" x14ac:dyDescent="0.25">
      <c r="B7084" s="295">
        <v>7019</v>
      </c>
      <c r="C7084" s="296">
        <v>146.73332227645224</v>
      </c>
    </row>
    <row r="7085" spans="2:3" x14ac:dyDescent="0.25">
      <c r="B7085" s="295">
        <v>7020</v>
      </c>
      <c r="C7085" s="296">
        <v>82.398650386194618</v>
      </c>
    </row>
    <row r="7086" spans="2:3" x14ac:dyDescent="0.25">
      <c r="B7086" s="295">
        <v>7021</v>
      </c>
      <c r="C7086" s="296">
        <v>187.13831448409746</v>
      </c>
    </row>
    <row r="7087" spans="2:3" x14ac:dyDescent="0.25">
      <c r="B7087" s="295">
        <v>7022</v>
      </c>
      <c r="C7087" s="296">
        <v>112.0951944125547</v>
      </c>
    </row>
    <row r="7088" spans="2:3" x14ac:dyDescent="0.25">
      <c r="B7088" s="295">
        <v>7023</v>
      </c>
      <c r="C7088" s="296">
        <v>136.5933235557967</v>
      </c>
    </row>
    <row r="7089" spans="2:3" x14ac:dyDescent="0.25">
      <c r="B7089" s="295">
        <v>7024</v>
      </c>
      <c r="C7089" s="296">
        <v>96.261425903543625</v>
      </c>
    </row>
    <row r="7090" spans="2:3" x14ac:dyDescent="0.25">
      <c r="B7090" s="295">
        <v>7025</v>
      </c>
      <c r="C7090" s="296">
        <v>92.722304118569269</v>
      </c>
    </row>
    <row r="7091" spans="2:3" x14ac:dyDescent="0.25">
      <c r="B7091" s="295">
        <v>7026</v>
      </c>
      <c r="C7091" s="296">
        <v>185.99808829266536</v>
      </c>
    </row>
    <row r="7092" spans="2:3" x14ac:dyDescent="0.25">
      <c r="B7092" s="295">
        <v>7027</v>
      </c>
      <c r="C7092" s="296">
        <v>105.64040560940482</v>
      </c>
    </row>
    <row r="7093" spans="2:3" x14ac:dyDescent="0.25">
      <c r="B7093" s="295">
        <v>7028</v>
      </c>
      <c r="C7093" s="296">
        <v>78.486898005106212</v>
      </c>
    </row>
    <row r="7094" spans="2:3" x14ac:dyDescent="0.25">
      <c r="B7094" s="295">
        <v>7029</v>
      </c>
      <c r="C7094" s="296">
        <v>130.2619834131248</v>
      </c>
    </row>
    <row r="7095" spans="2:3" x14ac:dyDescent="0.25">
      <c r="B7095" s="295">
        <v>7030</v>
      </c>
      <c r="C7095" s="296">
        <v>118.18419500597309</v>
      </c>
    </row>
    <row r="7096" spans="2:3" x14ac:dyDescent="0.25">
      <c r="B7096" s="295">
        <v>7031</v>
      </c>
      <c r="C7096" s="296">
        <v>169.09204643162758</v>
      </c>
    </row>
    <row r="7097" spans="2:3" x14ac:dyDescent="0.25">
      <c r="B7097" s="295">
        <v>7032</v>
      </c>
      <c r="C7097" s="296">
        <v>154.25367773072844</v>
      </c>
    </row>
    <row r="7098" spans="2:3" x14ac:dyDescent="0.25">
      <c r="B7098" s="295">
        <v>7033</v>
      </c>
      <c r="C7098" s="296">
        <v>138.33530147905896</v>
      </c>
    </row>
    <row r="7099" spans="2:3" x14ac:dyDescent="0.25">
      <c r="B7099" s="295">
        <v>7034</v>
      </c>
      <c r="C7099" s="296">
        <v>131.66964548234597</v>
      </c>
    </row>
    <row r="7100" spans="2:3" x14ac:dyDescent="0.25">
      <c r="B7100" s="295">
        <v>7035</v>
      </c>
      <c r="C7100" s="296">
        <v>144.17139908383106</v>
      </c>
    </row>
    <row r="7101" spans="2:3" x14ac:dyDescent="0.25">
      <c r="B7101" s="295">
        <v>7036</v>
      </c>
      <c r="C7101" s="296">
        <v>210.26451742695721</v>
      </c>
    </row>
    <row r="7102" spans="2:3" x14ac:dyDescent="0.25">
      <c r="B7102" s="295">
        <v>7037</v>
      </c>
      <c r="C7102" s="296">
        <v>122.08928208345682</v>
      </c>
    </row>
    <row r="7103" spans="2:3" x14ac:dyDescent="0.25">
      <c r="B7103" s="295">
        <v>7038</v>
      </c>
      <c r="C7103" s="296">
        <v>189.38773455610524</v>
      </c>
    </row>
    <row r="7104" spans="2:3" x14ac:dyDescent="0.25">
      <c r="B7104" s="295">
        <v>7039</v>
      </c>
      <c r="C7104" s="296">
        <v>127.26395259959368</v>
      </c>
    </row>
    <row r="7105" spans="2:3" x14ac:dyDescent="0.25">
      <c r="B7105" s="295">
        <v>7040</v>
      </c>
      <c r="C7105" s="296">
        <v>112.81097674990897</v>
      </c>
    </row>
    <row r="7106" spans="2:3" x14ac:dyDescent="0.25">
      <c r="B7106" s="295">
        <v>7041</v>
      </c>
      <c r="C7106" s="296">
        <v>119.11824907876716</v>
      </c>
    </row>
    <row r="7107" spans="2:3" x14ac:dyDescent="0.25">
      <c r="B7107" s="295">
        <v>7042</v>
      </c>
      <c r="C7107" s="296">
        <v>113.0220852018425</v>
      </c>
    </row>
    <row r="7108" spans="2:3" x14ac:dyDescent="0.25">
      <c r="B7108" s="295">
        <v>7043</v>
      </c>
      <c r="C7108" s="296">
        <v>99.229247916726678</v>
      </c>
    </row>
    <row r="7109" spans="2:3" x14ac:dyDescent="0.25">
      <c r="B7109" s="295">
        <v>7044</v>
      </c>
      <c r="C7109" s="296">
        <v>71.748151664285317</v>
      </c>
    </row>
    <row r="7110" spans="2:3" x14ac:dyDescent="0.25">
      <c r="B7110" s="295">
        <v>7045</v>
      </c>
      <c r="C7110" s="296">
        <v>77.249259870672319</v>
      </c>
    </row>
    <row r="7111" spans="2:3" x14ac:dyDescent="0.25">
      <c r="B7111" s="295">
        <v>7046</v>
      </c>
      <c r="C7111" s="296">
        <v>180.16857854605001</v>
      </c>
    </row>
    <row r="7112" spans="2:3" x14ac:dyDescent="0.25">
      <c r="B7112" s="295">
        <v>7047</v>
      </c>
      <c r="C7112" s="296">
        <v>102.89896785960035</v>
      </c>
    </row>
    <row r="7113" spans="2:3" x14ac:dyDescent="0.25">
      <c r="B7113" s="295">
        <v>7048</v>
      </c>
      <c r="C7113" s="296">
        <v>123.15986853051719</v>
      </c>
    </row>
    <row r="7114" spans="2:3" x14ac:dyDescent="0.25">
      <c r="B7114" s="295">
        <v>7049</v>
      </c>
      <c r="C7114" s="296">
        <v>97.452874050905649</v>
      </c>
    </row>
    <row r="7115" spans="2:3" x14ac:dyDescent="0.25">
      <c r="B7115" s="295">
        <v>7050</v>
      </c>
      <c r="C7115" s="296">
        <v>126.88143654626721</v>
      </c>
    </row>
    <row r="7116" spans="2:3" x14ac:dyDescent="0.25">
      <c r="B7116" s="295">
        <v>7051</v>
      </c>
      <c r="C7116" s="296">
        <v>122.12555213477111</v>
      </c>
    </row>
    <row r="7117" spans="2:3" x14ac:dyDescent="0.25">
      <c r="B7117" s="295">
        <v>7052</v>
      </c>
      <c r="C7117" s="296">
        <v>73.448740232414409</v>
      </c>
    </row>
    <row r="7118" spans="2:3" x14ac:dyDescent="0.25">
      <c r="B7118" s="295">
        <v>7053</v>
      </c>
      <c r="C7118" s="296">
        <v>159.56709897918614</v>
      </c>
    </row>
    <row r="7119" spans="2:3" x14ac:dyDescent="0.25">
      <c r="B7119" s="295">
        <v>7054</v>
      </c>
      <c r="C7119" s="296">
        <v>92.132720435829555</v>
      </c>
    </row>
    <row r="7120" spans="2:3" x14ac:dyDescent="0.25">
      <c r="B7120" s="295">
        <v>7055</v>
      </c>
      <c r="C7120" s="296">
        <v>183.21851666832492</v>
      </c>
    </row>
    <row r="7121" spans="2:3" x14ac:dyDescent="0.25">
      <c r="B7121" s="295">
        <v>7056</v>
      </c>
      <c r="C7121" s="296">
        <v>165.45124474889843</v>
      </c>
    </row>
    <row r="7122" spans="2:3" x14ac:dyDescent="0.25">
      <c r="B7122" s="295">
        <v>7057</v>
      </c>
      <c r="C7122" s="296">
        <v>100.29488451433301</v>
      </c>
    </row>
    <row r="7123" spans="2:3" x14ac:dyDescent="0.25">
      <c r="B7123" s="295">
        <v>7058</v>
      </c>
      <c r="C7123" s="296">
        <v>87.695883600587408</v>
      </c>
    </row>
    <row r="7124" spans="2:3" x14ac:dyDescent="0.25">
      <c r="B7124" s="295">
        <v>7059</v>
      </c>
      <c r="C7124" s="296">
        <v>88.150987122389409</v>
      </c>
    </row>
    <row r="7125" spans="2:3" x14ac:dyDescent="0.25">
      <c r="B7125" s="295">
        <v>7060</v>
      </c>
      <c r="C7125" s="296">
        <v>131.67115960311099</v>
      </c>
    </row>
    <row r="7126" spans="2:3" x14ac:dyDescent="0.25">
      <c r="B7126" s="295">
        <v>7061</v>
      </c>
      <c r="C7126" s="296">
        <v>207.5094799193914</v>
      </c>
    </row>
    <row r="7127" spans="2:3" x14ac:dyDescent="0.25">
      <c r="B7127" s="295">
        <v>7062</v>
      </c>
      <c r="C7127" s="296">
        <v>125.69827201998329</v>
      </c>
    </row>
    <row r="7128" spans="2:3" x14ac:dyDescent="0.25">
      <c r="B7128" s="295">
        <v>7063</v>
      </c>
      <c r="C7128" s="296">
        <v>123.20322263881472</v>
      </c>
    </row>
    <row r="7129" spans="2:3" x14ac:dyDescent="0.25">
      <c r="B7129" s="295">
        <v>7064</v>
      </c>
      <c r="C7129" s="296">
        <v>96.489976433294103</v>
      </c>
    </row>
    <row r="7130" spans="2:3" x14ac:dyDescent="0.25">
      <c r="B7130" s="295">
        <v>7065</v>
      </c>
      <c r="C7130" s="296">
        <v>124.49454445595117</v>
      </c>
    </row>
    <row r="7131" spans="2:3" x14ac:dyDescent="0.25">
      <c r="B7131" s="295">
        <v>7066</v>
      </c>
      <c r="C7131" s="296">
        <v>102.01652466908179</v>
      </c>
    </row>
    <row r="7132" spans="2:3" x14ac:dyDescent="0.25">
      <c r="B7132" s="295">
        <v>7067</v>
      </c>
      <c r="C7132" s="296">
        <v>178.84115735279926</v>
      </c>
    </row>
    <row r="7133" spans="2:3" x14ac:dyDescent="0.25">
      <c r="B7133" s="295">
        <v>7068</v>
      </c>
      <c r="C7133" s="296">
        <v>88.157270853305761</v>
      </c>
    </row>
    <row r="7134" spans="2:3" x14ac:dyDescent="0.25">
      <c r="B7134" s="295">
        <v>7069</v>
      </c>
      <c r="C7134" s="296">
        <v>89.617481896607103</v>
      </c>
    </row>
    <row r="7135" spans="2:3" x14ac:dyDescent="0.25">
      <c r="B7135" s="295">
        <v>7070</v>
      </c>
      <c r="C7135" s="296">
        <v>163.19474208216963</v>
      </c>
    </row>
    <row r="7136" spans="2:3" x14ac:dyDescent="0.25">
      <c r="B7136" s="295">
        <v>7071</v>
      </c>
      <c r="C7136" s="296">
        <v>115.53720565497977</v>
      </c>
    </row>
    <row r="7137" spans="2:3" x14ac:dyDescent="0.25">
      <c r="B7137" s="295">
        <v>7072</v>
      </c>
      <c r="C7137" s="296">
        <v>141.54962778558883</v>
      </c>
    </row>
    <row r="7138" spans="2:3" x14ac:dyDescent="0.25">
      <c r="B7138" s="295">
        <v>7073</v>
      </c>
      <c r="C7138" s="296">
        <v>131.72065150879888</v>
      </c>
    </row>
    <row r="7139" spans="2:3" x14ac:dyDescent="0.25">
      <c r="B7139" s="295">
        <v>7074</v>
      </c>
      <c r="C7139" s="296">
        <v>147.9490313494623</v>
      </c>
    </row>
    <row r="7140" spans="2:3" x14ac:dyDescent="0.25">
      <c r="B7140" s="295">
        <v>7075</v>
      </c>
      <c r="C7140" s="296">
        <v>103.71602097334551</v>
      </c>
    </row>
    <row r="7141" spans="2:3" x14ac:dyDescent="0.25">
      <c r="B7141" s="295">
        <v>7076</v>
      </c>
      <c r="C7141" s="296">
        <v>140.23636114637003</v>
      </c>
    </row>
    <row r="7142" spans="2:3" x14ac:dyDescent="0.25">
      <c r="B7142" s="295">
        <v>7077</v>
      </c>
      <c r="C7142" s="296">
        <v>161.01462275061093</v>
      </c>
    </row>
    <row r="7143" spans="2:3" x14ac:dyDescent="0.25">
      <c r="B7143" s="295">
        <v>7078</v>
      </c>
      <c r="C7143" s="296">
        <v>167.88683151605954</v>
      </c>
    </row>
    <row r="7144" spans="2:3" x14ac:dyDescent="0.25">
      <c r="B7144" s="295">
        <v>7079</v>
      </c>
      <c r="C7144" s="296">
        <v>83.64907728992236</v>
      </c>
    </row>
    <row r="7145" spans="2:3" x14ac:dyDescent="0.25">
      <c r="B7145" s="295">
        <v>7080</v>
      </c>
      <c r="C7145" s="296">
        <v>85.137424265172058</v>
      </c>
    </row>
    <row r="7146" spans="2:3" x14ac:dyDescent="0.25">
      <c r="B7146" s="295">
        <v>7081</v>
      </c>
      <c r="C7146" s="296">
        <v>126.6567094580774</v>
      </c>
    </row>
    <row r="7147" spans="2:3" x14ac:dyDescent="0.25">
      <c r="B7147" s="295">
        <v>7082</v>
      </c>
      <c r="C7147" s="296">
        <v>169.6349669591304</v>
      </c>
    </row>
    <row r="7148" spans="2:3" x14ac:dyDescent="0.25">
      <c r="B7148" s="295">
        <v>7083</v>
      </c>
      <c r="C7148" s="296">
        <v>142.23287697726101</v>
      </c>
    </row>
    <row r="7149" spans="2:3" x14ac:dyDescent="0.25">
      <c r="B7149" s="295">
        <v>7084</v>
      </c>
      <c r="C7149" s="296">
        <v>94.742287358231948</v>
      </c>
    </row>
    <row r="7150" spans="2:3" x14ac:dyDescent="0.25">
      <c r="B7150" s="295">
        <v>7085</v>
      </c>
      <c r="C7150" s="296">
        <v>153.55543059371433</v>
      </c>
    </row>
    <row r="7151" spans="2:3" x14ac:dyDescent="0.25">
      <c r="B7151" s="295">
        <v>7086</v>
      </c>
      <c r="C7151" s="296">
        <v>134.34204944783565</v>
      </c>
    </row>
    <row r="7152" spans="2:3" x14ac:dyDescent="0.25">
      <c r="B7152" s="295">
        <v>7087</v>
      </c>
      <c r="C7152" s="296">
        <v>140.15349574173337</v>
      </c>
    </row>
    <row r="7153" spans="2:3" x14ac:dyDescent="0.25">
      <c r="B7153" s="295">
        <v>7088</v>
      </c>
      <c r="C7153" s="296">
        <v>109.1611487956918</v>
      </c>
    </row>
    <row r="7154" spans="2:3" x14ac:dyDescent="0.25">
      <c r="B7154" s="295">
        <v>7089</v>
      </c>
      <c r="C7154" s="296">
        <v>139.30043911219749</v>
      </c>
    </row>
    <row r="7155" spans="2:3" x14ac:dyDescent="0.25">
      <c r="B7155" s="295">
        <v>7090</v>
      </c>
      <c r="C7155" s="296">
        <v>81.762500259239573</v>
      </c>
    </row>
    <row r="7156" spans="2:3" x14ac:dyDescent="0.25">
      <c r="B7156" s="295">
        <v>7091</v>
      </c>
      <c r="C7156" s="296">
        <v>104.37206883411363</v>
      </c>
    </row>
    <row r="7157" spans="2:3" x14ac:dyDescent="0.25">
      <c r="B7157" s="295">
        <v>7092</v>
      </c>
      <c r="C7157" s="296">
        <v>118.16629249297608</v>
      </c>
    </row>
    <row r="7158" spans="2:3" x14ac:dyDescent="0.25">
      <c r="B7158" s="295">
        <v>7093</v>
      </c>
      <c r="C7158" s="296">
        <v>154.57020258882358</v>
      </c>
    </row>
    <row r="7159" spans="2:3" x14ac:dyDescent="0.25">
      <c r="B7159" s="295">
        <v>7094</v>
      </c>
      <c r="C7159" s="296">
        <v>112.54245448669406</v>
      </c>
    </row>
    <row r="7160" spans="2:3" x14ac:dyDescent="0.25">
      <c r="B7160" s="295">
        <v>7095</v>
      </c>
      <c r="C7160" s="296">
        <v>113.57984956883769</v>
      </c>
    </row>
    <row r="7161" spans="2:3" x14ac:dyDescent="0.25">
      <c r="B7161" s="295">
        <v>7096</v>
      </c>
      <c r="C7161" s="296">
        <v>73.755199911026622</v>
      </c>
    </row>
    <row r="7162" spans="2:3" x14ac:dyDescent="0.25">
      <c r="B7162" s="295">
        <v>7097</v>
      </c>
      <c r="C7162" s="296">
        <v>129.22781411173435</v>
      </c>
    </row>
    <row r="7163" spans="2:3" x14ac:dyDescent="0.25">
      <c r="B7163" s="295">
        <v>7098</v>
      </c>
      <c r="C7163" s="296">
        <v>170.49889963913807</v>
      </c>
    </row>
    <row r="7164" spans="2:3" x14ac:dyDescent="0.25">
      <c r="B7164" s="295">
        <v>7099</v>
      </c>
      <c r="C7164" s="296">
        <v>150.75241713613241</v>
      </c>
    </row>
    <row r="7165" spans="2:3" x14ac:dyDescent="0.25">
      <c r="B7165" s="295">
        <v>7100</v>
      </c>
      <c r="C7165" s="296">
        <v>114.0355737791071</v>
      </c>
    </row>
    <row r="7166" spans="2:3" x14ac:dyDescent="0.25">
      <c r="B7166" s="295">
        <v>7101</v>
      </c>
      <c r="C7166" s="296">
        <v>148.86664325728736</v>
      </c>
    </row>
    <row r="7167" spans="2:3" x14ac:dyDescent="0.25">
      <c r="B7167" s="295">
        <v>7102</v>
      </c>
      <c r="C7167" s="296">
        <v>98.537185253732318</v>
      </c>
    </row>
    <row r="7168" spans="2:3" x14ac:dyDescent="0.25">
      <c r="B7168" s="295">
        <v>7103</v>
      </c>
      <c r="C7168" s="296">
        <v>143.33125499044348</v>
      </c>
    </row>
    <row r="7169" spans="2:3" x14ac:dyDescent="0.25">
      <c r="B7169" s="295">
        <v>7104</v>
      </c>
      <c r="C7169" s="296">
        <v>127.73915268698406</v>
      </c>
    </row>
    <row r="7170" spans="2:3" x14ac:dyDescent="0.25">
      <c r="B7170" s="295">
        <v>7105</v>
      </c>
      <c r="C7170" s="296">
        <v>101.95428139916166</v>
      </c>
    </row>
    <row r="7171" spans="2:3" x14ac:dyDescent="0.25">
      <c r="B7171" s="295">
        <v>7106</v>
      </c>
      <c r="C7171" s="296">
        <v>147.3413083310995</v>
      </c>
    </row>
    <row r="7172" spans="2:3" x14ac:dyDescent="0.25">
      <c r="B7172" s="295">
        <v>7107</v>
      </c>
      <c r="C7172" s="296">
        <v>159.51784265898058</v>
      </c>
    </row>
    <row r="7173" spans="2:3" x14ac:dyDescent="0.25">
      <c r="B7173" s="295">
        <v>7108</v>
      </c>
      <c r="C7173" s="296">
        <v>97.44908989961209</v>
      </c>
    </row>
    <row r="7174" spans="2:3" x14ac:dyDescent="0.25">
      <c r="B7174" s="295">
        <v>7109</v>
      </c>
      <c r="C7174" s="296">
        <v>132.61355386145658</v>
      </c>
    </row>
    <row r="7175" spans="2:3" x14ac:dyDescent="0.25">
      <c r="B7175" s="295">
        <v>7110</v>
      </c>
      <c r="C7175" s="296">
        <v>111.24278500880985</v>
      </c>
    </row>
    <row r="7176" spans="2:3" x14ac:dyDescent="0.25">
      <c r="B7176" s="295">
        <v>7111</v>
      </c>
      <c r="C7176" s="296">
        <v>131.95803729798737</v>
      </c>
    </row>
    <row r="7177" spans="2:3" x14ac:dyDescent="0.25">
      <c r="B7177" s="295">
        <v>7112</v>
      </c>
      <c r="C7177" s="296">
        <v>116.75047383929746</v>
      </c>
    </row>
    <row r="7178" spans="2:3" x14ac:dyDescent="0.25">
      <c r="B7178" s="295">
        <v>7113</v>
      </c>
      <c r="C7178" s="296">
        <v>126.38810444894385</v>
      </c>
    </row>
    <row r="7179" spans="2:3" x14ac:dyDescent="0.25">
      <c r="B7179" s="295">
        <v>7114</v>
      </c>
      <c r="C7179" s="296">
        <v>131.98448220158474</v>
      </c>
    </row>
    <row r="7180" spans="2:3" x14ac:dyDescent="0.25">
      <c r="B7180" s="295">
        <v>7115</v>
      </c>
      <c r="C7180" s="296">
        <v>135.55961566985371</v>
      </c>
    </row>
    <row r="7181" spans="2:3" x14ac:dyDescent="0.25">
      <c r="B7181" s="295">
        <v>7116</v>
      </c>
      <c r="C7181" s="296">
        <v>88.484933344581336</v>
      </c>
    </row>
    <row r="7182" spans="2:3" x14ac:dyDescent="0.25">
      <c r="B7182" s="295">
        <v>7117</v>
      </c>
      <c r="C7182" s="296">
        <v>77.381904001051993</v>
      </c>
    </row>
    <row r="7183" spans="2:3" x14ac:dyDescent="0.25">
      <c r="B7183" s="295">
        <v>7118</v>
      </c>
      <c r="C7183" s="296">
        <v>175.21041908727813</v>
      </c>
    </row>
    <row r="7184" spans="2:3" x14ac:dyDescent="0.25">
      <c r="B7184" s="295">
        <v>7119</v>
      </c>
      <c r="C7184" s="296">
        <v>63.252507194080756</v>
      </c>
    </row>
    <row r="7185" spans="2:3" x14ac:dyDescent="0.25">
      <c r="B7185" s="295">
        <v>7120</v>
      </c>
      <c r="C7185" s="296">
        <v>123.19709083567133</v>
      </c>
    </row>
    <row r="7186" spans="2:3" x14ac:dyDescent="0.25">
      <c r="B7186" s="295">
        <v>7121</v>
      </c>
      <c r="C7186" s="296">
        <v>70.029925822075938</v>
      </c>
    </row>
    <row r="7187" spans="2:3" x14ac:dyDescent="0.25">
      <c r="B7187" s="295">
        <v>7122</v>
      </c>
      <c r="C7187" s="296">
        <v>204.56914092096602</v>
      </c>
    </row>
    <row r="7188" spans="2:3" x14ac:dyDescent="0.25">
      <c r="B7188" s="295">
        <v>7123</v>
      </c>
      <c r="C7188" s="296">
        <v>114.18205676487987</v>
      </c>
    </row>
    <row r="7189" spans="2:3" x14ac:dyDescent="0.25">
      <c r="B7189" s="295">
        <v>7124</v>
      </c>
      <c r="C7189" s="296">
        <v>119.71657795906846</v>
      </c>
    </row>
    <row r="7190" spans="2:3" x14ac:dyDescent="0.25">
      <c r="B7190" s="295">
        <v>7125</v>
      </c>
      <c r="C7190" s="296">
        <v>134.92117310890342</v>
      </c>
    </row>
    <row r="7191" spans="2:3" x14ac:dyDescent="0.25">
      <c r="B7191" s="295">
        <v>7126</v>
      </c>
      <c r="C7191" s="296">
        <v>173.15697452940981</v>
      </c>
    </row>
    <row r="7192" spans="2:3" x14ac:dyDescent="0.25">
      <c r="B7192" s="295">
        <v>7127</v>
      </c>
      <c r="C7192" s="296">
        <v>125.18472848149243</v>
      </c>
    </row>
    <row r="7193" spans="2:3" x14ac:dyDescent="0.25">
      <c r="B7193" s="295">
        <v>7128</v>
      </c>
      <c r="C7193" s="296">
        <v>82.14143758012932</v>
      </c>
    </row>
    <row r="7194" spans="2:3" x14ac:dyDescent="0.25">
      <c r="B7194" s="295">
        <v>7129</v>
      </c>
      <c r="C7194" s="296">
        <v>106.39347219035893</v>
      </c>
    </row>
    <row r="7195" spans="2:3" x14ac:dyDescent="0.25">
      <c r="B7195" s="295">
        <v>7130</v>
      </c>
      <c r="C7195" s="296">
        <v>176.64051452225894</v>
      </c>
    </row>
    <row r="7196" spans="2:3" x14ac:dyDescent="0.25">
      <c r="B7196" s="295">
        <v>7131</v>
      </c>
      <c r="C7196" s="296">
        <v>95.575931318971442</v>
      </c>
    </row>
    <row r="7197" spans="2:3" x14ac:dyDescent="0.25">
      <c r="B7197" s="295">
        <v>7132</v>
      </c>
      <c r="C7197" s="296">
        <v>66.159484874925283</v>
      </c>
    </row>
    <row r="7198" spans="2:3" x14ac:dyDescent="0.25">
      <c r="B7198" s="295">
        <v>7133</v>
      </c>
      <c r="C7198" s="296">
        <v>178.20205167186157</v>
      </c>
    </row>
    <row r="7199" spans="2:3" x14ac:dyDescent="0.25">
      <c r="B7199" s="295">
        <v>7134</v>
      </c>
      <c r="C7199" s="296">
        <v>153.82224097755847</v>
      </c>
    </row>
    <row r="7200" spans="2:3" x14ac:dyDescent="0.25">
      <c r="B7200" s="295">
        <v>7135</v>
      </c>
      <c r="C7200" s="296">
        <v>182.23248584257834</v>
      </c>
    </row>
    <row r="7201" spans="2:3" x14ac:dyDescent="0.25">
      <c r="B7201" s="295">
        <v>7136</v>
      </c>
      <c r="C7201" s="296">
        <v>99.56416684394091</v>
      </c>
    </row>
    <row r="7202" spans="2:3" x14ac:dyDescent="0.25">
      <c r="B7202" s="295">
        <v>7137</v>
      </c>
      <c r="C7202" s="296">
        <v>204.11594545061197</v>
      </c>
    </row>
    <row r="7203" spans="2:3" x14ac:dyDescent="0.25">
      <c r="B7203" s="295">
        <v>7138</v>
      </c>
      <c r="C7203" s="296">
        <v>137.38644124956664</v>
      </c>
    </row>
    <row r="7204" spans="2:3" x14ac:dyDescent="0.25">
      <c r="B7204" s="295">
        <v>7139</v>
      </c>
      <c r="C7204" s="296">
        <v>148.76700152806893</v>
      </c>
    </row>
    <row r="7205" spans="2:3" x14ac:dyDescent="0.25">
      <c r="B7205" s="295">
        <v>7140</v>
      </c>
      <c r="C7205" s="296">
        <v>155.6277481932666</v>
      </c>
    </row>
    <row r="7206" spans="2:3" x14ac:dyDescent="0.25">
      <c r="B7206" s="295">
        <v>7141</v>
      </c>
      <c r="C7206" s="296">
        <v>110.06781635088637</v>
      </c>
    </row>
    <row r="7207" spans="2:3" x14ac:dyDescent="0.25">
      <c r="B7207" s="295">
        <v>7142</v>
      </c>
      <c r="C7207" s="296">
        <v>115.44971940787667</v>
      </c>
    </row>
    <row r="7208" spans="2:3" x14ac:dyDescent="0.25">
      <c r="B7208" s="295">
        <v>7143</v>
      </c>
      <c r="C7208" s="296">
        <v>105.32773413161931</v>
      </c>
    </row>
    <row r="7209" spans="2:3" x14ac:dyDescent="0.25">
      <c r="B7209" s="295">
        <v>7144</v>
      </c>
      <c r="C7209" s="296">
        <v>197.50964156340558</v>
      </c>
    </row>
    <row r="7210" spans="2:3" x14ac:dyDescent="0.25">
      <c r="B7210" s="295">
        <v>7145</v>
      </c>
      <c r="C7210" s="296">
        <v>108.69751400620726</v>
      </c>
    </row>
    <row r="7211" spans="2:3" x14ac:dyDescent="0.25">
      <c r="B7211" s="295">
        <v>7146</v>
      </c>
      <c r="C7211" s="296">
        <v>137.22798400090937</v>
      </c>
    </row>
    <row r="7212" spans="2:3" x14ac:dyDescent="0.25">
      <c r="B7212" s="295">
        <v>7147</v>
      </c>
      <c r="C7212" s="296">
        <v>99.270968344352355</v>
      </c>
    </row>
    <row r="7213" spans="2:3" x14ac:dyDescent="0.25">
      <c r="B7213" s="295">
        <v>7148</v>
      </c>
      <c r="C7213" s="296">
        <v>112.21945801641175</v>
      </c>
    </row>
    <row r="7214" spans="2:3" x14ac:dyDescent="0.25">
      <c r="B7214" s="295">
        <v>7149</v>
      </c>
      <c r="C7214" s="296">
        <v>125.64296061039042</v>
      </c>
    </row>
    <row r="7215" spans="2:3" x14ac:dyDescent="0.25">
      <c r="B7215" s="295">
        <v>7150</v>
      </c>
      <c r="C7215" s="296">
        <v>196.18637132412047</v>
      </c>
    </row>
    <row r="7216" spans="2:3" x14ac:dyDescent="0.25">
      <c r="B7216" s="295">
        <v>7151</v>
      </c>
      <c r="C7216" s="296">
        <v>110.86945338127354</v>
      </c>
    </row>
    <row r="7217" spans="2:3" x14ac:dyDescent="0.25">
      <c r="B7217" s="295">
        <v>7152</v>
      </c>
      <c r="C7217" s="296">
        <v>102.92683911052006</v>
      </c>
    </row>
    <row r="7218" spans="2:3" x14ac:dyDescent="0.25">
      <c r="B7218" s="295">
        <v>7153</v>
      </c>
      <c r="C7218" s="296">
        <v>130.35610690575197</v>
      </c>
    </row>
    <row r="7219" spans="2:3" x14ac:dyDescent="0.25">
      <c r="B7219" s="295">
        <v>7154</v>
      </c>
      <c r="C7219" s="296">
        <v>105.2907469194646</v>
      </c>
    </row>
    <row r="7220" spans="2:3" x14ac:dyDescent="0.25">
      <c r="B7220" s="295">
        <v>7155</v>
      </c>
      <c r="C7220" s="296">
        <v>131.58837380195038</v>
      </c>
    </row>
    <row r="7221" spans="2:3" x14ac:dyDescent="0.25">
      <c r="B7221" s="295">
        <v>7156</v>
      </c>
      <c r="C7221" s="296">
        <v>150.26756408765326</v>
      </c>
    </row>
    <row r="7222" spans="2:3" x14ac:dyDescent="0.25">
      <c r="B7222" s="295">
        <v>7157</v>
      </c>
      <c r="C7222" s="296">
        <v>88.213607525352245</v>
      </c>
    </row>
    <row r="7223" spans="2:3" x14ac:dyDescent="0.25">
      <c r="B7223" s="295">
        <v>7158</v>
      </c>
      <c r="C7223" s="296">
        <v>78.803864595393577</v>
      </c>
    </row>
    <row r="7224" spans="2:3" x14ac:dyDescent="0.25">
      <c r="B7224" s="295">
        <v>7159</v>
      </c>
      <c r="C7224" s="296">
        <v>164.55547328621395</v>
      </c>
    </row>
    <row r="7225" spans="2:3" x14ac:dyDescent="0.25">
      <c r="B7225" s="295">
        <v>7160</v>
      </c>
      <c r="C7225" s="296">
        <v>75.192740561174716</v>
      </c>
    </row>
    <row r="7226" spans="2:3" x14ac:dyDescent="0.25">
      <c r="B7226" s="295">
        <v>7161</v>
      </c>
      <c r="C7226" s="296">
        <v>100.15569218761792</v>
      </c>
    </row>
    <row r="7227" spans="2:3" x14ac:dyDescent="0.25">
      <c r="B7227" s="295">
        <v>7162</v>
      </c>
      <c r="C7227" s="296">
        <v>103.33058901699877</v>
      </c>
    </row>
    <row r="7228" spans="2:3" x14ac:dyDescent="0.25">
      <c r="B7228" s="295">
        <v>7163</v>
      </c>
      <c r="C7228" s="296">
        <v>140.02969402863221</v>
      </c>
    </row>
    <row r="7229" spans="2:3" x14ac:dyDescent="0.25">
      <c r="B7229" s="295">
        <v>7164</v>
      </c>
      <c r="C7229" s="296">
        <v>125.14603110182861</v>
      </c>
    </row>
    <row r="7230" spans="2:3" x14ac:dyDescent="0.25">
      <c r="B7230" s="295">
        <v>7165</v>
      </c>
      <c r="C7230" s="296">
        <v>139.62247092914362</v>
      </c>
    </row>
    <row r="7231" spans="2:3" x14ac:dyDescent="0.25">
      <c r="B7231" s="295">
        <v>7166</v>
      </c>
      <c r="C7231" s="296">
        <v>68.346054921125756</v>
      </c>
    </row>
    <row r="7232" spans="2:3" x14ac:dyDescent="0.25">
      <c r="B7232" s="295">
        <v>7167</v>
      </c>
      <c r="C7232" s="296">
        <v>152.85619105621601</v>
      </c>
    </row>
    <row r="7233" spans="2:3" x14ac:dyDescent="0.25">
      <c r="B7233" s="295">
        <v>7168</v>
      </c>
      <c r="C7233" s="296">
        <v>132.94375135731491</v>
      </c>
    </row>
    <row r="7234" spans="2:3" x14ac:dyDescent="0.25">
      <c r="B7234" s="295">
        <v>7169</v>
      </c>
      <c r="C7234" s="296">
        <v>174.42965142851446</v>
      </c>
    </row>
    <row r="7235" spans="2:3" x14ac:dyDescent="0.25">
      <c r="B7235" s="295">
        <v>7170</v>
      </c>
      <c r="C7235" s="296">
        <v>186.1861033602533</v>
      </c>
    </row>
    <row r="7236" spans="2:3" x14ac:dyDescent="0.25">
      <c r="B7236" s="295">
        <v>7171</v>
      </c>
      <c r="C7236" s="296">
        <v>137.7488981884587</v>
      </c>
    </row>
    <row r="7237" spans="2:3" x14ac:dyDescent="0.25">
      <c r="B7237" s="295">
        <v>7172</v>
      </c>
      <c r="C7237" s="296">
        <v>143.55030342185168</v>
      </c>
    </row>
    <row r="7238" spans="2:3" x14ac:dyDescent="0.25">
      <c r="B7238" s="295">
        <v>7173</v>
      </c>
      <c r="C7238" s="296">
        <v>130.12071662695664</v>
      </c>
    </row>
    <row r="7239" spans="2:3" x14ac:dyDescent="0.25">
      <c r="B7239" s="295">
        <v>7174</v>
      </c>
      <c r="C7239" s="296">
        <v>201.41112792723976</v>
      </c>
    </row>
    <row r="7240" spans="2:3" x14ac:dyDescent="0.25">
      <c r="B7240" s="295">
        <v>7175</v>
      </c>
      <c r="C7240" s="296">
        <v>178.54548159130115</v>
      </c>
    </row>
    <row r="7241" spans="2:3" x14ac:dyDescent="0.25">
      <c r="B7241" s="295">
        <v>7176</v>
      </c>
      <c r="C7241" s="296">
        <v>98.188791758894155</v>
      </c>
    </row>
    <row r="7242" spans="2:3" x14ac:dyDescent="0.25">
      <c r="B7242" s="295">
        <v>7177</v>
      </c>
      <c r="C7242" s="296">
        <v>158.17859265078016</v>
      </c>
    </row>
    <row r="7243" spans="2:3" x14ac:dyDescent="0.25">
      <c r="B7243" s="295">
        <v>7178</v>
      </c>
      <c r="C7243" s="296">
        <v>87.659693420950106</v>
      </c>
    </row>
    <row r="7244" spans="2:3" x14ac:dyDescent="0.25">
      <c r="B7244" s="295">
        <v>7179</v>
      </c>
      <c r="C7244" s="296">
        <v>80.41665861889237</v>
      </c>
    </row>
    <row r="7245" spans="2:3" x14ac:dyDescent="0.25">
      <c r="B7245" s="295">
        <v>7180</v>
      </c>
      <c r="C7245" s="296">
        <v>146.03900588152595</v>
      </c>
    </row>
    <row r="7246" spans="2:3" x14ac:dyDescent="0.25">
      <c r="B7246" s="295">
        <v>7181</v>
      </c>
      <c r="C7246" s="296">
        <v>129.5253439765641</v>
      </c>
    </row>
    <row r="7247" spans="2:3" x14ac:dyDescent="0.25">
      <c r="B7247" s="295">
        <v>7182</v>
      </c>
      <c r="C7247" s="296">
        <v>96.926906738278319</v>
      </c>
    </row>
    <row r="7248" spans="2:3" x14ac:dyDescent="0.25">
      <c r="B7248" s="295">
        <v>7183</v>
      </c>
      <c r="C7248" s="296">
        <v>154.29254613017147</v>
      </c>
    </row>
    <row r="7249" spans="2:3" x14ac:dyDescent="0.25">
      <c r="B7249" s="295">
        <v>7184</v>
      </c>
      <c r="C7249" s="296">
        <v>132.52587694918611</v>
      </c>
    </row>
    <row r="7250" spans="2:3" x14ac:dyDescent="0.25">
      <c r="B7250" s="295">
        <v>7185</v>
      </c>
      <c r="C7250" s="296">
        <v>141.54166669382425</v>
      </c>
    </row>
    <row r="7251" spans="2:3" x14ac:dyDescent="0.25">
      <c r="B7251" s="295">
        <v>7186</v>
      </c>
      <c r="C7251" s="296">
        <v>126.4533409574892</v>
      </c>
    </row>
    <row r="7252" spans="2:3" x14ac:dyDescent="0.25">
      <c r="B7252" s="295">
        <v>7187</v>
      </c>
      <c r="C7252" s="296">
        <v>189.40920096766573</v>
      </c>
    </row>
    <row r="7253" spans="2:3" x14ac:dyDescent="0.25">
      <c r="B7253" s="295">
        <v>7188</v>
      </c>
      <c r="C7253" s="296">
        <v>185.24524913662356</v>
      </c>
    </row>
    <row r="7254" spans="2:3" x14ac:dyDescent="0.25">
      <c r="B7254" s="295">
        <v>7189</v>
      </c>
      <c r="C7254" s="296">
        <v>190.09278116204104</v>
      </c>
    </row>
    <row r="7255" spans="2:3" x14ac:dyDescent="0.25">
      <c r="B7255" s="295">
        <v>7190</v>
      </c>
      <c r="C7255" s="296">
        <v>102.18057546715045</v>
      </c>
    </row>
    <row r="7256" spans="2:3" x14ac:dyDescent="0.25">
      <c r="B7256" s="295">
        <v>7191</v>
      </c>
      <c r="C7256" s="296">
        <v>96.150530025759892</v>
      </c>
    </row>
    <row r="7257" spans="2:3" x14ac:dyDescent="0.25">
      <c r="B7257" s="295">
        <v>7192</v>
      </c>
      <c r="C7257" s="296">
        <v>188.98215976075653</v>
      </c>
    </row>
    <row r="7258" spans="2:3" x14ac:dyDescent="0.25">
      <c r="B7258" s="295">
        <v>7193</v>
      </c>
      <c r="C7258" s="296">
        <v>157.75200274353602</v>
      </c>
    </row>
    <row r="7259" spans="2:3" x14ac:dyDescent="0.25">
      <c r="B7259" s="295">
        <v>7194</v>
      </c>
      <c r="C7259" s="296">
        <v>131.80286362341258</v>
      </c>
    </row>
    <row r="7260" spans="2:3" x14ac:dyDescent="0.25">
      <c r="B7260" s="295">
        <v>7195</v>
      </c>
      <c r="C7260" s="296">
        <v>170.4165816709</v>
      </c>
    </row>
    <row r="7261" spans="2:3" x14ac:dyDescent="0.25">
      <c r="B7261" s="295">
        <v>7196</v>
      </c>
      <c r="C7261" s="296">
        <v>118.69231330949594</v>
      </c>
    </row>
    <row r="7262" spans="2:3" x14ac:dyDescent="0.25">
      <c r="B7262" s="295">
        <v>7197</v>
      </c>
      <c r="C7262" s="296">
        <v>134.05772801592781</v>
      </c>
    </row>
    <row r="7263" spans="2:3" x14ac:dyDescent="0.25">
      <c r="B7263" s="295">
        <v>7198</v>
      </c>
      <c r="C7263" s="296">
        <v>159.5272945102933</v>
      </c>
    </row>
    <row r="7264" spans="2:3" x14ac:dyDescent="0.25">
      <c r="B7264" s="295">
        <v>7199</v>
      </c>
      <c r="C7264" s="296">
        <v>159.37026792430248</v>
      </c>
    </row>
    <row r="7265" spans="2:3" x14ac:dyDescent="0.25">
      <c r="B7265" s="295">
        <v>7200</v>
      </c>
      <c r="C7265" s="296">
        <v>105.29495928412695</v>
      </c>
    </row>
    <row r="7266" spans="2:3" x14ac:dyDescent="0.25">
      <c r="B7266" s="295">
        <v>7201</v>
      </c>
      <c r="C7266" s="296">
        <v>148.81076121884422</v>
      </c>
    </row>
    <row r="7267" spans="2:3" x14ac:dyDescent="0.25">
      <c r="B7267" s="295">
        <v>7202</v>
      </c>
      <c r="C7267" s="296">
        <v>120.89456581164882</v>
      </c>
    </row>
    <row r="7268" spans="2:3" x14ac:dyDescent="0.25">
      <c r="B7268" s="295">
        <v>7203</v>
      </c>
      <c r="C7268" s="296">
        <v>172.51806677418438</v>
      </c>
    </row>
    <row r="7269" spans="2:3" x14ac:dyDescent="0.25">
      <c r="B7269" s="295">
        <v>7204</v>
      </c>
      <c r="C7269" s="296">
        <v>128.75684209036515</v>
      </c>
    </row>
    <row r="7270" spans="2:3" x14ac:dyDescent="0.25">
      <c r="B7270" s="295">
        <v>7205</v>
      </c>
      <c r="C7270" s="296">
        <v>191.36280914619215</v>
      </c>
    </row>
    <row r="7271" spans="2:3" x14ac:dyDescent="0.25">
      <c r="B7271" s="295">
        <v>7206</v>
      </c>
      <c r="C7271" s="296">
        <v>155.11721793851743</v>
      </c>
    </row>
    <row r="7272" spans="2:3" x14ac:dyDescent="0.25">
      <c r="B7272" s="295">
        <v>7207</v>
      </c>
      <c r="C7272" s="296">
        <v>132.09164480456695</v>
      </c>
    </row>
    <row r="7273" spans="2:3" x14ac:dyDescent="0.25">
      <c r="B7273" s="295">
        <v>7208</v>
      </c>
      <c r="C7273" s="296">
        <v>177.44914920499713</v>
      </c>
    </row>
    <row r="7274" spans="2:3" x14ac:dyDescent="0.25">
      <c r="B7274" s="295">
        <v>7209</v>
      </c>
      <c r="C7274" s="296">
        <v>132.10548210061339</v>
      </c>
    </row>
    <row r="7275" spans="2:3" x14ac:dyDescent="0.25">
      <c r="B7275" s="295">
        <v>7210</v>
      </c>
      <c r="C7275" s="296">
        <v>115.27457703943261</v>
      </c>
    </row>
    <row r="7276" spans="2:3" x14ac:dyDescent="0.25">
      <c r="B7276" s="295">
        <v>7211</v>
      </c>
      <c r="C7276" s="296">
        <v>107.68185186491831</v>
      </c>
    </row>
    <row r="7277" spans="2:3" x14ac:dyDescent="0.25">
      <c r="B7277" s="295">
        <v>7212</v>
      </c>
      <c r="C7277" s="296">
        <v>152.81501842453065</v>
      </c>
    </row>
    <row r="7278" spans="2:3" x14ac:dyDescent="0.25">
      <c r="B7278" s="295">
        <v>7213</v>
      </c>
      <c r="C7278" s="296">
        <v>119.71412168006503</v>
      </c>
    </row>
    <row r="7279" spans="2:3" x14ac:dyDescent="0.25">
      <c r="B7279" s="295">
        <v>7214</v>
      </c>
      <c r="C7279" s="296">
        <v>172.86529507330982</v>
      </c>
    </row>
    <row r="7280" spans="2:3" x14ac:dyDescent="0.25">
      <c r="B7280" s="295">
        <v>7215</v>
      </c>
      <c r="C7280" s="296">
        <v>140.6658316140805</v>
      </c>
    </row>
    <row r="7281" spans="2:3" x14ac:dyDescent="0.25">
      <c r="B7281" s="295">
        <v>7216</v>
      </c>
      <c r="C7281" s="296">
        <v>89.840114082426481</v>
      </c>
    </row>
    <row r="7282" spans="2:3" x14ac:dyDescent="0.25">
      <c r="B7282" s="295">
        <v>7217</v>
      </c>
      <c r="C7282" s="296">
        <v>142.0270646200409</v>
      </c>
    </row>
    <row r="7283" spans="2:3" x14ac:dyDescent="0.25">
      <c r="B7283" s="295">
        <v>7218</v>
      </c>
      <c r="C7283" s="296">
        <v>131.36638064110605</v>
      </c>
    </row>
    <row r="7284" spans="2:3" x14ac:dyDescent="0.25">
      <c r="B7284" s="295">
        <v>7219</v>
      </c>
      <c r="C7284" s="296">
        <v>144.06046180259534</v>
      </c>
    </row>
    <row r="7285" spans="2:3" x14ac:dyDescent="0.25">
      <c r="B7285" s="295">
        <v>7220</v>
      </c>
      <c r="C7285" s="296">
        <v>137.52714087338751</v>
      </c>
    </row>
    <row r="7286" spans="2:3" x14ac:dyDescent="0.25">
      <c r="B7286" s="295">
        <v>7221</v>
      </c>
      <c r="C7286" s="296">
        <v>151.89038687278344</v>
      </c>
    </row>
    <row r="7287" spans="2:3" x14ac:dyDescent="0.25">
      <c r="B7287" s="295">
        <v>7222</v>
      </c>
      <c r="C7287" s="296">
        <v>142.57276606797765</v>
      </c>
    </row>
    <row r="7288" spans="2:3" x14ac:dyDescent="0.25">
      <c r="B7288" s="295">
        <v>7223</v>
      </c>
      <c r="C7288" s="296">
        <v>172.40423383849037</v>
      </c>
    </row>
    <row r="7289" spans="2:3" x14ac:dyDescent="0.25">
      <c r="B7289" s="295">
        <v>7224</v>
      </c>
      <c r="C7289" s="296">
        <v>131.45140873255801</v>
      </c>
    </row>
    <row r="7290" spans="2:3" x14ac:dyDescent="0.25">
      <c r="B7290" s="295">
        <v>7225</v>
      </c>
      <c r="C7290" s="296">
        <v>90.025555244958454</v>
      </c>
    </row>
    <row r="7291" spans="2:3" x14ac:dyDescent="0.25">
      <c r="B7291" s="295">
        <v>7226</v>
      </c>
      <c r="C7291" s="296">
        <v>134.60143951372908</v>
      </c>
    </row>
    <row r="7292" spans="2:3" x14ac:dyDescent="0.25">
      <c r="B7292" s="295">
        <v>7227</v>
      </c>
      <c r="C7292" s="296">
        <v>165.96225107201946</v>
      </c>
    </row>
    <row r="7293" spans="2:3" x14ac:dyDescent="0.25">
      <c r="B7293" s="295">
        <v>7228</v>
      </c>
      <c r="C7293" s="296">
        <v>132.5353818065646</v>
      </c>
    </row>
    <row r="7294" spans="2:3" x14ac:dyDescent="0.25">
      <c r="B7294" s="295">
        <v>7229</v>
      </c>
      <c r="C7294" s="296">
        <v>120.69013048349935</v>
      </c>
    </row>
    <row r="7295" spans="2:3" x14ac:dyDescent="0.25">
      <c r="B7295" s="295">
        <v>7230</v>
      </c>
      <c r="C7295" s="296">
        <v>163.94436443465867</v>
      </c>
    </row>
    <row r="7296" spans="2:3" x14ac:dyDescent="0.25">
      <c r="B7296" s="295">
        <v>7231</v>
      </c>
      <c r="C7296" s="296">
        <v>100.62056904956984</v>
      </c>
    </row>
    <row r="7297" spans="2:3" x14ac:dyDescent="0.25">
      <c r="B7297" s="295">
        <v>7232</v>
      </c>
      <c r="C7297" s="296">
        <v>91.312119532923688</v>
      </c>
    </row>
    <row r="7298" spans="2:3" x14ac:dyDescent="0.25">
      <c r="B7298" s="295">
        <v>7233</v>
      </c>
      <c r="C7298" s="296">
        <v>128.45104902522098</v>
      </c>
    </row>
    <row r="7299" spans="2:3" x14ac:dyDescent="0.25">
      <c r="B7299" s="295">
        <v>7234</v>
      </c>
      <c r="C7299" s="296">
        <v>128.75403147318491</v>
      </c>
    </row>
    <row r="7300" spans="2:3" x14ac:dyDescent="0.25">
      <c r="B7300" s="295">
        <v>7235</v>
      </c>
      <c r="C7300" s="296">
        <v>130.53704128003494</v>
      </c>
    </row>
    <row r="7301" spans="2:3" x14ac:dyDescent="0.25">
      <c r="B7301" s="295">
        <v>7236</v>
      </c>
      <c r="C7301" s="296">
        <v>111.60332204583891</v>
      </c>
    </row>
    <row r="7302" spans="2:3" x14ac:dyDescent="0.25">
      <c r="B7302" s="295">
        <v>7237</v>
      </c>
      <c r="C7302" s="296">
        <v>161.25650716954792</v>
      </c>
    </row>
    <row r="7303" spans="2:3" x14ac:dyDescent="0.25">
      <c r="B7303" s="295">
        <v>7238</v>
      </c>
      <c r="C7303" s="296">
        <v>129.32119310248208</v>
      </c>
    </row>
    <row r="7304" spans="2:3" x14ac:dyDescent="0.25">
      <c r="B7304" s="295">
        <v>7239</v>
      </c>
      <c r="C7304" s="296">
        <v>191.63107487805812</v>
      </c>
    </row>
    <row r="7305" spans="2:3" x14ac:dyDescent="0.25">
      <c r="B7305" s="295">
        <v>7240</v>
      </c>
      <c r="C7305" s="296">
        <v>142.60187902937426</v>
      </c>
    </row>
    <row r="7306" spans="2:3" x14ac:dyDescent="0.25">
      <c r="B7306" s="295">
        <v>7241</v>
      </c>
      <c r="C7306" s="296">
        <v>124.03928051227048</v>
      </c>
    </row>
    <row r="7307" spans="2:3" x14ac:dyDescent="0.25">
      <c r="B7307" s="295">
        <v>7242</v>
      </c>
      <c r="C7307" s="296">
        <v>142.38203897623549</v>
      </c>
    </row>
    <row r="7308" spans="2:3" x14ac:dyDescent="0.25">
      <c r="B7308" s="295">
        <v>7243</v>
      </c>
      <c r="C7308" s="296">
        <v>96.088794119630734</v>
      </c>
    </row>
    <row r="7309" spans="2:3" x14ac:dyDescent="0.25">
      <c r="B7309" s="295">
        <v>7244</v>
      </c>
      <c r="C7309" s="296">
        <v>96.617028500019671</v>
      </c>
    </row>
    <row r="7310" spans="2:3" x14ac:dyDescent="0.25">
      <c r="B7310" s="295">
        <v>7245</v>
      </c>
      <c r="C7310" s="296">
        <v>166.62131203230069</v>
      </c>
    </row>
    <row r="7311" spans="2:3" x14ac:dyDescent="0.25">
      <c r="B7311" s="295">
        <v>7246</v>
      </c>
      <c r="C7311" s="296">
        <v>153.17096802135546</v>
      </c>
    </row>
    <row r="7312" spans="2:3" x14ac:dyDescent="0.25">
      <c r="B7312" s="295">
        <v>7247</v>
      </c>
      <c r="C7312" s="296">
        <v>179.59630872359111</v>
      </c>
    </row>
    <row r="7313" spans="2:3" x14ac:dyDescent="0.25">
      <c r="B7313" s="295">
        <v>7248</v>
      </c>
      <c r="C7313" s="296">
        <v>157.41088893788179</v>
      </c>
    </row>
    <row r="7314" spans="2:3" x14ac:dyDescent="0.25">
      <c r="B7314" s="295">
        <v>7249</v>
      </c>
      <c r="C7314" s="296">
        <v>181.47751767285425</v>
      </c>
    </row>
    <row r="7315" spans="2:3" x14ac:dyDescent="0.25">
      <c r="B7315" s="295">
        <v>7250</v>
      </c>
      <c r="C7315" s="296">
        <v>154.62583779602909</v>
      </c>
    </row>
    <row r="7316" spans="2:3" x14ac:dyDescent="0.25">
      <c r="B7316" s="295">
        <v>7251</v>
      </c>
      <c r="C7316" s="296">
        <v>140.40010313917793</v>
      </c>
    </row>
    <row r="7317" spans="2:3" x14ac:dyDescent="0.25">
      <c r="B7317" s="295">
        <v>7252</v>
      </c>
      <c r="C7317" s="296">
        <v>88.224967253760269</v>
      </c>
    </row>
    <row r="7318" spans="2:3" x14ac:dyDescent="0.25">
      <c r="B7318" s="295">
        <v>7253</v>
      </c>
      <c r="C7318" s="296">
        <v>114.17037725754238</v>
      </c>
    </row>
    <row r="7319" spans="2:3" x14ac:dyDescent="0.25">
      <c r="B7319" s="295">
        <v>7254</v>
      </c>
      <c r="C7319" s="296">
        <v>149.4563328105443</v>
      </c>
    </row>
    <row r="7320" spans="2:3" x14ac:dyDescent="0.25">
      <c r="B7320" s="295">
        <v>7255</v>
      </c>
      <c r="C7320" s="296">
        <v>134.12267391803763</v>
      </c>
    </row>
    <row r="7321" spans="2:3" x14ac:dyDescent="0.25">
      <c r="B7321" s="295">
        <v>7256</v>
      </c>
      <c r="C7321" s="296">
        <v>101.25439515324749</v>
      </c>
    </row>
    <row r="7322" spans="2:3" x14ac:dyDescent="0.25">
      <c r="B7322" s="295">
        <v>7257</v>
      </c>
      <c r="C7322" s="296">
        <v>136.7754454048773</v>
      </c>
    </row>
    <row r="7323" spans="2:3" x14ac:dyDescent="0.25">
      <c r="B7323" s="295">
        <v>7258</v>
      </c>
      <c r="C7323" s="296">
        <v>96.782268203009068</v>
      </c>
    </row>
    <row r="7324" spans="2:3" x14ac:dyDescent="0.25">
      <c r="B7324" s="295">
        <v>7259</v>
      </c>
      <c r="C7324" s="296">
        <v>106.32462093415057</v>
      </c>
    </row>
    <row r="7325" spans="2:3" x14ac:dyDescent="0.25">
      <c r="B7325" s="295">
        <v>7260</v>
      </c>
      <c r="C7325" s="296">
        <v>114.74938458938294</v>
      </c>
    </row>
    <row r="7326" spans="2:3" x14ac:dyDescent="0.25">
      <c r="B7326" s="295">
        <v>7261</v>
      </c>
      <c r="C7326" s="296">
        <v>80.586489613426949</v>
      </c>
    </row>
    <row r="7327" spans="2:3" x14ac:dyDescent="0.25">
      <c r="B7327" s="295">
        <v>7262</v>
      </c>
      <c r="C7327" s="296">
        <v>134.95086424969173</v>
      </c>
    </row>
    <row r="7328" spans="2:3" x14ac:dyDescent="0.25">
      <c r="B7328" s="295">
        <v>7263</v>
      </c>
      <c r="C7328" s="296">
        <v>126.52602917791779</v>
      </c>
    </row>
    <row r="7329" spans="2:3" x14ac:dyDescent="0.25">
      <c r="B7329" s="295">
        <v>7264</v>
      </c>
      <c r="C7329" s="296">
        <v>166.18999479590479</v>
      </c>
    </row>
    <row r="7330" spans="2:3" x14ac:dyDescent="0.25">
      <c r="B7330" s="295">
        <v>7265</v>
      </c>
      <c r="C7330" s="296">
        <v>131.8812638649627</v>
      </c>
    </row>
    <row r="7331" spans="2:3" x14ac:dyDescent="0.25">
      <c r="B7331" s="295">
        <v>7266</v>
      </c>
      <c r="C7331" s="296">
        <v>95.043778994319979</v>
      </c>
    </row>
    <row r="7332" spans="2:3" x14ac:dyDescent="0.25">
      <c r="B7332" s="295">
        <v>7267</v>
      </c>
      <c r="C7332" s="296">
        <v>78.673153153444105</v>
      </c>
    </row>
    <row r="7333" spans="2:3" x14ac:dyDescent="0.25">
      <c r="B7333" s="295">
        <v>7268</v>
      </c>
      <c r="C7333" s="296">
        <v>103.92989829951321</v>
      </c>
    </row>
    <row r="7334" spans="2:3" x14ac:dyDescent="0.25">
      <c r="B7334" s="295">
        <v>7269</v>
      </c>
      <c r="C7334" s="296">
        <v>174.24460821549357</v>
      </c>
    </row>
    <row r="7335" spans="2:3" x14ac:dyDescent="0.25">
      <c r="B7335" s="295">
        <v>7270</v>
      </c>
      <c r="C7335" s="296">
        <v>135.63058746681997</v>
      </c>
    </row>
    <row r="7336" spans="2:3" x14ac:dyDescent="0.25">
      <c r="B7336" s="295">
        <v>7271</v>
      </c>
      <c r="C7336" s="296">
        <v>143.26722275151556</v>
      </c>
    </row>
    <row r="7337" spans="2:3" x14ac:dyDescent="0.25">
      <c r="B7337" s="295">
        <v>7272</v>
      </c>
      <c r="C7337" s="296">
        <v>121.6316052253281</v>
      </c>
    </row>
    <row r="7338" spans="2:3" x14ac:dyDescent="0.25">
      <c r="B7338" s="295">
        <v>7273</v>
      </c>
      <c r="C7338" s="296">
        <v>117.17078452889405</v>
      </c>
    </row>
    <row r="7339" spans="2:3" x14ac:dyDescent="0.25">
      <c r="B7339" s="295">
        <v>7274</v>
      </c>
      <c r="C7339" s="296">
        <v>110.27748286116349</v>
      </c>
    </row>
    <row r="7340" spans="2:3" x14ac:dyDescent="0.25">
      <c r="B7340" s="295">
        <v>7275</v>
      </c>
      <c r="C7340" s="296">
        <v>103.39156474484483</v>
      </c>
    </row>
    <row r="7341" spans="2:3" x14ac:dyDescent="0.25">
      <c r="B7341" s="295">
        <v>7276</v>
      </c>
      <c r="C7341" s="296">
        <v>116.78985210016904</v>
      </c>
    </row>
    <row r="7342" spans="2:3" x14ac:dyDescent="0.25">
      <c r="B7342" s="295">
        <v>7277</v>
      </c>
      <c r="C7342" s="296">
        <v>107.32579396308705</v>
      </c>
    </row>
    <row r="7343" spans="2:3" x14ac:dyDescent="0.25">
      <c r="B7343" s="295">
        <v>7278</v>
      </c>
      <c r="C7343" s="296">
        <v>106.34212630295445</v>
      </c>
    </row>
    <row r="7344" spans="2:3" x14ac:dyDescent="0.25">
      <c r="B7344" s="295">
        <v>7279</v>
      </c>
      <c r="C7344" s="296">
        <v>114.47465034046382</v>
      </c>
    </row>
    <row r="7345" spans="2:3" x14ac:dyDescent="0.25">
      <c r="B7345" s="295">
        <v>7280</v>
      </c>
      <c r="C7345" s="296">
        <v>97.799597644856135</v>
      </c>
    </row>
    <row r="7346" spans="2:3" x14ac:dyDescent="0.25">
      <c r="B7346" s="295">
        <v>7281</v>
      </c>
      <c r="C7346" s="296">
        <v>148.88182359594347</v>
      </c>
    </row>
    <row r="7347" spans="2:3" x14ac:dyDescent="0.25">
      <c r="B7347" s="295">
        <v>7282</v>
      </c>
      <c r="C7347" s="296">
        <v>146.66720954001983</v>
      </c>
    </row>
    <row r="7348" spans="2:3" x14ac:dyDescent="0.25">
      <c r="B7348" s="295">
        <v>7283</v>
      </c>
      <c r="C7348" s="296">
        <v>181.35688590199101</v>
      </c>
    </row>
    <row r="7349" spans="2:3" x14ac:dyDescent="0.25">
      <c r="B7349" s="295">
        <v>7284</v>
      </c>
      <c r="C7349" s="296">
        <v>104.64956940553914</v>
      </c>
    </row>
    <row r="7350" spans="2:3" x14ac:dyDescent="0.25">
      <c r="B7350" s="295">
        <v>7285</v>
      </c>
      <c r="C7350" s="296">
        <v>133.10727272117811</v>
      </c>
    </row>
    <row r="7351" spans="2:3" x14ac:dyDescent="0.25">
      <c r="B7351" s="295">
        <v>7286</v>
      </c>
      <c r="C7351" s="296">
        <v>113.80594534054214</v>
      </c>
    </row>
    <row r="7352" spans="2:3" x14ac:dyDescent="0.25">
      <c r="B7352" s="295">
        <v>7287</v>
      </c>
      <c r="C7352" s="296">
        <v>139.1222627265667</v>
      </c>
    </row>
    <row r="7353" spans="2:3" x14ac:dyDescent="0.25">
      <c r="B7353" s="295">
        <v>7288</v>
      </c>
      <c r="C7353" s="296">
        <v>133.4450569042466</v>
      </c>
    </row>
    <row r="7354" spans="2:3" x14ac:dyDescent="0.25">
      <c r="B7354" s="295">
        <v>7289</v>
      </c>
      <c r="C7354" s="296">
        <v>149.52947317712039</v>
      </c>
    </row>
    <row r="7355" spans="2:3" x14ac:dyDescent="0.25">
      <c r="B7355" s="295">
        <v>7290</v>
      </c>
      <c r="C7355" s="296">
        <v>121.84653857149944</v>
      </c>
    </row>
    <row r="7356" spans="2:3" x14ac:dyDescent="0.25">
      <c r="B7356" s="295">
        <v>7291</v>
      </c>
      <c r="C7356" s="296">
        <v>111.0364519187564</v>
      </c>
    </row>
    <row r="7357" spans="2:3" x14ac:dyDescent="0.25">
      <c r="B7357" s="295">
        <v>7292</v>
      </c>
      <c r="C7357" s="296">
        <v>147.46392437832</v>
      </c>
    </row>
    <row r="7358" spans="2:3" x14ac:dyDescent="0.25">
      <c r="B7358" s="295">
        <v>7293</v>
      </c>
      <c r="C7358" s="296">
        <v>213.12861655866016</v>
      </c>
    </row>
    <row r="7359" spans="2:3" x14ac:dyDescent="0.25">
      <c r="B7359" s="295">
        <v>7294</v>
      </c>
      <c r="C7359" s="296">
        <v>154.37856587908323</v>
      </c>
    </row>
    <row r="7360" spans="2:3" x14ac:dyDescent="0.25">
      <c r="B7360" s="295">
        <v>7295</v>
      </c>
      <c r="C7360" s="296">
        <v>95.364787039827206</v>
      </c>
    </row>
    <row r="7361" spans="2:3" x14ac:dyDescent="0.25">
      <c r="B7361" s="295">
        <v>7296</v>
      </c>
      <c r="C7361" s="296">
        <v>131.3475041142394</v>
      </c>
    </row>
    <row r="7362" spans="2:3" x14ac:dyDescent="0.25">
      <c r="B7362" s="295">
        <v>7297</v>
      </c>
      <c r="C7362" s="296">
        <v>127.44061284244735</v>
      </c>
    </row>
    <row r="7363" spans="2:3" x14ac:dyDescent="0.25">
      <c r="B7363" s="295">
        <v>7298</v>
      </c>
      <c r="C7363" s="296">
        <v>100.53834628386409</v>
      </c>
    </row>
    <row r="7364" spans="2:3" x14ac:dyDescent="0.25">
      <c r="B7364" s="295">
        <v>7299</v>
      </c>
      <c r="C7364" s="296">
        <v>108.87858563742537</v>
      </c>
    </row>
    <row r="7365" spans="2:3" x14ac:dyDescent="0.25">
      <c r="B7365" s="295">
        <v>7300</v>
      </c>
      <c r="C7365" s="296">
        <v>106.7908366423862</v>
      </c>
    </row>
    <row r="7366" spans="2:3" x14ac:dyDescent="0.25">
      <c r="B7366" s="295">
        <v>7301</v>
      </c>
      <c r="C7366" s="296">
        <v>154.63986615227176</v>
      </c>
    </row>
    <row r="7367" spans="2:3" x14ac:dyDescent="0.25">
      <c r="B7367" s="295">
        <v>7302</v>
      </c>
      <c r="C7367" s="296">
        <v>83.215659398350837</v>
      </c>
    </row>
    <row r="7368" spans="2:3" x14ac:dyDescent="0.25">
      <c r="B7368" s="295">
        <v>7303</v>
      </c>
      <c r="C7368" s="296">
        <v>84.649184439149977</v>
      </c>
    </row>
    <row r="7369" spans="2:3" x14ac:dyDescent="0.25">
      <c r="B7369" s="295">
        <v>7304</v>
      </c>
      <c r="C7369" s="296">
        <v>128.34267647356302</v>
      </c>
    </row>
    <row r="7370" spans="2:3" x14ac:dyDescent="0.25">
      <c r="B7370" s="295">
        <v>7305</v>
      </c>
      <c r="C7370" s="296">
        <v>147.21851059838721</v>
      </c>
    </row>
    <row r="7371" spans="2:3" x14ac:dyDescent="0.25">
      <c r="B7371" s="295">
        <v>7306</v>
      </c>
      <c r="C7371" s="296">
        <v>154.0769183006974</v>
      </c>
    </row>
    <row r="7372" spans="2:3" x14ac:dyDescent="0.25">
      <c r="B7372" s="295">
        <v>7307</v>
      </c>
      <c r="C7372" s="296">
        <v>93.437220321881227</v>
      </c>
    </row>
    <row r="7373" spans="2:3" x14ac:dyDescent="0.25">
      <c r="B7373" s="295">
        <v>7308</v>
      </c>
      <c r="C7373" s="296">
        <v>152.19106920462787</v>
      </c>
    </row>
    <row r="7374" spans="2:3" x14ac:dyDescent="0.25">
      <c r="B7374" s="295">
        <v>7309</v>
      </c>
      <c r="C7374" s="296">
        <v>189.00389811510638</v>
      </c>
    </row>
    <row r="7375" spans="2:3" x14ac:dyDescent="0.25">
      <c r="B7375" s="295">
        <v>7310</v>
      </c>
      <c r="C7375" s="296">
        <v>117.33604818388697</v>
      </c>
    </row>
    <row r="7376" spans="2:3" x14ac:dyDescent="0.25">
      <c r="B7376" s="295">
        <v>7311</v>
      </c>
      <c r="C7376" s="296">
        <v>114.7010351443673</v>
      </c>
    </row>
    <row r="7377" spans="2:3" x14ac:dyDescent="0.25">
      <c r="B7377" s="295">
        <v>7312</v>
      </c>
      <c r="C7377" s="296">
        <v>145.03554773309179</v>
      </c>
    </row>
    <row r="7378" spans="2:3" x14ac:dyDescent="0.25">
      <c r="B7378" s="295">
        <v>7313</v>
      </c>
      <c r="C7378" s="296">
        <v>125.99239218799512</v>
      </c>
    </row>
    <row r="7379" spans="2:3" x14ac:dyDescent="0.25">
      <c r="B7379" s="295">
        <v>7314</v>
      </c>
      <c r="C7379" s="296">
        <v>71.209763043137741</v>
      </c>
    </row>
    <row r="7380" spans="2:3" x14ac:dyDescent="0.25">
      <c r="B7380" s="295">
        <v>7315</v>
      </c>
      <c r="C7380" s="296">
        <v>87.75987606619131</v>
      </c>
    </row>
    <row r="7381" spans="2:3" x14ac:dyDescent="0.25">
      <c r="B7381" s="295">
        <v>7316</v>
      </c>
      <c r="C7381" s="296">
        <v>140.11976568681118</v>
      </c>
    </row>
    <row r="7382" spans="2:3" x14ac:dyDescent="0.25">
      <c r="B7382" s="295">
        <v>7317</v>
      </c>
      <c r="C7382" s="296">
        <v>102.69064216987061</v>
      </c>
    </row>
    <row r="7383" spans="2:3" x14ac:dyDescent="0.25">
      <c r="B7383" s="295">
        <v>7318</v>
      </c>
      <c r="C7383" s="296">
        <v>121.15075023966514</v>
      </c>
    </row>
    <row r="7384" spans="2:3" x14ac:dyDescent="0.25">
      <c r="B7384" s="295">
        <v>7319</v>
      </c>
      <c r="C7384" s="296">
        <v>113.11124760517286</v>
      </c>
    </row>
    <row r="7385" spans="2:3" x14ac:dyDescent="0.25">
      <c r="B7385" s="295">
        <v>7320</v>
      </c>
      <c r="C7385" s="296">
        <v>161.44698691996717</v>
      </c>
    </row>
    <row r="7386" spans="2:3" x14ac:dyDescent="0.25">
      <c r="B7386" s="295">
        <v>7321</v>
      </c>
      <c r="C7386" s="296">
        <v>172.04837820770081</v>
      </c>
    </row>
    <row r="7387" spans="2:3" x14ac:dyDescent="0.25">
      <c r="B7387" s="295">
        <v>7322</v>
      </c>
      <c r="C7387" s="296">
        <v>101.76450201313338</v>
      </c>
    </row>
    <row r="7388" spans="2:3" x14ac:dyDescent="0.25">
      <c r="B7388" s="295">
        <v>7323</v>
      </c>
      <c r="C7388" s="296">
        <v>138.99122517893022</v>
      </c>
    </row>
    <row r="7389" spans="2:3" x14ac:dyDescent="0.25">
      <c r="B7389" s="295">
        <v>7324</v>
      </c>
      <c r="C7389" s="296">
        <v>132.02412710634823</v>
      </c>
    </row>
    <row r="7390" spans="2:3" x14ac:dyDescent="0.25">
      <c r="B7390" s="295">
        <v>7325</v>
      </c>
      <c r="C7390" s="296">
        <v>98.982472800694282</v>
      </c>
    </row>
    <row r="7391" spans="2:3" x14ac:dyDescent="0.25">
      <c r="B7391" s="295">
        <v>7326</v>
      </c>
      <c r="C7391" s="296">
        <v>125.31387137076246</v>
      </c>
    </row>
    <row r="7392" spans="2:3" x14ac:dyDescent="0.25">
      <c r="B7392" s="295">
        <v>7327</v>
      </c>
      <c r="C7392" s="296">
        <v>120.92247582492335</v>
      </c>
    </row>
    <row r="7393" spans="2:3" x14ac:dyDescent="0.25">
      <c r="B7393" s="295">
        <v>7328</v>
      </c>
      <c r="C7393" s="296">
        <v>168.59868518588678</v>
      </c>
    </row>
    <row r="7394" spans="2:3" x14ac:dyDescent="0.25">
      <c r="B7394" s="295">
        <v>7329</v>
      </c>
      <c r="C7394" s="296">
        <v>96.344048445018785</v>
      </c>
    </row>
    <row r="7395" spans="2:3" x14ac:dyDescent="0.25">
      <c r="B7395" s="295">
        <v>7330</v>
      </c>
      <c r="C7395" s="296">
        <v>84.03432866618293</v>
      </c>
    </row>
    <row r="7396" spans="2:3" x14ac:dyDescent="0.25">
      <c r="B7396" s="295">
        <v>7331</v>
      </c>
      <c r="C7396" s="296">
        <v>111.6224780381182</v>
      </c>
    </row>
    <row r="7397" spans="2:3" x14ac:dyDescent="0.25">
      <c r="B7397" s="295">
        <v>7332</v>
      </c>
      <c r="C7397" s="296">
        <v>102.65295066007249</v>
      </c>
    </row>
    <row r="7398" spans="2:3" x14ac:dyDescent="0.25">
      <c r="B7398" s="295">
        <v>7333</v>
      </c>
      <c r="C7398" s="296">
        <v>84.99160963555147</v>
      </c>
    </row>
    <row r="7399" spans="2:3" x14ac:dyDescent="0.25">
      <c r="B7399" s="295">
        <v>7334</v>
      </c>
      <c r="C7399" s="296">
        <v>87.876345222184497</v>
      </c>
    </row>
    <row r="7400" spans="2:3" x14ac:dyDescent="0.25">
      <c r="B7400" s="295">
        <v>7335</v>
      </c>
      <c r="C7400" s="296">
        <v>160.46319712989299</v>
      </c>
    </row>
    <row r="7401" spans="2:3" x14ac:dyDescent="0.25">
      <c r="B7401" s="295">
        <v>7336</v>
      </c>
      <c r="C7401" s="296">
        <v>108.26949364141981</v>
      </c>
    </row>
    <row r="7402" spans="2:3" x14ac:dyDescent="0.25">
      <c r="B7402" s="295">
        <v>7337</v>
      </c>
      <c r="C7402" s="296">
        <v>144.18197223698678</v>
      </c>
    </row>
    <row r="7403" spans="2:3" x14ac:dyDescent="0.25">
      <c r="B7403" s="295">
        <v>7338</v>
      </c>
      <c r="C7403" s="296">
        <v>136.65922020716073</v>
      </c>
    </row>
    <row r="7404" spans="2:3" x14ac:dyDescent="0.25">
      <c r="B7404" s="295">
        <v>7339</v>
      </c>
      <c r="C7404" s="296">
        <v>142.47058609567804</v>
      </c>
    </row>
    <row r="7405" spans="2:3" x14ac:dyDescent="0.25">
      <c r="B7405" s="295">
        <v>7340</v>
      </c>
      <c r="C7405" s="296">
        <v>172.40072454098902</v>
      </c>
    </row>
    <row r="7406" spans="2:3" x14ac:dyDescent="0.25">
      <c r="B7406" s="295">
        <v>7341</v>
      </c>
      <c r="C7406" s="296">
        <v>127.03429466409801</v>
      </c>
    </row>
    <row r="7407" spans="2:3" x14ac:dyDescent="0.25">
      <c r="B7407" s="295">
        <v>7342</v>
      </c>
      <c r="C7407" s="296">
        <v>128.76342991545187</v>
      </c>
    </row>
    <row r="7408" spans="2:3" x14ac:dyDescent="0.25">
      <c r="B7408" s="295">
        <v>7343</v>
      </c>
      <c r="C7408" s="296">
        <v>179.1205102850721</v>
      </c>
    </row>
    <row r="7409" spans="2:3" x14ac:dyDescent="0.25">
      <c r="B7409" s="295">
        <v>7344</v>
      </c>
      <c r="C7409" s="296">
        <v>134.04218191530961</v>
      </c>
    </row>
    <row r="7410" spans="2:3" x14ac:dyDescent="0.25">
      <c r="B7410" s="295">
        <v>7345</v>
      </c>
      <c r="C7410" s="296">
        <v>89.466169573569417</v>
      </c>
    </row>
    <row r="7411" spans="2:3" x14ac:dyDescent="0.25">
      <c r="B7411" s="295">
        <v>7346</v>
      </c>
      <c r="C7411" s="296">
        <v>138.03241142466811</v>
      </c>
    </row>
    <row r="7412" spans="2:3" x14ac:dyDescent="0.25">
      <c r="B7412" s="295">
        <v>7347</v>
      </c>
      <c r="C7412" s="296">
        <v>113.81266598891332</v>
      </c>
    </row>
    <row r="7413" spans="2:3" x14ac:dyDescent="0.25">
      <c r="B7413" s="295">
        <v>7348</v>
      </c>
      <c r="C7413" s="296">
        <v>144.35493492998771</v>
      </c>
    </row>
    <row r="7414" spans="2:3" x14ac:dyDescent="0.25">
      <c r="B7414" s="295">
        <v>7349</v>
      </c>
      <c r="C7414" s="296">
        <v>87.540177069366337</v>
      </c>
    </row>
    <row r="7415" spans="2:3" x14ac:dyDescent="0.25">
      <c r="B7415" s="295">
        <v>7350</v>
      </c>
      <c r="C7415" s="296">
        <v>136.82520830162969</v>
      </c>
    </row>
    <row r="7416" spans="2:3" x14ac:dyDescent="0.25">
      <c r="B7416" s="295">
        <v>7351</v>
      </c>
      <c r="C7416" s="296">
        <v>113.28694616899898</v>
      </c>
    </row>
    <row r="7417" spans="2:3" x14ac:dyDescent="0.25">
      <c r="B7417" s="295">
        <v>7352</v>
      </c>
      <c r="C7417" s="296">
        <v>87.476192598531028</v>
      </c>
    </row>
    <row r="7418" spans="2:3" x14ac:dyDescent="0.25">
      <c r="B7418" s="295">
        <v>7353</v>
      </c>
      <c r="C7418" s="296">
        <v>143.27071395589371</v>
      </c>
    </row>
    <row r="7419" spans="2:3" x14ac:dyDescent="0.25">
      <c r="B7419" s="295">
        <v>7354</v>
      </c>
      <c r="C7419" s="296">
        <v>122.21097241816453</v>
      </c>
    </row>
    <row r="7420" spans="2:3" x14ac:dyDescent="0.25">
      <c r="B7420" s="295">
        <v>7355</v>
      </c>
      <c r="C7420" s="296">
        <v>168.61493368009712</v>
      </c>
    </row>
    <row r="7421" spans="2:3" x14ac:dyDescent="0.25">
      <c r="B7421" s="295">
        <v>7356</v>
      </c>
      <c r="C7421" s="296">
        <v>179.0586406051595</v>
      </c>
    </row>
    <row r="7422" spans="2:3" x14ac:dyDescent="0.25">
      <c r="B7422" s="295">
        <v>7357</v>
      </c>
      <c r="C7422" s="296">
        <v>112.80256380547119</v>
      </c>
    </row>
    <row r="7423" spans="2:3" x14ac:dyDescent="0.25">
      <c r="B7423" s="295">
        <v>7358</v>
      </c>
      <c r="C7423" s="296">
        <v>123.11223401686708</v>
      </c>
    </row>
    <row r="7424" spans="2:3" x14ac:dyDescent="0.25">
      <c r="B7424" s="295">
        <v>7359</v>
      </c>
      <c r="C7424" s="296">
        <v>95.751774363899727</v>
      </c>
    </row>
    <row r="7425" spans="2:3" x14ac:dyDescent="0.25">
      <c r="B7425" s="295">
        <v>7360</v>
      </c>
      <c r="C7425" s="296">
        <v>159.99977791609615</v>
      </c>
    </row>
    <row r="7426" spans="2:3" x14ac:dyDescent="0.25">
      <c r="B7426" s="295">
        <v>7361</v>
      </c>
      <c r="C7426" s="296">
        <v>116.81966957745345</v>
      </c>
    </row>
    <row r="7427" spans="2:3" x14ac:dyDescent="0.25">
      <c r="B7427" s="295">
        <v>7362</v>
      </c>
      <c r="C7427" s="296">
        <v>81.232476025496126</v>
      </c>
    </row>
    <row r="7428" spans="2:3" x14ac:dyDescent="0.25">
      <c r="B7428" s="295">
        <v>7363</v>
      </c>
      <c r="C7428" s="296">
        <v>110.4017876787444</v>
      </c>
    </row>
    <row r="7429" spans="2:3" x14ac:dyDescent="0.25">
      <c r="B7429" s="295">
        <v>7364</v>
      </c>
      <c r="C7429" s="296">
        <v>111.25695057463753</v>
      </c>
    </row>
    <row r="7430" spans="2:3" x14ac:dyDescent="0.25">
      <c r="B7430" s="295">
        <v>7365</v>
      </c>
      <c r="C7430" s="296">
        <v>96.689028393567327</v>
      </c>
    </row>
    <row r="7431" spans="2:3" x14ac:dyDescent="0.25">
      <c r="B7431" s="295">
        <v>7366</v>
      </c>
      <c r="C7431" s="296">
        <v>145.64282519534555</v>
      </c>
    </row>
    <row r="7432" spans="2:3" x14ac:dyDescent="0.25">
      <c r="B7432" s="295">
        <v>7367</v>
      </c>
      <c r="C7432" s="296">
        <v>144.23801926095379</v>
      </c>
    </row>
    <row r="7433" spans="2:3" x14ac:dyDescent="0.25">
      <c r="B7433" s="295">
        <v>7368</v>
      </c>
      <c r="C7433" s="296">
        <v>65.397206490781571</v>
      </c>
    </row>
    <row r="7434" spans="2:3" x14ac:dyDescent="0.25">
      <c r="B7434" s="295">
        <v>7369</v>
      </c>
      <c r="C7434" s="296">
        <v>187.50814436949642</v>
      </c>
    </row>
    <row r="7435" spans="2:3" x14ac:dyDescent="0.25">
      <c r="B7435" s="295">
        <v>7370</v>
      </c>
      <c r="C7435" s="296">
        <v>151.94310932644208</v>
      </c>
    </row>
    <row r="7436" spans="2:3" x14ac:dyDescent="0.25">
      <c r="B7436" s="295">
        <v>7371</v>
      </c>
      <c r="C7436" s="296">
        <v>92.016459739769942</v>
      </c>
    </row>
    <row r="7437" spans="2:3" x14ac:dyDescent="0.25">
      <c r="B7437" s="295">
        <v>7372</v>
      </c>
      <c r="C7437" s="296">
        <v>154.46847129701717</v>
      </c>
    </row>
    <row r="7438" spans="2:3" x14ac:dyDescent="0.25">
      <c r="B7438" s="295">
        <v>7373</v>
      </c>
      <c r="C7438" s="296">
        <v>159.23025049376787</v>
      </c>
    </row>
    <row r="7439" spans="2:3" x14ac:dyDescent="0.25">
      <c r="B7439" s="295">
        <v>7374</v>
      </c>
      <c r="C7439" s="296">
        <v>94.949655144078577</v>
      </c>
    </row>
    <row r="7440" spans="2:3" x14ac:dyDescent="0.25">
      <c r="B7440" s="295">
        <v>7375</v>
      </c>
      <c r="C7440" s="296">
        <v>139.70758649561719</v>
      </c>
    </row>
    <row r="7441" spans="2:3" x14ac:dyDescent="0.25">
      <c r="B7441" s="295">
        <v>7376</v>
      </c>
      <c r="C7441" s="296">
        <v>183.68892286006451</v>
      </c>
    </row>
    <row r="7442" spans="2:3" x14ac:dyDescent="0.25">
      <c r="B7442" s="295">
        <v>7377</v>
      </c>
      <c r="C7442" s="296">
        <v>170.15432064159961</v>
      </c>
    </row>
    <row r="7443" spans="2:3" x14ac:dyDescent="0.25">
      <c r="B7443" s="295">
        <v>7378</v>
      </c>
      <c r="C7443" s="296">
        <v>180.4198302188106</v>
      </c>
    </row>
    <row r="7444" spans="2:3" x14ac:dyDescent="0.25">
      <c r="B7444" s="295">
        <v>7379</v>
      </c>
      <c r="C7444" s="296">
        <v>87.272371705971153</v>
      </c>
    </row>
    <row r="7445" spans="2:3" x14ac:dyDescent="0.25">
      <c r="B7445" s="295">
        <v>7380</v>
      </c>
      <c r="C7445" s="296">
        <v>174.69830039181079</v>
      </c>
    </row>
    <row r="7446" spans="2:3" x14ac:dyDescent="0.25">
      <c r="B7446" s="295">
        <v>7381</v>
      </c>
      <c r="C7446" s="296">
        <v>134.2617394032315</v>
      </c>
    </row>
    <row r="7447" spans="2:3" x14ac:dyDescent="0.25">
      <c r="B7447" s="295">
        <v>7382</v>
      </c>
      <c r="C7447" s="296">
        <v>94.656606889567712</v>
      </c>
    </row>
    <row r="7448" spans="2:3" x14ac:dyDescent="0.25">
      <c r="B7448" s="295">
        <v>7383</v>
      </c>
      <c r="C7448" s="296">
        <v>133.76025317053393</v>
      </c>
    </row>
    <row r="7449" spans="2:3" x14ac:dyDescent="0.25">
      <c r="B7449" s="295">
        <v>7384</v>
      </c>
      <c r="C7449" s="296">
        <v>98.356488458897829</v>
      </c>
    </row>
    <row r="7450" spans="2:3" x14ac:dyDescent="0.25">
      <c r="B7450" s="295">
        <v>7385</v>
      </c>
      <c r="C7450" s="296">
        <v>103.32012244838751</v>
      </c>
    </row>
    <row r="7451" spans="2:3" x14ac:dyDescent="0.25">
      <c r="B7451" s="295">
        <v>7386</v>
      </c>
      <c r="C7451" s="296">
        <v>92.112619113475219</v>
      </c>
    </row>
    <row r="7452" spans="2:3" x14ac:dyDescent="0.25">
      <c r="B7452" s="295">
        <v>7387</v>
      </c>
      <c r="C7452" s="296">
        <v>107.08512714477736</v>
      </c>
    </row>
    <row r="7453" spans="2:3" x14ac:dyDescent="0.25">
      <c r="B7453" s="295">
        <v>7388</v>
      </c>
      <c r="C7453" s="296">
        <v>94.907285966321837</v>
      </c>
    </row>
    <row r="7454" spans="2:3" x14ac:dyDescent="0.25">
      <c r="B7454" s="295">
        <v>7389</v>
      </c>
      <c r="C7454" s="296">
        <v>152.94241486150804</v>
      </c>
    </row>
    <row r="7455" spans="2:3" x14ac:dyDescent="0.25">
      <c r="B7455" s="295">
        <v>7390</v>
      </c>
      <c r="C7455" s="296">
        <v>141.28298990043214</v>
      </c>
    </row>
    <row r="7456" spans="2:3" x14ac:dyDescent="0.25">
      <c r="B7456" s="295">
        <v>7391</v>
      </c>
      <c r="C7456" s="296">
        <v>165.8681241830455</v>
      </c>
    </row>
    <row r="7457" spans="2:3" x14ac:dyDescent="0.25">
      <c r="B7457" s="295">
        <v>7392</v>
      </c>
      <c r="C7457" s="296">
        <v>175.23565051848917</v>
      </c>
    </row>
    <row r="7458" spans="2:3" x14ac:dyDescent="0.25">
      <c r="B7458" s="295">
        <v>7393</v>
      </c>
      <c r="C7458" s="296">
        <v>83.302443408550545</v>
      </c>
    </row>
    <row r="7459" spans="2:3" x14ac:dyDescent="0.25">
      <c r="B7459" s="295">
        <v>7394</v>
      </c>
      <c r="C7459" s="296">
        <v>150.63532919846065</v>
      </c>
    </row>
    <row r="7460" spans="2:3" x14ac:dyDescent="0.25">
      <c r="B7460" s="295">
        <v>7395</v>
      </c>
      <c r="C7460" s="296">
        <v>158.45061428673</v>
      </c>
    </row>
    <row r="7461" spans="2:3" x14ac:dyDescent="0.25">
      <c r="B7461" s="295">
        <v>7396</v>
      </c>
      <c r="C7461" s="296">
        <v>86.545329856632662</v>
      </c>
    </row>
    <row r="7462" spans="2:3" x14ac:dyDescent="0.25">
      <c r="B7462" s="295">
        <v>7397</v>
      </c>
      <c r="C7462" s="296">
        <v>159.87138123143137</v>
      </c>
    </row>
    <row r="7463" spans="2:3" x14ac:dyDescent="0.25">
      <c r="B7463" s="295">
        <v>7398</v>
      </c>
      <c r="C7463" s="296">
        <v>204.477447079445</v>
      </c>
    </row>
    <row r="7464" spans="2:3" x14ac:dyDescent="0.25">
      <c r="B7464" s="295">
        <v>7399</v>
      </c>
      <c r="C7464" s="296">
        <v>143.47584195477606</v>
      </c>
    </row>
    <row r="7465" spans="2:3" x14ac:dyDescent="0.25">
      <c r="B7465" s="295">
        <v>7400</v>
      </c>
      <c r="C7465" s="296">
        <v>160.95979055640569</v>
      </c>
    </row>
    <row r="7466" spans="2:3" x14ac:dyDescent="0.25">
      <c r="B7466" s="295">
        <v>7401</v>
      </c>
      <c r="C7466" s="296">
        <v>89.393218569441075</v>
      </c>
    </row>
    <row r="7467" spans="2:3" x14ac:dyDescent="0.25">
      <c r="B7467" s="295">
        <v>7402</v>
      </c>
      <c r="C7467" s="296">
        <v>145.98026109224892</v>
      </c>
    </row>
    <row r="7468" spans="2:3" x14ac:dyDescent="0.25">
      <c r="B7468" s="295">
        <v>7403</v>
      </c>
      <c r="C7468" s="296">
        <v>156.65619456697866</v>
      </c>
    </row>
    <row r="7469" spans="2:3" x14ac:dyDescent="0.25">
      <c r="B7469" s="295">
        <v>7404</v>
      </c>
      <c r="C7469" s="296">
        <v>134.0526945784664</v>
      </c>
    </row>
    <row r="7470" spans="2:3" x14ac:dyDescent="0.25">
      <c r="B7470" s="295">
        <v>7405</v>
      </c>
      <c r="C7470" s="296">
        <v>95.424324437993675</v>
      </c>
    </row>
    <row r="7471" spans="2:3" x14ac:dyDescent="0.25">
      <c r="B7471" s="295">
        <v>7406</v>
      </c>
      <c r="C7471" s="296">
        <v>91.030142598835923</v>
      </c>
    </row>
    <row r="7472" spans="2:3" x14ac:dyDescent="0.25">
      <c r="B7472" s="295">
        <v>7407</v>
      </c>
      <c r="C7472" s="296">
        <v>159.99644184722109</v>
      </c>
    </row>
    <row r="7473" spans="2:3" x14ac:dyDescent="0.25">
      <c r="B7473" s="295">
        <v>7408</v>
      </c>
      <c r="C7473" s="296">
        <v>100.15980238655376</v>
      </c>
    </row>
    <row r="7474" spans="2:3" x14ac:dyDescent="0.25">
      <c r="B7474" s="295">
        <v>7409</v>
      </c>
      <c r="C7474" s="296">
        <v>74.848762897257942</v>
      </c>
    </row>
    <row r="7475" spans="2:3" x14ac:dyDescent="0.25">
      <c r="B7475" s="295">
        <v>7410</v>
      </c>
      <c r="C7475" s="296">
        <v>165.23270995269132</v>
      </c>
    </row>
    <row r="7476" spans="2:3" x14ac:dyDescent="0.25">
      <c r="B7476" s="295">
        <v>7411</v>
      </c>
      <c r="C7476" s="296">
        <v>128.44590876494834</v>
      </c>
    </row>
    <row r="7477" spans="2:3" x14ac:dyDescent="0.25">
      <c r="B7477" s="295">
        <v>7412</v>
      </c>
      <c r="C7477" s="296">
        <v>89.869882821614951</v>
      </c>
    </row>
    <row r="7478" spans="2:3" x14ac:dyDescent="0.25">
      <c r="B7478" s="295">
        <v>7413</v>
      </c>
      <c r="C7478" s="296">
        <v>117.68227856429306</v>
      </c>
    </row>
    <row r="7479" spans="2:3" x14ac:dyDescent="0.25">
      <c r="B7479" s="295">
        <v>7414</v>
      </c>
      <c r="C7479" s="296">
        <v>105.07620345854875</v>
      </c>
    </row>
    <row r="7480" spans="2:3" x14ac:dyDescent="0.25">
      <c r="B7480" s="295">
        <v>7415</v>
      </c>
      <c r="C7480" s="296">
        <v>151.75882068152714</v>
      </c>
    </row>
    <row r="7481" spans="2:3" x14ac:dyDescent="0.25">
      <c r="B7481" s="295">
        <v>7416</v>
      </c>
      <c r="C7481" s="296">
        <v>108.216097540036</v>
      </c>
    </row>
    <row r="7482" spans="2:3" x14ac:dyDescent="0.25">
      <c r="B7482" s="295">
        <v>7417</v>
      </c>
      <c r="C7482" s="296">
        <v>122.02813650715434</v>
      </c>
    </row>
    <row r="7483" spans="2:3" x14ac:dyDescent="0.25">
      <c r="B7483" s="295">
        <v>7418</v>
      </c>
      <c r="C7483" s="296">
        <v>142.92166035642265</v>
      </c>
    </row>
    <row r="7484" spans="2:3" x14ac:dyDescent="0.25">
      <c r="B7484" s="295">
        <v>7419</v>
      </c>
      <c r="C7484" s="296">
        <v>147.55118584820775</v>
      </c>
    </row>
    <row r="7485" spans="2:3" x14ac:dyDescent="0.25">
      <c r="B7485" s="295">
        <v>7420</v>
      </c>
      <c r="C7485" s="296">
        <v>94.832042865268534</v>
      </c>
    </row>
    <row r="7486" spans="2:3" x14ac:dyDescent="0.25">
      <c r="B7486" s="295">
        <v>7421</v>
      </c>
      <c r="C7486" s="296">
        <v>131.65413272398678</v>
      </c>
    </row>
    <row r="7487" spans="2:3" x14ac:dyDescent="0.25">
      <c r="B7487" s="295">
        <v>7422</v>
      </c>
      <c r="C7487" s="296">
        <v>122.66143568389853</v>
      </c>
    </row>
    <row r="7488" spans="2:3" x14ac:dyDescent="0.25">
      <c r="B7488" s="295">
        <v>7423</v>
      </c>
      <c r="C7488" s="296">
        <v>90.675847969787966</v>
      </c>
    </row>
    <row r="7489" spans="2:3" x14ac:dyDescent="0.25">
      <c r="B7489" s="295">
        <v>7424</v>
      </c>
      <c r="C7489" s="296">
        <v>144.28220153317932</v>
      </c>
    </row>
    <row r="7490" spans="2:3" x14ac:dyDescent="0.25">
      <c r="B7490" s="295">
        <v>7425</v>
      </c>
      <c r="C7490" s="296">
        <v>175.32825546692806</v>
      </c>
    </row>
    <row r="7491" spans="2:3" x14ac:dyDescent="0.25">
      <c r="B7491" s="295">
        <v>7426</v>
      </c>
      <c r="C7491" s="296">
        <v>98.324064678435093</v>
      </c>
    </row>
    <row r="7492" spans="2:3" x14ac:dyDescent="0.25">
      <c r="B7492" s="295">
        <v>7427</v>
      </c>
      <c r="C7492" s="296">
        <v>104.19770329333379</v>
      </c>
    </row>
    <row r="7493" spans="2:3" x14ac:dyDescent="0.25">
      <c r="B7493" s="295">
        <v>7428</v>
      </c>
      <c r="C7493" s="296">
        <v>110.62839547997797</v>
      </c>
    </row>
    <row r="7494" spans="2:3" x14ac:dyDescent="0.25">
      <c r="B7494" s="295">
        <v>7429</v>
      </c>
      <c r="C7494" s="296">
        <v>151.70904611559484</v>
      </c>
    </row>
    <row r="7495" spans="2:3" x14ac:dyDescent="0.25">
      <c r="B7495" s="295">
        <v>7430</v>
      </c>
      <c r="C7495" s="296">
        <v>199.47650069741934</v>
      </c>
    </row>
    <row r="7496" spans="2:3" x14ac:dyDescent="0.25">
      <c r="B7496" s="295">
        <v>7431</v>
      </c>
      <c r="C7496" s="296">
        <v>100.8169148961564</v>
      </c>
    </row>
    <row r="7497" spans="2:3" x14ac:dyDescent="0.25">
      <c r="B7497" s="295">
        <v>7432</v>
      </c>
      <c r="C7497" s="296">
        <v>119.1835584100248</v>
      </c>
    </row>
    <row r="7498" spans="2:3" x14ac:dyDescent="0.25">
      <c r="B7498" s="295">
        <v>7433</v>
      </c>
      <c r="C7498" s="296">
        <v>184.81042533059892</v>
      </c>
    </row>
    <row r="7499" spans="2:3" x14ac:dyDescent="0.25">
      <c r="B7499" s="295">
        <v>7434</v>
      </c>
      <c r="C7499" s="296">
        <v>80.677186501608844</v>
      </c>
    </row>
    <row r="7500" spans="2:3" x14ac:dyDescent="0.25">
      <c r="B7500" s="295">
        <v>7435</v>
      </c>
      <c r="C7500" s="296">
        <v>131.73376802998291</v>
      </c>
    </row>
    <row r="7501" spans="2:3" x14ac:dyDescent="0.25">
      <c r="B7501" s="295">
        <v>7436</v>
      </c>
      <c r="C7501" s="296">
        <v>115.89706058128971</v>
      </c>
    </row>
    <row r="7502" spans="2:3" x14ac:dyDescent="0.25">
      <c r="B7502" s="295">
        <v>7437</v>
      </c>
      <c r="C7502" s="296">
        <v>145.40287126639552</v>
      </c>
    </row>
    <row r="7503" spans="2:3" x14ac:dyDescent="0.25">
      <c r="B7503" s="295">
        <v>7438</v>
      </c>
      <c r="C7503" s="296">
        <v>152.62363947324525</v>
      </c>
    </row>
    <row r="7504" spans="2:3" x14ac:dyDescent="0.25">
      <c r="B7504" s="295">
        <v>7439</v>
      </c>
      <c r="C7504" s="296">
        <v>138.79079687525933</v>
      </c>
    </row>
    <row r="7505" spans="2:3" x14ac:dyDescent="0.25">
      <c r="B7505" s="295">
        <v>7440</v>
      </c>
      <c r="C7505" s="296">
        <v>176.75949916848936</v>
      </c>
    </row>
    <row r="7506" spans="2:3" x14ac:dyDescent="0.25">
      <c r="B7506" s="295">
        <v>7441</v>
      </c>
      <c r="C7506" s="296">
        <v>87.124111124085346</v>
      </c>
    </row>
    <row r="7507" spans="2:3" x14ac:dyDescent="0.25">
      <c r="B7507" s="295">
        <v>7442</v>
      </c>
      <c r="C7507" s="296">
        <v>81.243972504701944</v>
      </c>
    </row>
    <row r="7508" spans="2:3" x14ac:dyDescent="0.25">
      <c r="B7508" s="295">
        <v>7443</v>
      </c>
      <c r="C7508" s="296">
        <v>145.94497745732474</v>
      </c>
    </row>
    <row r="7509" spans="2:3" x14ac:dyDescent="0.25">
      <c r="B7509" s="295">
        <v>7444</v>
      </c>
      <c r="C7509" s="296">
        <v>117.37650904603618</v>
      </c>
    </row>
    <row r="7510" spans="2:3" x14ac:dyDescent="0.25">
      <c r="B7510" s="295">
        <v>7445</v>
      </c>
      <c r="C7510" s="296">
        <v>147.51463450281017</v>
      </c>
    </row>
    <row r="7511" spans="2:3" x14ac:dyDescent="0.25">
      <c r="B7511" s="295">
        <v>7446</v>
      </c>
      <c r="C7511" s="296">
        <v>126.97043041361329</v>
      </c>
    </row>
    <row r="7512" spans="2:3" x14ac:dyDescent="0.25">
      <c r="B7512" s="295">
        <v>7447</v>
      </c>
      <c r="C7512" s="296">
        <v>135.91666335994802</v>
      </c>
    </row>
    <row r="7513" spans="2:3" x14ac:dyDescent="0.25">
      <c r="B7513" s="295">
        <v>7448</v>
      </c>
      <c r="C7513" s="296">
        <v>91.142069617632473</v>
      </c>
    </row>
    <row r="7514" spans="2:3" x14ac:dyDescent="0.25">
      <c r="B7514" s="295">
        <v>7449</v>
      </c>
      <c r="C7514" s="296">
        <v>93.097383130765991</v>
      </c>
    </row>
    <row r="7515" spans="2:3" x14ac:dyDescent="0.25">
      <c r="B7515" s="295">
        <v>7450</v>
      </c>
      <c r="C7515" s="296">
        <v>154.77860905854743</v>
      </c>
    </row>
    <row r="7516" spans="2:3" x14ac:dyDescent="0.25">
      <c r="B7516" s="295">
        <v>7451</v>
      </c>
      <c r="C7516" s="296">
        <v>125.85738338900002</v>
      </c>
    </row>
    <row r="7517" spans="2:3" x14ac:dyDescent="0.25">
      <c r="B7517" s="295">
        <v>7452</v>
      </c>
      <c r="C7517" s="296">
        <v>158.73924737580222</v>
      </c>
    </row>
    <row r="7518" spans="2:3" x14ac:dyDescent="0.25">
      <c r="B7518" s="295">
        <v>7453</v>
      </c>
      <c r="C7518" s="296">
        <v>105.18053821858948</v>
      </c>
    </row>
    <row r="7519" spans="2:3" x14ac:dyDescent="0.25">
      <c r="B7519" s="295">
        <v>7454</v>
      </c>
      <c r="C7519" s="296">
        <v>90.622909866963056</v>
      </c>
    </row>
    <row r="7520" spans="2:3" x14ac:dyDescent="0.25">
      <c r="B7520" s="295">
        <v>7455</v>
      </c>
      <c r="C7520" s="296">
        <v>140.24456943337259</v>
      </c>
    </row>
    <row r="7521" spans="2:3" x14ac:dyDescent="0.25">
      <c r="B7521" s="295">
        <v>7456</v>
      </c>
      <c r="C7521" s="296">
        <v>80.686000227032608</v>
      </c>
    </row>
    <row r="7522" spans="2:3" x14ac:dyDescent="0.25">
      <c r="B7522" s="295">
        <v>7457</v>
      </c>
      <c r="C7522" s="296">
        <v>122.17571196408738</v>
      </c>
    </row>
    <row r="7523" spans="2:3" x14ac:dyDescent="0.25">
      <c r="B7523" s="295">
        <v>7458</v>
      </c>
      <c r="C7523" s="296">
        <v>123.20051497941496</v>
      </c>
    </row>
    <row r="7524" spans="2:3" x14ac:dyDescent="0.25">
      <c r="B7524" s="295">
        <v>7459</v>
      </c>
      <c r="C7524" s="296">
        <v>158.77977893195714</v>
      </c>
    </row>
    <row r="7525" spans="2:3" x14ac:dyDescent="0.25">
      <c r="B7525" s="295">
        <v>7460</v>
      </c>
      <c r="C7525" s="296">
        <v>97.496787221353514</v>
      </c>
    </row>
    <row r="7526" spans="2:3" x14ac:dyDescent="0.25">
      <c r="B7526" s="295">
        <v>7461</v>
      </c>
      <c r="C7526" s="296">
        <v>189.72453422840016</v>
      </c>
    </row>
    <row r="7527" spans="2:3" x14ac:dyDescent="0.25">
      <c r="B7527" s="295">
        <v>7462</v>
      </c>
      <c r="C7527" s="296">
        <v>133.68093311029276</v>
      </c>
    </row>
    <row r="7528" spans="2:3" x14ac:dyDescent="0.25">
      <c r="B7528" s="295">
        <v>7463</v>
      </c>
      <c r="C7528" s="296">
        <v>136.06631008827424</v>
      </c>
    </row>
    <row r="7529" spans="2:3" x14ac:dyDescent="0.25">
      <c r="B7529" s="295">
        <v>7464</v>
      </c>
      <c r="C7529" s="296">
        <v>147.0215991338282</v>
      </c>
    </row>
    <row r="7530" spans="2:3" x14ac:dyDescent="0.25">
      <c r="B7530" s="295">
        <v>7465</v>
      </c>
      <c r="C7530" s="296">
        <v>131.2482880748536</v>
      </c>
    </row>
    <row r="7531" spans="2:3" x14ac:dyDescent="0.25">
      <c r="B7531" s="295">
        <v>7466</v>
      </c>
      <c r="C7531" s="296">
        <v>102.7932069751665</v>
      </c>
    </row>
    <row r="7532" spans="2:3" x14ac:dyDescent="0.25">
      <c r="B7532" s="295">
        <v>7467</v>
      </c>
      <c r="C7532" s="296">
        <v>179.92039754453006</v>
      </c>
    </row>
    <row r="7533" spans="2:3" x14ac:dyDescent="0.25">
      <c r="B7533" s="295">
        <v>7468</v>
      </c>
      <c r="C7533" s="296">
        <v>110.14588567023571</v>
      </c>
    </row>
    <row r="7534" spans="2:3" x14ac:dyDescent="0.25">
      <c r="B7534" s="295">
        <v>7469</v>
      </c>
      <c r="C7534" s="296">
        <v>135.35381588584673</v>
      </c>
    </row>
    <row r="7535" spans="2:3" x14ac:dyDescent="0.25">
      <c r="B7535" s="295">
        <v>7470</v>
      </c>
      <c r="C7535" s="296">
        <v>84.594887372314872</v>
      </c>
    </row>
    <row r="7536" spans="2:3" x14ac:dyDescent="0.25">
      <c r="B7536" s="295">
        <v>7471</v>
      </c>
      <c r="C7536" s="296">
        <v>129.30142937966991</v>
      </c>
    </row>
    <row r="7537" spans="2:3" x14ac:dyDescent="0.25">
      <c r="B7537" s="295">
        <v>7472</v>
      </c>
      <c r="C7537" s="296">
        <v>127.9226278550308</v>
      </c>
    </row>
    <row r="7538" spans="2:3" x14ac:dyDescent="0.25">
      <c r="B7538" s="295">
        <v>7473</v>
      </c>
      <c r="C7538" s="296">
        <v>94.612530323677589</v>
      </c>
    </row>
    <row r="7539" spans="2:3" x14ac:dyDescent="0.25">
      <c r="B7539" s="295">
        <v>7474</v>
      </c>
      <c r="C7539" s="296">
        <v>129.84061914840629</v>
      </c>
    </row>
    <row r="7540" spans="2:3" x14ac:dyDescent="0.25">
      <c r="B7540" s="295">
        <v>7475</v>
      </c>
      <c r="C7540" s="296">
        <v>85.322299069018442</v>
      </c>
    </row>
    <row r="7541" spans="2:3" x14ac:dyDescent="0.25">
      <c r="B7541" s="295">
        <v>7476</v>
      </c>
      <c r="C7541" s="296">
        <v>144.47655816637715</v>
      </c>
    </row>
    <row r="7542" spans="2:3" x14ac:dyDescent="0.25">
      <c r="B7542" s="295">
        <v>7477</v>
      </c>
      <c r="C7542" s="296">
        <v>209.79840042700118</v>
      </c>
    </row>
    <row r="7543" spans="2:3" x14ac:dyDescent="0.25">
      <c r="B7543" s="295">
        <v>7478</v>
      </c>
      <c r="C7543" s="296">
        <v>125.90453766260964</v>
      </c>
    </row>
    <row r="7544" spans="2:3" x14ac:dyDescent="0.25">
      <c r="B7544" s="295">
        <v>7479</v>
      </c>
      <c r="C7544" s="296">
        <v>92.645839893528802</v>
      </c>
    </row>
    <row r="7545" spans="2:3" x14ac:dyDescent="0.25">
      <c r="B7545" s="295">
        <v>7480</v>
      </c>
      <c r="C7545" s="296">
        <v>128.38544291457077</v>
      </c>
    </row>
    <row r="7546" spans="2:3" x14ac:dyDescent="0.25">
      <c r="B7546" s="295">
        <v>7481</v>
      </c>
      <c r="C7546" s="296">
        <v>105.67048047894652</v>
      </c>
    </row>
    <row r="7547" spans="2:3" x14ac:dyDescent="0.25">
      <c r="B7547" s="295">
        <v>7482</v>
      </c>
      <c r="C7547" s="296">
        <v>131.23049389592728</v>
      </c>
    </row>
    <row r="7548" spans="2:3" x14ac:dyDescent="0.25">
      <c r="B7548" s="295">
        <v>7483</v>
      </c>
      <c r="C7548" s="296">
        <v>162.39015325665878</v>
      </c>
    </row>
    <row r="7549" spans="2:3" x14ac:dyDescent="0.25">
      <c r="B7549" s="295">
        <v>7484</v>
      </c>
      <c r="C7549" s="296">
        <v>113.86481281140466</v>
      </c>
    </row>
    <row r="7550" spans="2:3" x14ac:dyDescent="0.25">
      <c r="B7550" s="295">
        <v>7485</v>
      </c>
      <c r="C7550" s="296">
        <v>138.24054284380162</v>
      </c>
    </row>
    <row r="7551" spans="2:3" x14ac:dyDescent="0.25">
      <c r="B7551" s="295">
        <v>7486</v>
      </c>
      <c r="C7551" s="296">
        <v>187.498923145909</v>
      </c>
    </row>
    <row r="7552" spans="2:3" x14ac:dyDescent="0.25">
      <c r="B7552" s="295">
        <v>7487</v>
      </c>
      <c r="C7552" s="296">
        <v>173.31776865815019</v>
      </c>
    </row>
    <row r="7553" spans="2:3" x14ac:dyDescent="0.25">
      <c r="B7553" s="295">
        <v>7488</v>
      </c>
      <c r="C7553" s="296">
        <v>127.2233800659474</v>
      </c>
    </row>
    <row r="7554" spans="2:3" x14ac:dyDescent="0.25">
      <c r="B7554" s="295">
        <v>7489</v>
      </c>
      <c r="C7554" s="296">
        <v>123.19964903462919</v>
      </c>
    </row>
    <row r="7555" spans="2:3" x14ac:dyDescent="0.25">
      <c r="B7555" s="295">
        <v>7490</v>
      </c>
      <c r="C7555" s="296">
        <v>118.95223552832823</v>
      </c>
    </row>
    <row r="7556" spans="2:3" x14ac:dyDescent="0.25">
      <c r="B7556" s="295">
        <v>7491</v>
      </c>
      <c r="C7556" s="296">
        <v>136.38237001581524</v>
      </c>
    </row>
    <row r="7557" spans="2:3" x14ac:dyDescent="0.25">
      <c r="B7557" s="295">
        <v>7492</v>
      </c>
      <c r="C7557" s="296">
        <v>157.01265243234235</v>
      </c>
    </row>
    <row r="7558" spans="2:3" x14ac:dyDescent="0.25">
      <c r="B7558" s="295">
        <v>7493</v>
      </c>
      <c r="C7558" s="296">
        <v>132.67096660368475</v>
      </c>
    </row>
    <row r="7559" spans="2:3" x14ac:dyDescent="0.25">
      <c r="B7559" s="295">
        <v>7494</v>
      </c>
      <c r="C7559" s="296">
        <v>164.04324640782067</v>
      </c>
    </row>
    <row r="7560" spans="2:3" x14ac:dyDescent="0.25">
      <c r="B7560" s="295">
        <v>7495</v>
      </c>
      <c r="C7560" s="296">
        <v>145.44378387484915</v>
      </c>
    </row>
    <row r="7561" spans="2:3" x14ac:dyDescent="0.25">
      <c r="B7561" s="295">
        <v>7496</v>
      </c>
      <c r="C7561" s="296">
        <v>114.89276925000335</v>
      </c>
    </row>
    <row r="7562" spans="2:3" x14ac:dyDescent="0.25">
      <c r="B7562" s="295">
        <v>7497</v>
      </c>
      <c r="C7562" s="296">
        <v>114.86098570674513</v>
      </c>
    </row>
    <row r="7563" spans="2:3" x14ac:dyDescent="0.25">
      <c r="B7563" s="295">
        <v>7498</v>
      </c>
      <c r="C7563" s="296">
        <v>160.63855162837569</v>
      </c>
    </row>
    <row r="7564" spans="2:3" x14ac:dyDescent="0.25">
      <c r="B7564" s="295">
        <v>7499</v>
      </c>
      <c r="C7564" s="296">
        <v>109.23626669593406</v>
      </c>
    </row>
    <row r="7565" spans="2:3" x14ac:dyDescent="0.25">
      <c r="B7565" s="295">
        <v>7500</v>
      </c>
      <c r="C7565" s="296">
        <v>183.25954641886628</v>
      </c>
    </row>
    <row r="7566" spans="2:3" x14ac:dyDescent="0.25">
      <c r="B7566" s="295">
        <v>7501</v>
      </c>
      <c r="C7566" s="296">
        <v>92.686761173545932</v>
      </c>
    </row>
    <row r="7567" spans="2:3" x14ac:dyDescent="0.25">
      <c r="B7567" s="295">
        <v>7502</v>
      </c>
      <c r="C7567" s="296">
        <v>137.56801506759109</v>
      </c>
    </row>
    <row r="7568" spans="2:3" x14ac:dyDescent="0.25">
      <c r="B7568" s="295">
        <v>7503</v>
      </c>
      <c r="C7568" s="296">
        <v>104.46232462109987</v>
      </c>
    </row>
    <row r="7569" spans="2:3" x14ac:dyDescent="0.25">
      <c r="B7569" s="295">
        <v>7504</v>
      </c>
      <c r="C7569" s="296">
        <v>101.9851220127296</v>
      </c>
    </row>
    <row r="7570" spans="2:3" x14ac:dyDescent="0.25">
      <c r="B7570" s="295">
        <v>7505</v>
      </c>
      <c r="C7570" s="296">
        <v>187.0911803303392</v>
      </c>
    </row>
    <row r="7571" spans="2:3" x14ac:dyDescent="0.25">
      <c r="B7571" s="295">
        <v>7506</v>
      </c>
      <c r="C7571" s="296">
        <v>177.50960165049995</v>
      </c>
    </row>
    <row r="7572" spans="2:3" x14ac:dyDescent="0.25">
      <c r="B7572" s="295">
        <v>7507</v>
      </c>
      <c r="C7572" s="296">
        <v>130.25400493872365</v>
      </c>
    </row>
    <row r="7573" spans="2:3" x14ac:dyDescent="0.25">
      <c r="B7573" s="295">
        <v>7508</v>
      </c>
      <c r="C7573" s="296">
        <v>94.501146596668235</v>
      </c>
    </row>
    <row r="7574" spans="2:3" x14ac:dyDescent="0.25">
      <c r="B7574" s="295">
        <v>7509</v>
      </c>
      <c r="C7574" s="296">
        <v>107.43605901802971</v>
      </c>
    </row>
    <row r="7575" spans="2:3" x14ac:dyDescent="0.25">
      <c r="B7575" s="295">
        <v>7510</v>
      </c>
      <c r="C7575" s="296">
        <v>144.16164131875405</v>
      </c>
    </row>
    <row r="7576" spans="2:3" x14ac:dyDescent="0.25">
      <c r="B7576" s="295">
        <v>7511</v>
      </c>
      <c r="C7576" s="296">
        <v>156.95642277410829</v>
      </c>
    </row>
    <row r="7577" spans="2:3" x14ac:dyDescent="0.25">
      <c r="B7577" s="295">
        <v>7512</v>
      </c>
      <c r="C7577" s="296">
        <v>155.31794700273389</v>
      </c>
    </row>
    <row r="7578" spans="2:3" x14ac:dyDescent="0.25">
      <c r="B7578" s="295">
        <v>7513</v>
      </c>
      <c r="C7578" s="296">
        <v>84.429683023831302</v>
      </c>
    </row>
    <row r="7579" spans="2:3" x14ac:dyDescent="0.25">
      <c r="B7579" s="295">
        <v>7514</v>
      </c>
      <c r="C7579" s="296">
        <v>108.45214635204262</v>
      </c>
    </row>
    <row r="7580" spans="2:3" x14ac:dyDescent="0.25">
      <c r="B7580" s="295">
        <v>7515</v>
      </c>
      <c r="C7580" s="296">
        <v>91.787882624323373</v>
      </c>
    </row>
    <row r="7581" spans="2:3" x14ac:dyDescent="0.25">
      <c r="B7581" s="295">
        <v>7516</v>
      </c>
      <c r="C7581" s="296">
        <v>123.6849720242993</v>
      </c>
    </row>
    <row r="7582" spans="2:3" x14ac:dyDescent="0.25">
      <c r="B7582" s="295">
        <v>7517</v>
      </c>
      <c r="C7582" s="296">
        <v>163.70702518757867</v>
      </c>
    </row>
    <row r="7583" spans="2:3" x14ac:dyDescent="0.25">
      <c r="B7583" s="295">
        <v>7518</v>
      </c>
      <c r="C7583" s="296">
        <v>98.67007197044228</v>
      </c>
    </row>
    <row r="7584" spans="2:3" x14ac:dyDescent="0.25">
      <c r="B7584" s="295">
        <v>7519</v>
      </c>
      <c r="C7584" s="296">
        <v>107.40532127008666</v>
      </c>
    </row>
    <row r="7585" spans="2:3" x14ac:dyDescent="0.25">
      <c r="B7585" s="295">
        <v>7520</v>
      </c>
      <c r="C7585" s="296">
        <v>205.84956304192062</v>
      </c>
    </row>
    <row r="7586" spans="2:3" x14ac:dyDescent="0.25">
      <c r="B7586" s="295">
        <v>7521</v>
      </c>
      <c r="C7586" s="296">
        <v>117.34588505911441</v>
      </c>
    </row>
    <row r="7587" spans="2:3" x14ac:dyDescent="0.25">
      <c r="B7587" s="295">
        <v>7522</v>
      </c>
      <c r="C7587" s="296">
        <v>80.854956278880621</v>
      </c>
    </row>
    <row r="7588" spans="2:3" x14ac:dyDescent="0.25">
      <c r="B7588" s="295">
        <v>7523</v>
      </c>
      <c r="C7588" s="296">
        <v>90.336538748989781</v>
      </c>
    </row>
    <row r="7589" spans="2:3" x14ac:dyDescent="0.25">
      <c r="B7589" s="295">
        <v>7524</v>
      </c>
      <c r="C7589" s="296">
        <v>188.35074715922016</v>
      </c>
    </row>
    <row r="7590" spans="2:3" x14ac:dyDescent="0.25">
      <c r="B7590" s="295">
        <v>7525</v>
      </c>
      <c r="C7590" s="296">
        <v>88.031995499523219</v>
      </c>
    </row>
    <row r="7591" spans="2:3" x14ac:dyDescent="0.25">
      <c r="B7591" s="295">
        <v>7526</v>
      </c>
      <c r="C7591" s="296">
        <v>153.90282569450599</v>
      </c>
    </row>
    <row r="7592" spans="2:3" x14ac:dyDescent="0.25">
      <c r="B7592" s="295">
        <v>7527</v>
      </c>
      <c r="C7592" s="296">
        <v>111.60282615088678</v>
      </c>
    </row>
    <row r="7593" spans="2:3" x14ac:dyDescent="0.25">
      <c r="B7593" s="295">
        <v>7528</v>
      </c>
      <c r="C7593" s="296">
        <v>127.55596386075891</v>
      </c>
    </row>
    <row r="7594" spans="2:3" x14ac:dyDescent="0.25">
      <c r="B7594" s="295">
        <v>7529</v>
      </c>
      <c r="C7594" s="296">
        <v>151.08952029623157</v>
      </c>
    </row>
    <row r="7595" spans="2:3" x14ac:dyDescent="0.25">
      <c r="B7595" s="295">
        <v>7530</v>
      </c>
      <c r="C7595" s="296">
        <v>112.79056849415329</v>
      </c>
    </row>
    <row r="7596" spans="2:3" x14ac:dyDescent="0.25">
      <c r="B7596" s="295">
        <v>7531</v>
      </c>
      <c r="C7596" s="296">
        <v>186.41422287628791</v>
      </c>
    </row>
    <row r="7597" spans="2:3" x14ac:dyDescent="0.25">
      <c r="B7597" s="295">
        <v>7532</v>
      </c>
      <c r="C7597" s="296">
        <v>145.81055620289857</v>
      </c>
    </row>
    <row r="7598" spans="2:3" x14ac:dyDescent="0.25">
      <c r="B7598" s="295">
        <v>7533</v>
      </c>
      <c r="C7598" s="296">
        <v>104.04628033566605</v>
      </c>
    </row>
    <row r="7599" spans="2:3" x14ac:dyDescent="0.25">
      <c r="B7599" s="295">
        <v>7534</v>
      </c>
      <c r="C7599" s="296">
        <v>175.1892559206363</v>
      </c>
    </row>
    <row r="7600" spans="2:3" x14ac:dyDescent="0.25">
      <c r="B7600" s="295">
        <v>7535</v>
      </c>
      <c r="C7600" s="296">
        <v>134.08896295042757</v>
      </c>
    </row>
    <row r="7601" spans="2:3" x14ac:dyDescent="0.25">
      <c r="B7601" s="295">
        <v>7536</v>
      </c>
      <c r="C7601" s="296">
        <v>110.83865386614264</v>
      </c>
    </row>
    <row r="7602" spans="2:3" x14ac:dyDescent="0.25">
      <c r="B7602" s="295">
        <v>7537</v>
      </c>
      <c r="C7602" s="296">
        <v>180.78791023002086</v>
      </c>
    </row>
    <row r="7603" spans="2:3" x14ac:dyDescent="0.25">
      <c r="B7603" s="295">
        <v>7538</v>
      </c>
      <c r="C7603" s="296">
        <v>150.8233057205087</v>
      </c>
    </row>
    <row r="7604" spans="2:3" x14ac:dyDescent="0.25">
      <c r="B7604" s="295">
        <v>7539</v>
      </c>
      <c r="C7604" s="296">
        <v>96.874596309665804</v>
      </c>
    </row>
    <row r="7605" spans="2:3" x14ac:dyDescent="0.25">
      <c r="B7605" s="295">
        <v>7540</v>
      </c>
      <c r="C7605" s="296">
        <v>91.477714255281285</v>
      </c>
    </row>
    <row r="7606" spans="2:3" x14ac:dyDescent="0.25">
      <c r="B7606" s="295">
        <v>7541</v>
      </c>
      <c r="C7606" s="296">
        <v>135.78355031655755</v>
      </c>
    </row>
    <row r="7607" spans="2:3" x14ac:dyDescent="0.25">
      <c r="B7607" s="295">
        <v>7542</v>
      </c>
      <c r="C7607" s="296">
        <v>163.37045992795186</v>
      </c>
    </row>
    <row r="7608" spans="2:3" x14ac:dyDescent="0.25">
      <c r="B7608" s="295">
        <v>7543</v>
      </c>
      <c r="C7608" s="296">
        <v>165.76770536103544</v>
      </c>
    </row>
    <row r="7609" spans="2:3" x14ac:dyDescent="0.25">
      <c r="B7609" s="295">
        <v>7544</v>
      </c>
      <c r="C7609" s="296">
        <v>112.97630620167175</v>
      </c>
    </row>
    <row r="7610" spans="2:3" x14ac:dyDescent="0.25">
      <c r="B7610" s="295">
        <v>7545</v>
      </c>
      <c r="C7610" s="296">
        <v>198.31816989379763</v>
      </c>
    </row>
    <row r="7611" spans="2:3" x14ac:dyDescent="0.25">
      <c r="B7611" s="295">
        <v>7546</v>
      </c>
      <c r="C7611" s="296">
        <v>149.76988695683818</v>
      </c>
    </row>
    <row r="7612" spans="2:3" x14ac:dyDescent="0.25">
      <c r="B7612" s="295">
        <v>7547</v>
      </c>
      <c r="C7612" s="296">
        <v>133.69574885064523</v>
      </c>
    </row>
    <row r="7613" spans="2:3" x14ac:dyDescent="0.25">
      <c r="B7613" s="295">
        <v>7548</v>
      </c>
      <c r="C7613" s="296">
        <v>111.28005649773846</v>
      </c>
    </row>
    <row r="7614" spans="2:3" x14ac:dyDescent="0.25">
      <c r="B7614" s="295">
        <v>7549</v>
      </c>
      <c r="C7614" s="296">
        <v>99.099854046810705</v>
      </c>
    </row>
    <row r="7615" spans="2:3" x14ac:dyDescent="0.25">
      <c r="B7615" s="295">
        <v>7550</v>
      </c>
      <c r="C7615" s="296">
        <v>160.23752690993854</v>
      </c>
    </row>
    <row r="7616" spans="2:3" x14ac:dyDescent="0.25">
      <c r="B7616" s="295">
        <v>7551</v>
      </c>
      <c r="C7616" s="296">
        <v>135.09802584202248</v>
      </c>
    </row>
    <row r="7617" spans="2:3" x14ac:dyDescent="0.25">
      <c r="B7617" s="295">
        <v>7552</v>
      </c>
      <c r="C7617" s="296">
        <v>102.47823911682764</v>
      </c>
    </row>
    <row r="7618" spans="2:3" x14ac:dyDescent="0.25">
      <c r="B7618" s="295">
        <v>7553</v>
      </c>
      <c r="C7618" s="296">
        <v>115.94540987291505</v>
      </c>
    </row>
    <row r="7619" spans="2:3" x14ac:dyDescent="0.25">
      <c r="B7619" s="295">
        <v>7554</v>
      </c>
      <c r="C7619" s="296">
        <v>117.48607990848491</v>
      </c>
    </row>
    <row r="7620" spans="2:3" x14ac:dyDescent="0.25">
      <c r="B7620" s="295">
        <v>7555</v>
      </c>
      <c r="C7620" s="296">
        <v>119.64799556233612</v>
      </c>
    </row>
    <row r="7621" spans="2:3" x14ac:dyDescent="0.25">
      <c r="B7621" s="295">
        <v>7556</v>
      </c>
      <c r="C7621" s="296">
        <v>124.77899846357091</v>
      </c>
    </row>
    <row r="7622" spans="2:3" x14ac:dyDescent="0.25">
      <c r="B7622" s="295">
        <v>7557</v>
      </c>
      <c r="C7622" s="296">
        <v>97.415892170078237</v>
      </c>
    </row>
    <row r="7623" spans="2:3" x14ac:dyDescent="0.25">
      <c r="B7623" s="295">
        <v>7558</v>
      </c>
      <c r="C7623" s="296">
        <v>137.49287265128845</v>
      </c>
    </row>
    <row r="7624" spans="2:3" x14ac:dyDescent="0.25">
      <c r="B7624" s="295">
        <v>7559</v>
      </c>
      <c r="C7624" s="296">
        <v>175.25267172661526</v>
      </c>
    </row>
    <row r="7625" spans="2:3" x14ac:dyDescent="0.25">
      <c r="B7625" s="295">
        <v>7560</v>
      </c>
      <c r="C7625" s="296">
        <v>114.28409656718435</v>
      </c>
    </row>
    <row r="7626" spans="2:3" x14ac:dyDescent="0.25">
      <c r="B7626" s="295">
        <v>7561</v>
      </c>
      <c r="C7626" s="296">
        <v>116.66386826364109</v>
      </c>
    </row>
    <row r="7627" spans="2:3" x14ac:dyDescent="0.25">
      <c r="B7627" s="295">
        <v>7562</v>
      </c>
      <c r="C7627" s="296">
        <v>127.39204192904982</v>
      </c>
    </row>
    <row r="7628" spans="2:3" x14ac:dyDescent="0.25">
      <c r="B7628" s="295">
        <v>7563</v>
      </c>
      <c r="C7628" s="296">
        <v>148.08297536544578</v>
      </c>
    </row>
    <row r="7629" spans="2:3" x14ac:dyDescent="0.25">
      <c r="B7629" s="295">
        <v>7564</v>
      </c>
      <c r="C7629" s="296">
        <v>158.19715899489512</v>
      </c>
    </row>
    <row r="7630" spans="2:3" x14ac:dyDescent="0.25">
      <c r="B7630" s="295">
        <v>7565</v>
      </c>
      <c r="C7630" s="296">
        <v>154.8402636284095</v>
      </c>
    </row>
    <row r="7631" spans="2:3" x14ac:dyDescent="0.25">
      <c r="B7631" s="295">
        <v>7566</v>
      </c>
      <c r="C7631" s="296">
        <v>118.28186342693837</v>
      </c>
    </row>
    <row r="7632" spans="2:3" x14ac:dyDescent="0.25">
      <c r="B7632" s="295">
        <v>7567</v>
      </c>
      <c r="C7632" s="296">
        <v>100.68533037414075</v>
      </c>
    </row>
    <row r="7633" spans="2:3" x14ac:dyDescent="0.25">
      <c r="B7633" s="295">
        <v>7568</v>
      </c>
      <c r="C7633" s="296">
        <v>153.15653156014338</v>
      </c>
    </row>
    <row r="7634" spans="2:3" x14ac:dyDescent="0.25">
      <c r="B7634" s="295">
        <v>7569</v>
      </c>
      <c r="C7634" s="296">
        <v>128.16997278056598</v>
      </c>
    </row>
    <row r="7635" spans="2:3" x14ac:dyDescent="0.25">
      <c r="B7635" s="295">
        <v>7570</v>
      </c>
      <c r="C7635" s="296">
        <v>120.36048575078851</v>
      </c>
    </row>
    <row r="7636" spans="2:3" x14ac:dyDescent="0.25">
      <c r="B7636" s="295">
        <v>7571</v>
      </c>
      <c r="C7636" s="296">
        <v>132.71574907915533</v>
      </c>
    </row>
    <row r="7637" spans="2:3" x14ac:dyDescent="0.25">
      <c r="B7637" s="295">
        <v>7572</v>
      </c>
      <c r="C7637" s="296">
        <v>143.96729028067668</v>
      </c>
    </row>
    <row r="7638" spans="2:3" x14ac:dyDescent="0.25">
      <c r="B7638" s="295">
        <v>7573</v>
      </c>
      <c r="C7638" s="296">
        <v>104.66992552607846</v>
      </c>
    </row>
    <row r="7639" spans="2:3" x14ac:dyDescent="0.25">
      <c r="B7639" s="295">
        <v>7574</v>
      </c>
      <c r="C7639" s="296">
        <v>81.038531575063345</v>
      </c>
    </row>
    <row r="7640" spans="2:3" x14ac:dyDescent="0.25">
      <c r="B7640" s="295">
        <v>7575</v>
      </c>
      <c r="C7640" s="296">
        <v>143.11958795645296</v>
      </c>
    </row>
    <row r="7641" spans="2:3" x14ac:dyDescent="0.25">
      <c r="B7641" s="295">
        <v>7576</v>
      </c>
      <c r="C7641" s="296">
        <v>143.01805796216365</v>
      </c>
    </row>
    <row r="7642" spans="2:3" x14ac:dyDescent="0.25">
      <c r="B7642" s="295">
        <v>7577</v>
      </c>
      <c r="C7642" s="296">
        <v>131.26524708280269</v>
      </c>
    </row>
    <row r="7643" spans="2:3" x14ac:dyDescent="0.25">
      <c r="B7643" s="295">
        <v>7578</v>
      </c>
      <c r="C7643" s="296">
        <v>67.704552990291319</v>
      </c>
    </row>
    <row r="7644" spans="2:3" x14ac:dyDescent="0.25">
      <c r="B7644" s="295">
        <v>7579</v>
      </c>
      <c r="C7644" s="296">
        <v>180.7995500364205</v>
      </c>
    </row>
    <row r="7645" spans="2:3" x14ac:dyDescent="0.25">
      <c r="B7645" s="295">
        <v>7580</v>
      </c>
      <c r="C7645" s="296">
        <v>122.62847142630811</v>
      </c>
    </row>
    <row r="7646" spans="2:3" x14ac:dyDescent="0.25">
      <c r="B7646" s="295">
        <v>7581</v>
      </c>
      <c r="C7646" s="296">
        <v>196.1292023770304</v>
      </c>
    </row>
    <row r="7647" spans="2:3" x14ac:dyDescent="0.25">
      <c r="B7647" s="295">
        <v>7582</v>
      </c>
      <c r="C7647" s="296">
        <v>102.25221240705142</v>
      </c>
    </row>
    <row r="7648" spans="2:3" x14ac:dyDescent="0.25">
      <c r="B7648" s="295">
        <v>7583</v>
      </c>
      <c r="C7648" s="296">
        <v>106.63262692107381</v>
      </c>
    </row>
    <row r="7649" spans="2:3" x14ac:dyDescent="0.25">
      <c r="B7649" s="295">
        <v>7584</v>
      </c>
      <c r="C7649" s="296">
        <v>167.76758557828441</v>
      </c>
    </row>
    <row r="7650" spans="2:3" x14ac:dyDescent="0.25">
      <c r="B7650" s="295">
        <v>7585</v>
      </c>
      <c r="C7650" s="296">
        <v>105.85945975437497</v>
      </c>
    </row>
    <row r="7651" spans="2:3" x14ac:dyDescent="0.25">
      <c r="B7651" s="295">
        <v>7586</v>
      </c>
      <c r="C7651" s="296">
        <v>140.43976644652304</v>
      </c>
    </row>
    <row r="7652" spans="2:3" x14ac:dyDescent="0.25">
      <c r="B7652" s="295">
        <v>7587</v>
      </c>
      <c r="C7652" s="296">
        <v>147.52227261400827</v>
      </c>
    </row>
    <row r="7653" spans="2:3" x14ac:dyDescent="0.25">
      <c r="B7653" s="295">
        <v>7588</v>
      </c>
      <c r="C7653" s="296">
        <v>114.64105631151348</v>
      </c>
    </row>
    <row r="7654" spans="2:3" x14ac:dyDescent="0.25">
      <c r="B7654" s="295">
        <v>7589</v>
      </c>
      <c r="C7654" s="296">
        <v>103.09154017203258</v>
      </c>
    </row>
    <row r="7655" spans="2:3" x14ac:dyDescent="0.25">
      <c r="B7655" s="295">
        <v>7590</v>
      </c>
      <c r="C7655" s="296">
        <v>136.06630139981229</v>
      </c>
    </row>
    <row r="7656" spans="2:3" x14ac:dyDescent="0.25">
      <c r="B7656" s="295">
        <v>7591</v>
      </c>
      <c r="C7656" s="296">
        <v>116.49373436231215</v>
      </c>
    </row>
    <row r="7657" spans="2:3" x14ac:dyDescent="0.25">
      <c r="B7657" s="295">
        <v>7592</v>
      </c>
      <c r="C7657" s="296">
        <v>97.570142843339525</v>
      </c>
    </row>
    <row r="7658" spans="2:3" x14ac:dyDescent="0.25">
      <c r="B7658" s="295">
        <v>7593</v>
      </c>
      <c r="C7658" s="296">
        <v>109.56542673658893</v>
      </c>
    </row>
    <row r="7659" spans="2:3" x14ac:dyDescent="0.25">
      <c r="B7659" s="295">
        <v>7594</v>
      </c>
      <c r="C7659" s="296">
        <v>96.402759306582297</v>
      </c>
    </row>
    <row r="7660" spans="2:3" x14ac:dyDescent="0.25">
      <c r="B7660" s="295">
        <v>7595</v>
      </c>
      <c r="C7660" s="296">
        <v>97.934406801047658</v>
      </c>
    </row>
    <row r="7661" spans="2:3" x14ac:dyDescent="0.25">
      <c r="B7661" s="295">
        <v>7596</v>
      </c>
      <c r="C7661" s="296">
        <v>151.45104719219111</v>
      </c>
    </row>
    <row r="7662" spans="2:3" x14ac:dyDescent="0.25">
      <c r="B7662" s="295">
        <v>7597</v>
      </c>
      <c r="C7662" s="296">
        <v>185.73847306942264</v>
      </c>
    </row>
    <row r="7663" spans="2:3" x14ac:dyDescent="0.25">
      <c r="B7663" s="295">
        <v>7598</v>
      </c>
      <c r="C7663" s="296">
        <v>158.95719337288523</v>
      </c>
    </row>
    <row r="7664" spans="2:3" x14ac:dyDescent="0.25">
      <c r="B7664" s="295">
        <v>7599</v>
      </c>
      <c r="C7664" s="296">
        <v>130.75645022121819</v>
      </c>
    </row>
    <row r="7665" spans="2:3" x14ac:dyDescent="0.25">
      <c r="B7665" s="295">
        <v>7600</v>
      </c>
      <c r="C7665" s="296">
        <v>138.63419993356425</v>
      </c>
    </row>
    <row r="7666" spans="2:3" x14ac:dyDescent="0.25">
      <c r="B7666" s="295">
        <v>7601</v>
      </c>
      <c r="C7666" s="296">
        <v>116.91465229906422</v>
      </c>
    </row>
    <row r="7667" spans="2:3" x14ac:dyDescent="0.25">
      <c r="B7667" s="295">
        <v>7602</v>
      </c>
      <c r="C7667" s="296">
        <v>166.97462109505855</v>
      </c>
    </row>
    <row r="7668" spans="2:3" x14ac:dyDescent="0.25">
      <c r="B7668" s="295">
        <v>7603</v>
      </c>
      <c r="C7668" s="296">
        <v>114.55855001157275</v>
      </c>
    </row>
    <row r="7669" spans="2:3" x14ac:dyDescent="0.25">
      <c r="B7669" s="295">
        <v>7604</v>
      </c>
      <c r="C7669" s="296">
        <v>85.857183913251873</v>
      </c>
    </row>
    <row r="7670" spans="2:3" x14ac:dyDescent="0.25">
      <c r="B7670" s="295">
        <v>7605</v>
      </c>
      <c r="C7670" s="296">
        <v>84.250614433380292</v>
      </c>
    </row>
    <row r="7671" spans="2:3" x14ac:dyDescent="0.25">
      <c r="B7671" s="295">
        <v>7606</v>
      </c>
      <c r="C7671" s="296">
        <v>133.42379926217387</v>
      </c>
    </row>
    <row r="7672" spans="2:3" x14ac:dyDescent="0.25">
      <c r="B7672" s="295">
        <v>7607</v>
      </c>
      <c r="C7672" s="296">
        <v>111.62718942353933</v>
      </c>
    </row>
    <row r="7673" spans="2:3" x14ac:dyDescent="0.25">
      <c r="B7673" s="295">
        <v>7608</v>
      </c>
      <c r="C7673" s="296">
        <v>81.500756231359318</v>
      </c>
    </row>
    <row r="7674" spans="2:3" x14ac:dyDescent="0.25">
      <c r="B7674" s="295">
        <v>7609</v>
      </c>
      <c r="C7674" s="296">
        <v>99.220095960905951</v>
      </c>
    </row>
    <row r="7675" spans="2:3" x14ac:dyDescent="0.25">
      <c r="B7675" s="295">
        <v>7610</v>
      </c>
      <c r="C7675" s="296">
        <v>85.039454903959381</v>
      </c>
    </row>
    <row r="7676" spans="2:3" x14ac:dyDescent="0.25">
      <c r="B7676" s="295">
        <v>7611</v>
      </c>
      <c r="C7676" s="296">
        <v>164.93383886368889</v>
      </c>
    </row>
    <row r="7677" spans="2:3" x14ac:dyDescent="0.25">
      <c r="B7677" s="295">
        <v>7612</v>
      </c>
      <c r="C7677" s="296">
        <v>187.75589488507239</v>
      </c>
    </row>
    <row r="7678" spans="2:3" x14ac:dyDescent="0.25">
      <c r="B7678" s="295">
        <v>7613</v>
      </c>
      <c r="C7678" s="296">
        <v>121.10033036193433</v>
      </c>
    </row>
    <row r="7679" spans="2:3" x14ac:dyDescent="0.25">
      <c r="B7679" s="295">
        <v>7614</v>
      </c>
      <c r="C7679" s="296">
        <v>138.39260255427331</v>
      </c>
    </row>
    <row r="7680" spans="2:3" x14ac:dyDescent="0.25">
      <c r="B7680" s="295">
        <v>7615</v>
      </c>
      <c r="C7680" s="296">
        <v>176.78585164672316</v>
      </c>
    </row>
    <row r="7681" spans="2:3" x14ac:dyDescent="0.25">
      <c r="B7681" s="295">
        <v>7616</v>
      </c>
      <c r="C7681" s="296">
        <v>120.21278453118356</v>
      </c>
    </row>
    <row r="7682" spans="2:3" x14ac:dyDescent="0.25">
      <c r="B7682" s="295">
        <v>7617</v>
      </c>
      <c r="C7682" s="296">
        <v>146.93845682432698</v>
      </c>
    </row>
    <row r="7683" spans="2:3" x14ac:dyDescent="0.25">
      <c r="B7683" s="295">
        <v>7618</v>
      </c>
      <c r="C7683" s="296">
        <v>97.398045677349728</v>
      </c>
    </row>
    <row r="7684" spans="2:3" x14ac:dyDescent="0.25">
      <c r="B7684" s="295">
        <v>7619</v>
      </c>
      <c r="C7684" s="296">
        <v>190.63134293034733</v>
      </c>
    </row>
    <row r="7685" spans="2:3" x14ac:dyDescent="0.25">
      <c r="B7685" s="295">
        <v>7620</v>
      </c>
      <c r="C7685" s="296">
        <v>128.28237958135367</v>
      </c>
    </row>
    <row r="7686" spans="2:3" x14ac:dyDescent="0.25">
      <c r="B7686" s="295">
        <v>7621</v>
      </c>
      <c r="C7686" s="296">
        <v>123.98359483585709</v>
      </c>
    </row>
    <row r="7687" spans="2:3" x14ac:dyDescent="0.25">
      <c r="B7687" s="295">
        <v>7622</v>
      </c>
      <c r="C7687" s="296">
        <v>140.84249257718193</v>
      </c>
    </row>
    <row r="7688" spans="2:3" x14ac:dyDescent="0.25">
      <c r="B7688" s="295">
        <v>7623</v>
      </c>
      <c r="C7688" s="296">
        <v>206.77787484975926</v>
      </c>
    </row>
    <row r="7689" spans="2:3" x14ac:dyDescent="0.25">
      <c r="B7689" s="295">
        <v>7624</v>
      </c>
      <c r="C7689" s="296">
        <v>102.8559187847965</v>
      </c>
    </row>
    <row r="7690" spans="2:3" x14ac:dyDescent="0.25">
      <c r="B7690" s="295">
        <v>7625</v>
      </c>
      <c r="C7690" s="296">
        <v>99.655602383729956</v>
      </c>
    </row>
    <row r="7691" spans="2:3" x14ac:dyDescent="0.25">
      <c r="B7691" s="295">
        <v>7626</v>
      </c>
      <c r="C7691" s="296">
        <v>130.64624623170465</v>
      </c>
    </row>
    <row r="7692" spans="2:3" x14ac:dyDescent="0.25">
      <c r="B7692" s="295">
        <v>7627</v>
      </c>
      <c r="C7692" s="296">
        <v>125.91904998991829</v>
      </c>
    </row>
    <row r="7693" spans="2:3" x14ac:dyDescent="0.25">
      <c r="B7693" s="295">
        <v>7628</v>
      </c>
      <c r="C7693" s="296">
        <v>111.22045944754916</v>
      </c>
    </row>
    <row r="7694" spans="2:3" x14ac:dyDescent="0.25">
      <c r="B7694" s="295">
        <v>7629</v>
      </c>
      <c r="C7694" s="296">
        <v>98.282318344417206</v>
      </c>
    </row>
    <row r="7695" spans="2:3" x14ac:dyDescent="0.25">
      <c r="B7695" s="295">
        <v>7630</v>
      </c>
      <c r="C7695" s="296">
        <v>92.48629282620783</v>
      </c>
    </row>
    <row r="7696" spans="2:3" x14ac:dyDescent="0.25">
      <c r="B7696" s="295">
        <v>7631</v>
      </c>
      <c r="C7696" s="296">
        <v>82.594400719689887</v>
      </c>
    </row>
    <row r="7697" spans="2:3" x14ac:dyDescent="0.25">
      <c r="B7697" s="295">
        <v>7632</v>
      </c>
      <c r="C7697" s="296">
        <v>120.18448967355941</v>
      </c>
    </row>
    <row r="7698" spans="2:3" x14ac:dyDescent="0.25">
      <c r="B7698" s="295">
        <v>7633</v>
      </c>
      <c r="C7698" s="296">
        <v>207.1934139056583</v>
      </c>
    </row>
    <row r="7699" spans="2:3" x14ac:dyDescent="0.25">
      <c r="B7699" s="295">
        <v>7634</v>
      </c>
      <c r="C7699" s="296">
        <v>159.23516487382534</v>
      </c>
    </row>
    <row r="7700" spans="2:3" x14ac:dyDescent="0.25">
      <c r="B7700" s="295">
        <v>7635</v>
      </c>
      <c r="C7700" s="296">
        <v>146.04737549931502</v>
      </c>
    </row>
    <row r="7701" spans="2:3" x14ac:dyDescent="0.25">
      <c r="B7701" s="295">
        <v>7636</v>
      </c>
      <c r="C7701" s="296">
        <v>124.36082936319578</v>
      </c>
    </row>
    <row r="7702" spans="2:3" x14ac:dyDescent="0.25">
      <c r="B7702" s="295">
        <v>7637</v>
      </c>
      <c r="C7702" s="296">
        <v>173.91696391193597</v>
      </c>
    </row>
    <row r="7703" spans="2:3" x14ac:dyDescent="0.25">
      <c r="B7703" s="295">
        <v>7638</v>
      </c>
      <c r="C7703" s="296">
        <v>154.12310542512887</v>
      </c>
    </row>
    <row r="7704" spans="2:3" x14ac:dyDescent="0.25">
      <c r="B7704" s="295">
        <v>7639</v>
      </c>
      <c r="C7704" s="296">
        <v>182.59340192123986</v>
      </c>
    </row>
    <row r="7705" spans="2:3" x14ac:dyDescent="0.25">
      <c r="B7705" s="295">
        <v>7640</v>
      </c>
      <c r="C7705" s="296">
        <v>96.031247828000772</v>
      </c>
    </row>
    <row r="7706" spans="2:3" x14ac:dyDescent="0.25">
      <c r="B7706" s="295">
        <v>7641</v>
      </c>
      <c r="C7706" s="296">
        <v>109.18259185559182</v>
      </c>
    </row>
    <row r="7707" spans="2:3" x14ac:dyDescent="0.25">
      <c r="B7707" s="295">
        <v>7642</v>
      </c>
      <c r="C7707" s="296">
        <v>155.67512376899955</v>
      </c>
    </row>
    <row r="7708" spans="2:3" x14ac:dyDescent="0.25">
      <c r="B7708" s="295">
        <v>7643</v>
      </c>
      <c r="C7708" s="296">
        <v>150.80843939847233</v>
      </c>
    </row>
    <row r="7709" spans="2:3" x14ac:dyDescent="0.25">
      <c r="B7709" s="295">
        <v>7644</v>
      </c>
      <c r="C7709" s="296">
        <v>105.30799247377365</v>
      </c>
    </row>
    <row r="7710" spans="2:3" x14ac:dyDescent="0.25">
      <c r="B7710" s="295">
        <v>7645</v>
      </c>
      <c r="C7710" s="296">
        <v>139.67272428663847</v>
      </c>
    </row>
    <row r="7711" spans="2:3" x14ac:dyDescent="0.25">
      <c r="B7711" s="295">
        <v>7646</v>
      </c>
      <c r="C7711" s="296">
        <v>164.60107706132482</v>
      </c>
    </row>
    <row r="7712" spans="2:3" x14ac:dyDescent="0.25">
      <c r="B7712" s="295">
        <v>7647</v>
      </c>
      <c r="C7712" s="296">
        <v>134.67142619766418</v>
      </c>
    </row>
    <row r="7713" spans="2:3" x14ac:dyDescent="0.25">
      <c r="B7713" s="295">
        <v>7648</v>
      </c>
      <c r="C7713" s="296">
        <v>112.97222997356334</v>
      </c>
    </row>
    <row r="7714" spans="2:3" x14ac:dyDescent="0.25">
      <c r="B7714" s="295">
        <v>7649</v>
      </c>
      <c r="C7714" s="296">
        <v>174.11599557407186</v>
      </c>
    </row>
    <row r="7715" spans="2:3" x14ac:dyDescent="0.25">
      <c r="B7715" s="295">
        <v>7650</v>
      </c>
      <c r="C7715" s="296">
        <v>162.89787672136015</v>
      </c>
    </row>
    <row r="7716" spans="2:3" x14ac:dyDescent="0.25">
      <c r="B7716" s="295">
        <v>7651</v>
      </c>
      <c r="C7716" s="296">
        <v>106.58663343719611</v>
      </c>
    </row>
    <row r="7717" spans="2:3" x14ac:dyDescent="0.25">
      <c r="B7717" s="295">
        <v>7652</v>
      </c>
      <c r="C7717" s="296">
        <v>135.9365791674943</v>
      </c>
    </row>
    <row r="7718" spans="2:3" x14ac:dyDescent="0.25">
      <c r="B7718" s="295">
        <v>7653</v>
      </c>
      <c r="C7718" s="296">
        <v>126.24181642352643</v>
      </c>
    </row>
    <row r="7719" spans="2:3" x14ac:dyDescent="0.25">
      <c r="B7719" s="295">
        <v>7654</v>
      </c>
      <c r="C7719" s="296">
        <v>187.88989461199316</v>
      </c>
    </row>
    <row r="7720" spans="2:3" x14ac:dyDescent="0.25">
      <c r="B7720" s="295">
        <v>7655</v>
      </c>
      <c r="C7720" s="296">
        <v>122.71367887847393</v>
      </c>
    </row>
    <row r="7721" spans="2:3" x14ac:dyDescent="0.25">
      <c r="B7721" s="295">
        <v>7656</v>
      </c>
      <c r="C7721" s="296">
        <v>125.52892713352044</v>
      </c>
    </row>
    <row r="7722" spans="2:3" x14ac:dyDescent="0.25">
      <c r="B7722" s="295">
        <v>7657</v>
      </c>
      <c r="C7722" s="296">
        <v>183.30007295258139</v>
      </c>
    </row>
    <row r="7723" spans="2:3" x14ac:dyDescent="0.25">
      <c r="B7723" s="295">
        <v>7658</v>
      </c>
      <c r="C7723" s="296">
        <v>119.31489111743815</v>
      </c>
    </row>
    <row r="7724" spans="2:3" x14ac:dyDescent="0.25">
      <c r="B7724" s="295">
        <v>7659</v>
      </c>
      <c r="C7724" s="296">
        <v>141.26503286033892</v>
      </c>
    </row>
    <row r="7725" spans="2:3" x14ac:dyDescent="0.25">
      <c r="B7725" s="295">
        <v>7660</v>
      </c>
      <c r="C7725" s="296">
        <v>154.56814363473291</v>
      </c>
    </row>
    <row r="7726" spans="2:3" x14ac:dyDescent="0.25">
      <c r="B7726" s="295">
        <v>7661</v>
      </c>
      <c r="C7726" s="296">
        <v>131.60202561151206</v>
      </c>
    </row>
    <row r="7727" spans="2:3" x14ac:dyDescent="0.25">
      <c r="B7727" s="295">
        <v>7662</v>
      </c>
      <c r="C7727" s="296">
        <v>95.092797663511334</v>
      </c>
    </row>
    <row r="7728" spans="2:3" x14ac:dyDescent="0.25">
      <c r="B7728" s="295">
        <v>7663</v>
      </c>
      <c r="C7728" s="296">
        <v>138.30459024717933</v>
      </c>
    </row>
    <row r="7729" spans="2:3" x14ac:dyDescent="0.25">
      <c r="B7729" s="295">
        <v>7664</v>
      </c>
      <c r="C7729" s="296">
        <v>120.03981115348908</v>
      </c>
    </row>
    <row r="7730" spans="2:3" x14ac:dyDescent="0.25">
      <c r="B7730" s="295">
        <v>7665</v>
      </c>
      <c r="C7730" s="296">
        <v>149.91162319335871</v>
      </c>
    </row>
    <row r="7731" spans="2:3" x14ac:dyDescent="0.25">
      <c r="B7731" s="295">
        <v>7666</v>
      </c>
      <c r="C7731" s="296">
        <v>126.17136576073631</v>
      </c>
    </row>
    <row r="7732" spans="2:3" x14ac:dyDescent="0.25">
      <c r="B7732" s="295">
        <v>7667</v>
      </c>
      <c r="C7732" s="296">
        <v>171.87194813408624</v>
      </c>
    </row>
    <row r="7733" spans="2:3" x14ac:dyDescent="0.25">
      <c r="B7733" s="295">
        <v>7668</v>
      </c>
      <c r="C7733" s="296">
        <v>117.02150334743993</v>
      </c>
    </row>
    <row r="7734" spans="2:3" x14ac:dyDescent="0.25">
      <c r="B7734" s="295">
        <v>7669</v>
      </c>
      <c r="C7734" s="296">
        <v>162.86193794754973</v>
      </c>
    </row>
    <row r="7735" spans="2:3" x14ac:dyDescent="0.25">
      <c r="B7735" s="295">
        <v>7670</v>
      </c>
      <c r="C7735" s="296">
        <v>122.26736858376603</v>
      </c>
    </row>
    <row r="7736" spans="2:3" x14ac:dyDescent="0.25">
      <c r="B7736" s="295">
        <v>7671</v>
      </c>
      <c r="C7736" s="296">
        <v>112.69181284267356</v>
      </c>
    </row>
    <row r="7737" spans="2:3" x14ac:dyDescent="0.25">
      <c r="B7737" s="295">
        <v>7672</v>
      </c>
      <c r="C7737" s="296">
        <v>97.446961785218264</v>
      </c>
    </row>
    <row r="7738" spans="2:3" x14ac:dyDescent="0.25">
      <c r="B7738" s="295">
        <v>7673</v>
      </c>
      <c r="C7738" s="296">
        <v>103.37783072362254</v>
      </c>
    </row>
    <row r="7739" spans="2:3" x14ac:dyDescent="0.25">
      <c r="B7739" s="295">
        <v>7674</v>
      </c>
      <c r="C7739" s="296">
        <v>186.85844718061364</v>
      </c>
    </row>
    <row r="7740" spans="2:3" x14ac:dyDescent="0.25">
      <c r="B7740" s="295">
        <v>7675</v>
      </c>
      <c r="C7740" s="296">
        <v>103.18571883319518</v>
      </c>
    </row>
    <row r="7741" spans="2:3" x14ac:dyDescent="0.25">
      <c r="B7741" s="295">
        <v>7676</v>
      </c>
      <c r="C7741" s="296">
        <v>102.62901703520069</v>
      </c>
    </row>
    <row r="7742" spans="2:3" x14ac:dyDescent="0.25">
      <c r="B7742" s="295">
        <v>7677</v>
      </c>
      <c r="C7742" s="296">
        <v>121.77946138761081</v>
      </c>
    </row>
    <row r="7743" spans="2:3" x14ac:dyDescent="0.25">
      <c r="B7743" s="295">
        <v>7678</v>
      </c>
      <c r="C7743" s="296">
        <v>99.485598055141111</v>
      </c>
    </row>
    <row r="7744" spans="2:3" x14ac:dyDescent="0.25">
      <c r="B7744" s="295">
        <v>7679</v>
      </c>
      <c r="C7744" s="296">
        <v>155.91837344291417</v>
      </c>
    </row>
    <row r="7745" spans="2:3" x14ac:dyDescent="0.25">
      <c r="B7745" s="295">
        <v>7680</v>
      </c>
      <c r="C7745" s="296">
        <v>128.90985420977555</v>
      </c>
    </row>
    <row r="7746" spans="2:3" x14ac:dyDescent="0.25">
      <c r="B7746" s="295">
        <v>7681</v>
      </c>
      <c r="C7746" s="296">
        <v>77.330265500054324</v>
      </c>
    </row>
    <row r="7747" spans="2:3" x14ac:dyDescent="0.25">
      <c r="B7747" s="295">
        <v>7682</v>
      </c>
      <c r="C7747" s="296">
        <v>165.30805386063849</v>
      </c>
    </row>
    <row r="7748" spans="2:3" x14ac:dyDescent="0.25">
      <c r="B7748" s="295">
        <v>7683</v>
      </c>
      <c r="C7748" s="296">
        <v>84.38468933049711</v>
      </c>
    </row>
    <row r="7749" spans="2:3" x14ac:dyDescent="0.25">
      <c r="B7749" s="295">
        <v>7684</v>
      </c>
      <c r="C7749" s="296">
        <v>123.85098529406386</v>
      </c>
    </row>
    <row r="7750" spans="2:3" x14ac:dyDescent="0.25">
      <c r="B7750" s="295">
        <v>7685</v>
      </c>
      <c r="C7750" s="296">
        <v>126.31532725131137</v>
      </c>
    </row>
    <row r="7751" spans="2:3" x14ac:dyDescent="0.25">
      <c r="B7751" s="295">
        <v>7686</v>
      </c>
      <c r="C7751" s="296">
        <v>153.3694861950749</v>
      </c>
    </row>
    <row r="7752" spans="2:3" x14ac:dyDescent="0.25">
      <c r="B7752" s="295">
        <v>7687</v>
      </c>
      <c r="C7752" s="296">
        <v>134.38310342718347</v>
      </c>
    </row>
    <row r="7753" spans="2:3" x14ac:dyDescent="0.25">
      <c r="B7753" s="295">
        <v>7688</v>
      </c>
      <c r="C7753" s="296">
        <v>130.60491693406345</v>
      </c>
    </row>
    <row r="7754" spans="2:3" x14ac:dyDescent="0.25">
      <c r="B7754" s="295">
        <v>7689</v>
      </c>
      <c r="C7754" s="296">
        <v>142.76424884566927</v>
      </c>
    </row>
    <row r="7755" spans="2:3" x14ac:dyDescent="0.25">
      <c r="B7755" s="295">
        <v>7690</v>
      </c>
      <c r="C7755" s="296">
        <v>172.08425258697369</v>
      </c>
    </row>
    <row r="7756" spans="2:3" x14ac:dyDescent="0.25">
      <c r="B7756" s="295">
        <v>7691</v>
      </c>
      <c r="C7756" s="296">
        <v>102.38586830391654</v>
      </c>
    </row>
    <row r="7757" spans="2:3" x14ac:dyDescent="0.25">
      <c r="B7757" s="295">
        <v>7692</v>
      </c>
      <c r="C7757" s="296">
        <v>103.50504349272799</v>
      </c>
    </row>
    <row r="7758" spans="2:3" x14ac:dyDescent="0.25">
      <c r="B7758" s="295">
        <v>7693</v>
      </c>
      <c r="C7758" s="296">
        <v>112.30347261324084</v>
      </c>
    </row>
    <row r="7759" spans="2:3" x14ac:dyDescent="0.25">
      <c r="B7759" s="295">
        <v>7694</v>
      </c>
      <c r="C7759" s="296">
        <v>87.332986945032701</v>
      </c>
    </row>
    <row r="7760" spans="2:3" x14ac:dyDescent="0.25">
      <c r="B7760" s="295">
        <v>7695</v>
      </c>
      <c r="C7760" s="296">
        <v>111.59875826107395</v>
      </c>
    </row>
    <row r="7761" spans="2:3" x14ac:dyDescent="0.25">
      <c r="B7761" s="295">
        <v>7696</v>
      </c>
      <c r="C7761" s="296">
        <v>117.80463832905355</v>
      </c>
    </row>
    <row r="7762" spans="2:3" x14ac:dyDescent="0.25">
      <c r="B7762" s="295">
        <v>7697</v>
      </c>
      <c r="C7762" s="296">
        <v>166.80131656395918</v>
      </c>
    </row>
    <row r="7763" spans="2:3" x14ac:dyDescent="0.25">
      <c r="B7763" s="295">
        <v>7698</v>
      </c>
      <c r="C7763" s="296">
        <v>114.58510505914956</v>
      </c>
    </row>
    <row r="7764" spans="2:3" x14ac:dyDescent="0.25">
      <c r="B7764" s="295">
        <v>7699</v>
      </c>
      <c r="C7764" s="296">
        <v>165.15628718260007</v>
      </c>
    </row>
    <row r="7765" spans="2:3" x14ac:dyDescent="0.25">
      <c r="B7765" s="295">
        <v>7700</v>
      </c>
      <c r="C7765" s="296">
        <v>222.74592958612226</v>
      </c>
    </row>
    <row r="7766" spans="2:3" x14ac:dyDescent="0.25">
      <c r="B7766" s="295">
        <v>7701</v>
      </c>
      <c r="C7766" s="296">
        <v>81.526350054218568</v>
      </c>
    </row>
    <row r="7767" spans="2:3" x14ac:dyDescent="0.25">
      <c r="B7767" s="295">
        <v>7702</v>
      </c>
      <c r="C7767" s="296">
        <v>111.71813115500447</v>
      </c>
    </row>
    <row r="7768" spans="2:3" x14ac:dyDescent="0.25">
      <c r="B7768" s="295">
        <v>7703</v>
      </c>
      <c r="C7768" s="296">
        <v>105.25711016978407</v>
      </c>
    </row>
    <row r="7769" spans="2:3" x14ac:dyDescent="0.25">
      <c r="B7769" s="295">
        <v>7704</v>
      </c>
      <c r="C7769" s="296">
        <v>87.131553409271419</v>
      </c>
    </row>
    <row r="7770" spans="2:3" x14ac:dyDescent="0.25">
      <c r="B7770" s="295">
        <v>7705</v>
      </c>
      <c r="C7770" s="296">
        <v>157.1991369434264</v>
      </c>
    </row>
    <row r="7771" spans="2:3" x14ac:dyDescent="0.25">
      <c r="B7771" s="295">
        <v>7706</v>
      </c>
      <c r="C7771" s="296">
        <v>94.060154929751491</v>
      </c>
    </row>
    <row r="7772" spans="2:3" x14ac:dyDescent="0.25">
      <c r="B7772" s="295">
        <v>7707</v>
      </c>
      <c r="C7772" s="296">
        <v>122.50092585776662</v>
      </c>
    </row>
    <row r="7773" spans="2:3" x14ac:dyDescent="0.25">
      <c r="B7773" s="295">
        <v>7708</v>
      </c>
      <c r="C7773" s="296">
        <v>111.26770646232916</v>
      </c>
    </row>
    <row r="7774" spans="2:3" x14ac:dyDescent="0.25">
      <c r="B7774" s="295">
        <v>7709</v>
      </c>
      <c r="C7774" s="296">
        <v>152.3196428399763</v>
      </c>
    </row>
    <row r="7775" spans="2:3" x14ac:dyDescent="0.25">
      <c r="B7775" s="295">
        <v>7710</v>
      </c>
      <c r="C7775" s="296">
        <v>172.35086369711217</v>
      </c>
    </row>
    <row r="7776" spans="2:3" x14ac:dyDescent="0.25">
      <c r="B7776" s="295">
        <v>7711</v>
      </c>
      <c r="C7776" s="296">
        <v>194.5906155243425</v>
      </c>
    </row>
    <row r="7777" spans="2:3" x14ac:dyDescent="0.25">
      <c r="B7777" s="295">
        <v>7712</v>
      </c>
      <c r="C7777" s="296">
        <v>130.47622345450316</v>
      </c>
    </row>
    <row r="7778" spans="2:3" x14ac:dyDescent="0.25">
      <c r="B7778" s="295">
        <v>7713</v>
      </c>
      <c r="C7778" s="296">
        <v>106.1336522764629</v>
      </c>
    </row>
    <row r="7779" spans="2:3" x14ac:dyDescent="0.25">
      <c r="B7779" s="295">
        <v>7714</v>
      </c>
      <c r="C7779" s="296">
        <v>123.80942651872736</v>
      </c>
    </row>
    <row r="7780" spans="2:3" x14ac:dyDescent="0.25">
      <c r="B7780" s="295">
        <v>7715</v>
      </c>
      <c r="C7780" s="296">
        <v>96.992985172764364</v>
      </c>
    </row>
    <row r="7781" spans="2:3" x14ac:dyDescent="0.25">
      <c r="B7781" s="295">
        <v>7716</v>
      </c>
      <c r="C7781" s="296">
        <v>108.9980444135642</v>
      </c>
    </row>
    <row r="7782" spans="2:3" x14ac:dyDescent="0.25">
      <c r="B7782" s="295">
        <v>7717</v>
      </c>
      <c r="C7782" s="296">
        <v>102.54677861204779</v>
      </c>
    </row>
    <row r="7783" spans="2:3" x14ac:dyDescent="0.25">
      <c r="B7783" s="295">
        <v>7718</v>
      </c>
      <c r="C7783" s="296">
        <v>189.27042850529224</v>
      </c>
    </row>
    <row r="7784" spans="2:3" x14ac:dyDescent="0.25">
      <c r="B7784" s="295">
        <v>7719</v>
      </c>
      <c r="C7784" s="296">
        <v>154.36624662039668</v>
      </c>
    </row>
    <row r="7785" spans="2:3" x14ac:dyDescent="0.25">
      <c r="B7785" s="295">
        <v>7720</v>
      </c>
      <c r="C7785" s="296">
        <v>85.514815327955972</v>
      </c>
    </row>
    <row r="7786" spans="2:3" x14ac:dyDescent="0.25">
      <c r="B7786" s="295">
        <v>7721</v>
      </c>
      <c r="C7786" s="296">
        <v>188.10302168219934</v>
      </c>
    </row>
    <row r="7787" spans="2:3" x14ac:dyDescent="0.25">
      <c r="B7787" s="295">
        <v>7722</v>
      </c>
      <c r="C7787" s="296">
        <v>113.87321762090167</v>
      </c>
    </row>
    <row r="7788" spans="2:3" x14ac:dyDescent="0.25">
      <c r="B7788" s="295">
        <v>7723</v>
      </c>
      <c r="C7788" s="296">
        <v>83.691029649485685</v>
      </c>
    </row>
    <row r="7789" spans="2:3" x14ac:dyDescent="0.25">
      <c r="B7789" s="295">
        <v>7724</v>
      </c>
      <c r="C7789" s="296">
        <v>160.58857049544531</v>
      </c>
    </row>
    <row r="7790" spans="2:3" x14ac:dyDescent="0.25">
      <c r="B7790" s="295">
        <v>7725</v>
      </c>
      <c r="C7790" s="296">
        <v>140.97417005277777</v>
      </c>
    </row>
    <row r="7791" spans="2:3" x14ac:dyDescent="0.25">
      <c r="B7791" s="295">
        <v>7726</v>
      </c>
      <c r="C7791" s="296">
        <v>115.70432628378177</v>
      </c>
    </row>
    <row r="7792" spans="2:3" x14ac:dyDescent="0.25">
      <c r="B7792" s="295">
        <v>7727</v>
      </c>
      <c r="C7792" s="296">
        <v>114.23821905350246</v>
      </c>
    </row>
    <row r="7793" spans="2:3" x14ac:dyDescent="0.25">
      <c r="B7793" s="295">
        <v>7728</v>
      </c>
      <c r="C7793" s="296">
        <v>156.41718989749182</v>
      </c>
    </row>
    <row r="7794" spans="2:3" x14ac:dyDescent="0.25">
      <c r="B7794" s="295">
        <v>7729</v>
      </c>
      <c r="C7794" s="296">
        <v>92.535136547429062</v>
      </c>
    </row>
    <row r="7795" spans="2:3" x14ac:dyDescent="0.25">
      <c r="B7795" s="295">
        <v>7730</v>
      </c>
      <c r="C7795" s="296">
        <v>115.09351830273184</v>
      </c>
    </row>
    <row r="7796" spans="2:3" x14ac:dyDescent="0.25">
      <c r="B7796" s="295">
        <v>7731</v>
      </c>
      <c r="C7796" s="296">
        <v>187.37010798516192</v>
      </c>
    </row>
    <row r="7797" spans="2:3" x14ac:dyDescent="0.25">
      <c r="B7797" s="295">
        <v>7732</v>
      </c>
      <c r="C7797" s="296">
        <v>106.48274500298166</v>
      </c>
    </row>
    <row r="7798" spans="2:3" x14ac:dyDescent="0.25">
      <c r="B7798" s="295">
        <v>7733</v>
      </c>
      <c r="C7798" s="296">
        <v>119.39725610813257</v>
      </c>
    </row>
    <row r="7799" spans="2:3" x14ac:dyDescent="0.25">
      <c r="B7799" s="295">
        <v>7734</v>
      </c>
      <c r="C7799" s="296">
        <v>147.92677123150466</v>
      </c>
    </row>
    <row r="7800" spans="2:3" x14ac:dyDescent="0.25">
      <c r="B7800" s="295">
        <v>7735</v>
      </c>
      <c r="C7800" s="296">
        <v>161.79481920028138</v>
      </c>
    </row>
    <row r="7801" spans="2:3" x14ac:dyDescent="0.25">
      <c r="B7801" s="295">
        <v>7736</v>
      </c>
      <c r="C7801" s="296">
        <v>127.57063562241036</v>
      </c>
    </row>
    <row r="7802" spans="2:3" x14ac:dyDescent="0.25">
      <c r="B7802" s="295">
        <v>7737</v>
      </c>
      <c r="C7802" s="296">
        <v>151.82395575060985</v>
      </c>
    </row>
    <row r="7803" spans="2:3" x14ac:dyDescent="0.25">
      <c r="B7803" s="295">
        <v>7738</v>
      </c>
      <c r="C7803" s="296">
        <v>171.20013023308258</v>
      </c>
    </row>
    <row r="7804" spans="2:3" x14ac:dyDescent="0.25">
      <c r="B7804" s="295">
        <v>7739</v>
      </c>
      <c r="C7804" s="296">
        <v>99.921162644196812</v>
      </c>
    </row>
    <row r="7805" spans="2:3" x14ac:dyDescent="0.25">
      <c r="B7805" s="295">
        <v>7740</v>
      </c>
      <c r="C7805" s="296">
        <v>140.2307484515174</v>
      </c>
    </row>
    <row r="7806" spans="2:3" x14ac:dyDescent="0.25">
      <c r="B7806" s="295">
        <v>7741</v>
      </c>
      <c r="C7806" s="296">
        <v>134.20569418559239</v>
      </c>
    </row>
    <row r="7807" spans="2:3" x14ac:dyDescent="0.25">
      <c r="B7807" s="295">
        <v>7742</v>
      </c>
      <c r="C7807" s="296">
        <v>156.46809799111554</v>
      </c>
    </row>
    <row r="7808" spans="2:3" x14ac:dyDescent="0.25">
      <c r="B7808" s="295">
        <v>7743</v>
      </c>
      <c r="C7808" s="296">
        <v>173.40158118688871</v>
      </c>
    </row>
    <row r="7809" spans="2:3" x14ac:dyDescent="0.25">
      <c r="B7809" s="295">
        <v>7744</v>
      </c>
      <c r="C7809" s="296">
        <v>124.82205303984584</v>
      </c>
    </row>
    <row r="7810" spans="2:3" x14ac:dyDescent="0.25">
      <c r="B7810" s="295">
        <v>7745</v>
      </c>
      <c r="C7810" s="296">
        <v>107.08276639614145</v>
      </c>
    </row>
    <row r="7811" spans="2:3" x14ac:dyDescent="0.25">
      <c r="B7811" s="295">
        <v>7746</v>
      </c>
      <c r="C7811" s="296">
        <v>91.146710020869264</v>
      </c>
    </row>
    <row r="7812" spans="2:3" x14ac:dyDescent="0.25">
      <c r="B7812" s="295">
        <v>7747</v>
      </c>
      <c r="C7812" s="296">
        <v>96.02718761383575</v>
      </c>
    </row>
    <row r="7813" spans="2:3" x14ac:dyDescent="0.25">
      <c r="B7813" s="295">
        <v>7748</v>
      </c>
      <c r="C7813" s="296">
        <v>153.19116371444312</v>
      </c>
    </row>
    <row r="7814" spans="2:3" x14ac:dyDescent="0.25">
      <c r="B7814" s="295">
        <v>7749</v>
      </c>
      <c r="C7814" s="296">
        <v>124.1588665515167</v>
      </c>
    </row>
    <row r="7815" spans="2:3" x14ac:dyDescent="0.25">
      <c r="B7815" s="295">
        <v>7750</v>
      </c>
      <c r="C7815" s="296">
        <v>122.68993382949557</v>
      </c>
    </row>
    <row r="7816" spans="2:3" x14ac:dyDescent="0.25">
      <c r="B7816" s="295">
        <v>7751</v>
      </c>
      <c r="C7816" s="296">
        <v>159.79187106221571</v>
      </c>
    </row>
    <row r="7817" spans="2:3" x14ac:dyDescent="0.25">
      <c r="B7817" s="295">
        <v>7752</v>
      </c>
      <c r="C7817" s="296">
        <v>131.77677684836971</v>
      </c>
    </row>
    <row r="7818" spans="2:3" x14ac:dyDescent="0.25">
      <c r="B7818" s="295">
        <v>7753</v>
      </c>
      <c r="C7818" s="296">
        <v>82.368866127116661</v>
      </c>
    </row>
    <row r="7819" spans="2:3" x14ac:dyDescent="0.25">
      <c r="B7819" s="295">
        <v>7754</v>
      </c>
      <c r="C7819" s="296">
        <v>120.95165385064628</v>
      </c>
    </row>
    <row r="7820" spans="2:3" x14ac:dyDescent="0.25">
      <c r="B7820" s="295">
        <v>7755</v>
      </c>
      <c r="C7820" s="296">
        <v>119.9572756905882</v>
      </c>
    </row>
    <row r="7821" spans="2:3" x14ac:dyDescent="0.25">
      <c r="B7821" s="295">
        <v>7756</v>
      </c>
      <c r="C7821" s="296">
        <v>157.99932377110687</v>
      </c>
    </row>
    <row r="7822" spans="2:3" x14ac:dyDescent="0.25">
      <c r="B7822" s="295">
        <v>7757</v>
      </c>
      <c r="C7822" s="296">
        <v>140.79225523196297</v>
      </c>
    </row>
    <row r="7823" spans="2:3" x14ac:dyDescent="0.25">
      <c r="B7823" s="295">
        <v>7758</v>
      </c>
      <c r="C7823" s="296">
        <v>192.68042033328894</v>
      </c>
    </row>
    <row r="7824" spans="2:3" x14ac:dyDescent="0.25">
      <c r="B7824" s="295">
        <v>7759</v>
      </c>
      <c r="C7824" s="296">
        <v>131.37779859721905</v>
      </c>
    </row>
    <row r="7825" spans="2:3" x14ac:dyDescent="0.25">
      <c r="B7825" s="295">
        <v>7760</v>
      </c>
      <c r="C7825" s="296">
        <v>161.17065884076942</v>
      </c>
    </row>
    <row r="7826" spans="2:3" x14ac:dyDescent="0.25">
      <c r="B7826" s="295">
        <v>7761</v>
      </c>
      <c r="C7826" s="296">
        <v>142.11594295242992</v>
      </c>
    </row>
    <row r="7827" spans="2:3" x14ac:dyDescent="0.25">
      <c r="B7827" s="295">
        <v>7762</v>
      </c>
      <c r="C7827" s="296">
        <v>164.86966626793895</v>
      </c>
    </row>
    <row r="7828" spans="2:3" x14ac:dyDescent="0.25">
      <c r="B7828" s="295">
        <v>7763</v>
      </c>
      <c r="C7828" s="296">
        <v>95.387858044795564</v>
      </c>
    </row>
    <row r="7829" spans="2:3" x14ac:dyDescent="0.25">
      <c r="B7829" s="295">
        <v>7764</v>
      </c>
      <c r="C7829" s="296">
        <v>87.41403413269434</v>
      </c>
    </row>
    <row r="7830" spans="2:3" x14ac:dyDescent="0.25">
      <c r="B7830" s="295">
        <v>7765</v>
      </c>
      <c r="C7830" s="296">
        <v>90.759900308993195</v>
      </c>
    </row>
    <row r="7831" spans="2:3" x14ac:dyDescent="0.25">
      <c r="B7831" s="295">
        <v>7766</v>
      </c>
      <c r="C7831" s="296">
        <v>100.48024944284305</v>
      </c>
    </row>
    <row r="7832" spans="2:3" x14ac:dyDescent="0.25">
      <c r="B7832" s="295">
        <v>7767</v>
      </c>
      <c r="C7832" s="296">
        <v>82.555223103375639</v>
      </c>
    </row>
    <row r="7833" spans="2:3" x14ac:dyDescent="0.25">
      <c r="B7833" s="295">
        <v>7768</v>
      </c>
      <c r="C7833" s="296">
        <v>123.39633290874556</v>
      </c>
    </row>
    <row r="7834" spans="2:3" x14ac:dyDescent="0.25">
      <c r="B7834" s="295">
        <v>7769</v>
      </c>
      <c r="C7834" s="296">
        <v>191.0183226669746</v>
      </c>
    </row>
    <row r="7835" spans="2:3" x14ac:dyDescent="0.25">
      <c r="B7835" s="295">
        <v>7770</v>
      </c>
      <c r="C7835" s="296">
        <v>144.63844062086469</v>
      </c>
    </row>
    <row r="7836" spans="2:3" x14ac:dyDescent="0.25">
      <c r="B7836" s="295">
        <v>7771</v>
      </c>
      <c r="C7836" s="296">
        <v>159.83649892692932</v>
      </c>
    </row>
    <row r="7837" spans="2:3" x14ac:dyDescent="0.25">
      <c r="B7837" s="295">
        <v>7772</v>
      </c>
      <c r="C7837" s="296">
        <v>176.14901514006488</v>
      </c>
    </row>
    <row r="7838" spans="2:3" x14ac:dyDescent="0.25">
      <c r="B7838" s="295">
        <v>7773</v>
      </c>
      <c r="C7838" s="296">
        <v>152.6874923789303</v>
      </c>
    </row>
    <row r="7839" spans="2:3" x14ac:dyDescent="0.25">
      <c r="B7839" s="295">
        <v>7774</v>
      </c>
      <c r="C7839" s="296">
        <v>165.10423491570305</v>
      </c>
    </row>
    <row r="7840" spans="2:3" x14ac:dyDescent="0.25">
      <c r="B7840" s="295">
        <v>7775</v>
      </c>
      <c r="C7840" s="296">
        <v>94.318835023841615</v>
      </c>
    </row>
    <row r="7841" spans="2:3" x14ac:dyDescent="0.25">
      <c r="B7841" s="295">
        <v>7776</v>
      </c>
      <c r="C7841" s="296">
        <v>118.16681660995496</v>
      </c>
    </row>
    <row r="7842" spans="2:3" x14ac:dyDescent="0.25">
      <c r="B7842" s="295">
        <v>7777</v>
      </c>
      <c r="C7842" s="296">
        <v>116.77834046709341</v>
      </c>
    </row>
    <row r="7843" spans="2:3" x14ac:dyDescent="0.25">
      <c r="B7843" s="295">
        <v>7778</v>
      </c>
      <c r="C7843" s="296">
        <v>140.10276997771922</v>
      </c>
    </row>
    <row r="7844" spans="2:3" x14ac:dyDescent="0.25">
      <c r="B7844" s="295">
        <v>7779</v>
      </c>
      <c r="C7844" s="296">
        <v>130.9729252779988</v>
      </c>
    </row>
    <row r="7845" spans="2:3" x14ac:dyDescent="0.25">
      <c r="B7845" s="295">
        <v>7780</v>
      </c>
      <c r="C7845" s="296">
        <v>114.15662958255716</v>
      </c>
    </row>
    <row r="7846" spans="2:3" x14ac:dyDescent="0.25">
      <c r="B7846" s="295">
        <v>7781</v>
      </c>
      <c r="C7846" s="296">
        <v>125.45592924419812</v>
      </c>
    </row>
    <row r="7847" spans="2:3" x14ac:dyDescent="0.25">
      <c r="B7847" s="295">
        <v>7782</v>
      </c>
      <c r="C7847" s="296">
        <v>106.74542781755895</v>
      </c>
    </row>
    <row r="7848" spans="2:3" x14ac:dyDescent="0.25">
      <c r="B7848" s="295">
        <v>7783</v>
      </c>
      <c r="C7848" s="296">
        <v>173.52997360133091</v>
      </c>
    </row>
    <row r="7849" spans="2:3" x14ac:dyDescent="0.25">
      <c r="B7849" s="295">
        <v>7784</v>
      </c>
      <c r="C7849" s="296">
        <v>160.46846471037355</v>
      </c>
    </row>
    <row r="7850" spans="2:3" x14ac:dyDescent="0.25">
      <c r="B7850" s="295">
        <v>7785</v>
      </c>
      <c r="C7850" s="296">
        <v>136.5658317870332</v>
      </c>
    </row>
    <row r="7851" spans="2:3" x14ac:dyDescent="0.25">
      <c r="B7851" s="295">
        <v>7786</v>
      </c>
      <c r="C7851" s="296">
        <v>88.191648108943852</v>
      </c>
    </row>
    <row r="7852" spans="2:3" x14ac:dyDescent="0.25">
      <c r="B7852" s="295">
        <v>7787</v>
      </c>
      <c r="C7852" s="296">
        <v>140.89824837836454</v>
      </c>
    </row>
    <row r="7853" spans="2:3" x14ac:dyDescent="0.25">
      <c r="B7853" s="295">
        <v>7788</v>
      </c>
      <c r="C7853" s="296">
        <v>114.07698109306544</v>
      </c>
    </row>
    <row r="7854" spans="2:3" x14ac:dyDescent="0.25">
      <c r="B7854" s="295">
        <v>7789</v>
      </c>
      <c r="C7854" s="296">
        <v>79.910165269521926</v>
      </c>
    </row>
    <row r="7855" spans="2:3" x14ac:dyDescent="0.25">
      <c r="B7855" s="295">
        <v>7790</v>
      </c>
      <c r="C7855" s="296">
        <v>109.87319887659902</v>
      </c>
    </row>
    <row r="7856" spans="2:3" x14ac:dyDescent="0.25">
      <c r="B7856" s="295">
        <v>7791</v>
      </c>
      <c r="C7856" s="296">
        <v>95.324577458894169</v>
      </c>
    </row>
    <row r="7857" spans="2:3" x14ac:dyDescent="0.25">
      <c r="B7857" s="295">
        <v>7792</v>
      </c>
      <c r="C7857" s="296">
        <v>149.93593459204308</v>
      </c>
    </row>
    <row r="7858" spans="2:3" x14ac:dyDescent="0.25">
      <c r="B7858" s="295">
        <v>7793</v>
      </c>
      <c r="C7858" s="296">
        <v>136.73389544658892</v>
      </c>
    </row>
    <row r="7859" spans="2:3" x14ac:dyDescent="0.25">
      <c r="B7859" s="295">
        <v>7794</v>
      </c>
      <c r="C7859" s="296">
        <v>102.28074773484482</v>
      </c>
    </row>
    <row r="7860" spans="2:3" x14ac:dyDescent="0.25">
      <c r="B7860" s="295">
        <v>7795</v>
      </c>
      <c r="C7860" s="296">
        <v>111.09458342104045</v>
      </c>
    </row>
    <row r="7861" spans="2:3" x14ac:dyDescent="0.25">
      <c r="B7861" s="295">
        <v>7796</v>
      </c>
      <c r="C7861" s="296">
        <v>105.48341676570323</v>
      </c>
    </row>
    <row r="7862" spans="2:3" x14ac:dyDescent="0.25">
      <c r="B7862" s="295">
        <v>7797</v>
      </c>
      <c r="C7862" s="296">
        <v>137.32690935591853</v>
      </c>
    </row>
    <row r="7863" spans="2:3" x14ac:dyDescent="0.25">
      <c r="B7863" s="295">
        <v>7798</v>
      </c>
      <c r="C7863" s="296">
        <v>71.97646044830681</v>
      </c>
    </row>
    <row r="7864" spans="2:3" x14ac:dyDescent="0.25">
      <c r="B7864" s="295">
        <v>7799</v>
      </c>
      <c r="C7864" s="296">
        <v>156.55757154353512</v>
      </c>
    </row>
    <row r="7865" spans="2:3" x14ac:dyDescent="0.25">
      <c r="B7865" s="295">
        <v>7800</v>
      </c>
      <c r="C7865" s="296">
        <v>153.65859533545074</v>
      </c>
    </row>
    <row r="7866" spans="2:3" x14ac:dyDescent="0.25">
      <c r="B7866" s="295">
        <v>7801</v>
      </c>
      <c r="C7866" s="296">
        <v>124.84120599069806</v>
      </c>
    </row>
    <row r="7867" spans="2:3" x14ac:dyDescent="0.25">
      <c r="B7867" s="295">
        <v>7802</v>
      </c>
      <c r="C7867" s="296">
        <v>120.9701276973899</v>
      </c>
    </row>
    <row r="7868" spans="2:3" x14ac:dyDescent="0.25">
      <c r="B7868" s="295">
        <v>7803</v>
      </c>
      <c r="C7868" s="296">
        <v>95.53513590851685</v>
      </c>
    </row>
    <row r="7869" spans="2:3" x14ac:dyDescent="0.25">
      <c r="B7869" s="295">
        <v>7804</v>
      </c>
      <c r="C7869" s="296">
        <v>118.17018941019163</v>
      </c>
    </row>
    <row r="7870" spans="2:3" x14ac:dyDescent="0.25">
      <c r="B7870" s="295">
        <v>7805</v>
      </c>
      <c r="C7870" s="296">
        <v>136.3560889034419</v>
      </c>
    </row>
    <row r="7871" spans="2:3" x14ac:dyDescent="0.25">
      <c r="B7871" s="295">
        <v>7806</v>
      </c>
      <c r="C7871" s="296">
        <v>129.87553876173106</v>
      </c>
    </row>
    <row r="7872" spans="2:3" x14ac:dyDescent="0.25">
      <c r="B7872" s="295">
        <v>7807</v>
      </c>
      <c r="C7872" s="296">
        <v>96.623382632904082</v>
      </c>
    </row>
    <row r="7873" spans="2:3" x14ac:dyDescent="0.25">
      <c r="B7873" s="295">
        <v>7808</v>
      </c>
      <c r="C7873" s="296">
        <v>156.78954129125898</v>
      </c>
    </row>
    <row r="7874" spans="2:3" x14ac:dyDescent="0.25">
      <c r="B7874" s="295">
        <v>7809</v>
      </c>
      <c r="C7874" s="296">
        <v>210.53780476639074</v>
      </c>
    </row>
    <row r="7875" spans="2:3" x14ac:dyDescent="0.25">
      <c r="B7875" s="295">
        <v>7810</v>
      </c>
      <c r="C7875" s="296">
        <v>167.86211066809437</v>
      </c>
    </row>
    <row r="7876" spans="2:3" x14ac:dyDescent="0.25">
      <c r="B7876" s="295">
        <v>7811</v>
      </c>
      <c r="C7876" s="296">
        <v>129.47769637426114</v>
      </c>
    </row>
    <row r="7877" spans="2:3" x14ac:dyDescent="0.25">
      <c r="B7877" s="295">
        <v>7812</v>
      </c>
      <c r="C7877" s="296">
        <v>80.307856903088549</v>
      </c>
    </row>
    <row r="7878" spans="2:3" x14ac:dyDescent="0.25">
      <c r="B7878" s="295">
        <v>7813</v>
      </c>
      <c r="C7878" s="296">
        <v>140.86144824867273</v>
      </c>
    </row>
    <row r="7879" spans="2:3" x14ac:dyDescent="0.25">
      <c r="B7879" s="295">
        <v>7814</v>
      </c>
      <c r="C7879" s="296">
        <v>77.696686794746526</v>
      </c>
    </row>
    <row r="7880" spans="2:3" x14ac:dyDescent="0.25">
      <c r="B7880" s="295">
        <v>7815</v>
      </c>
      <c r="C7880" s="296">
        <v>127.85384314540391</v>
      </c>
    </row>
    <row r="7881" spans="2:3" x14ac:dyDescent="0.25">
      <c r="B7881" s="295">
        <v>7816</v>
      </c>
      <c r="C7881" s="296">
        <v>161.46453763249036</v>
      </c>
    </row>
    <row r="7882" spans="2:3" x14ac:dyDescent="0.25">
      <c r="B7882" s="295">
        <v>7817</v>
      </c>
      <c r="C7882" s="296">
        <v>173.18891234116512</v>
      </c>
    </row>
    <row r="7883" spans="2:3" x14ac:dyDescent="0.25">
      <c r="B7883" s="295">
        <v>7818</v>
      </c>
      <c r="C7883" s="296">
        <v>210.68663149263895</v>
      </c>
    </row>
    <row r="7884" spans="2:3" x14ac:dyDescent="0.25">
      <c r="B7884" s="295">
        <v>7819</v>
      </c>
      <c r="C7884" s="296">
        <v>170.42433106116209</v>
      </c>
    </row>
    <row r="7885" spans="2:3" x14ac:dyDescent="0.25">
      <c r="B7885" s="295">
        <v>7820</v>
      </c>
      <c r="C7885" s="296">
        <v>124.83909037941912</v>
      </c>
    </row>
    <row r="7886" spans="2:3" x14ac:dyDescent="0.25">
      <c r="B7886" s="295">
        <v>7821</v>
      </c>
      <c r="C7886" s="296">
        <v>170.06706562439444</v>
      </c>
    </row>
    <row r="7887" spans="2:3" x14ac:dyDescent="0.25">
      <c r="B7887" s="295">
        <v>7822</v>
      </c>
      <c r="C7887" s="296">
        <v>129.28464728304317</v>
      </c>
    </row>
    <row r="7888" spans="2:3" x14ac:dyDescent="0.25">
      <c r="B7888" s="295">
        <v>7823</v>
      </c>
      <c r="C7888" s="296">
        <v>115.31213630934603</v>
      </c>
    </row>
    <row r="7889" spans="2:3" x14ac:dyDescent="0.25">
      <c r="B7889" s="295">
        <v>7824</v>
      </c>
      <c r="C7889" s="296">
        <v>134.67255670297368</v>
      </c>
    </row>
    <row r="7890" spans="2:3" x14ac:dyDescent="0.25">
      <c r="B7890" s="295">
        <v>7825</v>
      </c>
      <c r="C7890" s="296">
        <v>177.02515638462285</v>
      </c>
    </row>
    <row r="7891" spans="2:3" x14ac:dyDescent="0.25">
      <c r="B7891" s="295">
        <v>7826</v>
      </c>
      <c r="C7891" s="296">
        <v>132.42805344284378</v>
      </c>
    </row>
    <row r="7892" spans="2:3" x14ac:dyDescent="0.25">
      <c r="B7892" s="295">
        <v>7827</v>
      </c>
      <c r="C7892" s="296">
        <v>145.60238232523074</v>
      </c>
    </row>
    <row r="7893" spans="2:3" x14ac:dyDescent="0.25">
      <c r="B7893" s="295">
        <v>7828</v>
      </c>
      <c r="C7893" s="296">
        <v>106.94385170216736</v>
      </c>
    </row>
    <row r="7894" spans="2:3" x14ac:dyDescent="0.25">
      <c r="B7894" s="295">
        <v>7829</v>
      </c>
      <c r="C7894" s="296">
        <v>202.22649462143769</v>
      </c>
    </row>
    <row r="7895" spans="2:3" x14ac:dyDescent="0.25">
      <c r="B7895" s="295">
        <v>7830</v>
      </c>
      <c r="C7895" s="296">
        <v>92.635487855077443</v>
      </c>
    </row>
    <row r="7896" spans="2:3" x14ac:dyDescent="0.25">
      <c r="B7896" s="295">
        <v>7831</v>
      </c>
      <c r="C7896" s="296">
        <v>108.98136751745469</v>
      </c>
    </row>
    <row r="7897" spans="2:3" x14ac:dyDescent="0.25">
      <c r="B7897" s="295">
        <v>7832</v>
      </c>
      <c r="C7897" s="296">
        <v>88.758901513087054</v>
      </c>
    </row>
    <row r="7898" spans="2:3" x14ac:dyDescent="0.25">
      <c r="B7898" s="295">
        <v>7833</v>
      </c>
      <c r="C7898" s="296">
        <v>107.6595480593236</v>
      </c>
    </row>
    <row r="7899" spans="2:3" x14ac:dyDescent="0.25">
      <c r="B7899" s="295">
        <v>7834</v>
      </c>
      <c r="C7899" s="296">
        <v>150.45702085188799</v>
      </c>
    </row>
    <row r="7900" spans="2:3" x14ac:dyDescent="0.25">
      <c r="B7900" s="295">
        <v>7835</v>
      </c>
      <c r="C7900" s="296">
        <v>89.239476308065065</v>
      </c>
    </row>
    <row r="7901" spans="2:3" x14ac:dyDescent="0.25">
      <c r="B7901" s="295">
        <v>7836</v>
      </c>
      <c r="C7901" s="296">
        <v>183.23454044424147</v>
      </c>
    </row>
    <row r="7902" spans="2:3" x14ac:dyDescent="0.25">
      <c r="B7902" s="295">
        <v>7837</v>
      </c>
      <c r="C7902" s="296">
        <v>79.387508884624211</v>
      </c>
    </row>
    <row r="7903" spans="2:3" x14ac:dyDescent="0.25">
      <c r="B7903" s="295">
        <v>7838</v>
      </c>
      <c r="C7903" s="296">
        <v>104.12323366429766</v>
      </c>
    </row>
    <row r="7904" spans="2:3" x14ac:dyDescent="0.25">
      <c r="B7904" s="295">
        <v>7839</v>
      </c>
      <c r="C7904" s="296">
        <v>93.614102412144362</v>
      </c>
    </row>
    <row r="7905" spans="2:3" x14ac:dyDescent="0.25">
      <c r="B7905" s="295">
        <v>7840</v>
      </c>
      <c r="C7905" s="296">
        <v>148.42298992565316</v>
      </c>
    </row>
    <row r="7906" spans="2:3" x14ac:dyDescent="0.25">
      <c r="B7906" s="295">
        <v>7841</v>
      </c>
      <c r="C7906" s="296">
        <v>135.17200877187958</v>
      </c>
    </row>
    <row r="7907" spans="2:3" x14ac:dyDescent="0.25">
      <c r="B7907" s="295">
        <v>7842</v>
      </c>
      <c r="C7907" s="296">
        <v>116.39070628290753</v>
      </c>
    </row>
    <row r="7908" spans="2:3" x14ac:dyDescent="0.25">
      <c r="B7908" s="295">
        <v>7843</v>
      </c>
      <c r="C7908" s="296">
        <v>71.208989409059299</v>
      </c>
    </row>
    <row r="7909" spans="2:3" x14ac:dyDescent="0.25">
      <c r="B7909" s="295">
        <v>7844</v>
      </c>
      <c r="C7909" s="296">
        <v>93.156034021965894</v>
      </c>
    </row>
    <row r="7910" spans="2:3" x14ac:dyDescent="0.25">
      <c r="B7910" s="295">
        <v>7845</v>
      </c>
      <c r="C7910" s="296">
        <v>156.46004625399323</v>
      </c>
    </row>
    <row r="7911" spans="2:3" x14ac:dyDescent="0.25">
      <c r="B7911" s="295">
        <v>7846</v>
      </c>
      <c r="C7911" s="296">
        <v>83.427850208981738</v>
      </c>
    </row>
    <row r="7912" spans="2:3" x14ac:dyDescent="0.25">
      <c r="B7912" s="295">
        <v>7847</v>
      </c>
      <c r="C7912" s="296">
        <v>92.887254227550969</v>
      </c>
    </row>
    <row r="7913" spans="2:3" x14ac:dyDescent="0.25">
      <c r="B7913" s="295">
        <v>7848</v>
      </c>
      <c r="C7913" s="296">
        <v>181.9696835824036</v>
      </c>
    </row>
    <row r="7914" spans="2:3" x14ac:dyDescent="0.25">
      <c r="B7914" s="295">
        <v>7849</v>
      </c>
      <c r="C7914" s="296">
        <v>205.94352886144247</v>
      </c>
    </row>
    <row r="7915" spans="2:3" x14ac:dyDescent="0.25">
      <c r="B7915" s="295">
        <v>7850</v>
      </c>
      <c r="C7915" s="296">
        <v>94.293676452113488</v>
      </c>
    </row>
    <row r="7916" spans="2:3" x14ac:dyDescent="0.25">
      <c r="B7916" s="295">
        <v>7851</v>
      </c>
      <c r="C7916" s="296">
        <v>129.4084326075961</v>
      </c>
    </row>
    <row r="7917" spans="2:3" x14ac:dyDescent="0.25">
      <c r="B7917" s="295">
        <v>7852</v>
      </c>
      <c r="C7917" s="296">
        <v>180.24847117894285</v>
      </c>
    </row>
    <row r="7918" spans="2:3" x14ac:dyDescent="0.25">
      <c r="B7918" s="295">
        <v>7853</v>
      </c>
      <c r="C7918" s="296">
        <v>142.63842468814727</v>
      </c>
    </row>
    <row r="7919" spans="2:3" x14ac:dyDescent="0.25">
      <c r="B7919" s="295">
        <v>7854</v>
      </c>
      <c r="C7919" s="296">
        <v>138.98327365030545</v>
      </c>
    </row>
    <row r="7920" spans="2:3" x14ac:dyDescent="0.25">
      <c r="B7920" s="295">
        <v>7855</v>
      </c>
      <c r="C7920" s="296">
        <v>148.7732538800289</v>
      </c>
    </row>
    <row r="7921" spans="2:3" x14ac:dyDescent="0.25">
      <c r="B7921" s="295">
        <v>7856</v>
      </c>
      <c r="C7921" s="296">
        <v>172.5698483496152</v>
      </c>
    </row>
    <row r="7922" spans="2:3" x14ac:dyDescent="0.25">
      <c r="B7922" s="295">
        <v>7857</v>
      </c>
      <c r="C7922" s="296">
        <v>153.52988263976118</v>
      </c>
    </row>
    <row r="7923" spans="2:3" x14ac:dyDescent="0.25">
      <c r="B7923" s="295">
        <v>7858</v>
      </c>
      <c r="C7923" s="296">
        <v>119.03376392468525</v>
      </c>
    </row>
    <row r="7924" spans="2:3" x14ac:dyDescent="0.25">
      <c r="B7924" s="295">
        <v>7859</v>
      </c>
      <c r="C7924" s="296">
        <v>157.82941628414022</v>
      </c>
    </row>
    <row r="7925" spans="2:3" x14ac:dyDescent="0.25">
      <c r="B7925" s="295">
        <v>7860</v>
      </c>
      <c r="C7925" s="296">
        <v>93.522129652973376</v>
      </c>
    </row>
    <row r="7926" spans="2:3" x14ac:dyDescent="0.25">
      <c r="B7926" s="295">
        <v>7861</v>
      </c>
      <c r="C7926" s="296">
        <v>145.35499281087272</v>
      </c>
    </row>
    <row r="7927" spans="2:3" x14ac:dyDescent="0.25">
      <c r="B7927" s="295">
        <v>7862</v>
      </c>
      <c r="C7927" s="296">
        <v>119.54091277658536</v>
      </c>
    </row>
    <row r="7928" spans="2:3" x14ac:dyDescent="0.25">
      <c r="B7928" s="295">
        <v>7863</v>
      </c>
      <c r="C7928" s="296">
        <v>89.339935850367169</v>
      </c>
    </row>
    <row r="7929" spans="2:3" x14ac:dyDescent="0.25">
      <c r="B7929" s="295">
        <v>7864</v>
      </c>
      <c r="C7929" s="296">
        <v>114.01688262628414</v>
      </c>
    </row>
    <row r="7930" spans="2:3" x14ac:dyDescent="0.25">
      <c r="B7930" s="295">
        <v>7865</v>
      </c>
      <c r="C7930" s="296">
        <v>95.901000659416241</v>
      </c>
    </row>
    <row r="7931" spans="2:3" x14ac:dyDescent="0.25">
      <c r="B7931" s="295">
        <v>7866</v>
      </c>
      <c r="C7931" s="296">
        <v>159.72869443840386</v>
      </c>
    </row>
    <row r="7932" spans="2:3" x14ac:dyDescent="0.25">
      <c r="B7932" s="295">
        <v>7867</v>
      </c>
      <c r="C7932" s="296">
        <v>117.25986312556981</v>
      </c>
    </row>
    <row r="7933" spans="2:3" x14ac:dyDescent="0.25">
      <c r="B7933" s="295">
        <v>7868</v>
      </c>
      <c r="C7933" s="296">
        <v>126.71273692753907</v>
      </c>
    </row>
    <row r="7934" spans="2:3" x14ac:dyDescent="0.25">
      <c r="B7934" s="295">
        <v>7869</v>
      </c>
      <c r="C7934" s="296">
        <v>78.152579984473647</v>
      </c>
    </row>
    <row r="7935" spans="2:3" x14ac:dyDescent="0.25">
      <c r="B7935" s="295">
        <v>7870</v>
      </c>
      <c r="C7935" s="296">
        <v>116.48042274238284</v>
      </c>
    </row>
    <row r="7936" spans="2:3" x14ac:dyDescent="0.25">
      <c r="B7936" s="295">
        <v>7871</v>
      </c>
      <c r="C7936" s="296">
        <v>153.76105615274128</v>
      </c>
    </row>
    <row r="7937" spans="2:3" x14ac:dyDescent="0.25">
      <c r="B7937" s="295">
        <v>7872</v>
      </c>
      <c r="C7937" s="296">
        <v>203.975769502985</v>
      </c>
    </row>
    <row r="7938" spans="2:3" x14ac:dyDescent="0.25">
      <c r="B7938" s="295">
        <v>7873</v>
      </c>
      <c r="C7938" s="296">
        <v>108.46883830843618</v>
      </c>
    </row>
    <row r="7939" spans="2:3" x14ac:dyDescent="0.25">
      <c r="B7939" s="295">
        <v>7874</v>
      </c>
      <c r="C7939" s="296">
        <v>154.15016663566746</v>
      </c>
    </row>
    <row r="7940" spans="2:3" x14ac:dyDescent="0.25">
      <c r="B7940" s="295">
        <v>7875</v>
      </c>
      <c r="C7940" s="296">
        <v>114.27103299868735</v>
      </c>
    </row>
    <row r="7941" spans="2:3" x14ac:dyDescent="0.25">
      <c r="B7941" s="295">
        <v>7876</v>
      </c>
      <c r="C7941" s="296">
        <v>95.487320200707444</v>
      </c>
    </row>
    <row r="7942" spans="2:3" x14ac:dyDescent="0.25">
      <c r="B7942" s="295">
        <v>7877</v>
      </c>
      <c r="C7942" s="296">
        <v>103.77997983381226</v>
      </c>
    </row>
    <row r="7943" spans="2:3" x14ac:dyDescent="0.25">
      <c r="B7943" s="295">
        <v>7878</v>
      </c>
      <c r="C7943" s="296">
        <v>156.53493378543362</v>
      </c>
    </row>
    <row r="7944" spans="2:3" x14ac:dyDescent="0.25">
      <c r="B7944" s="295">
        <v>7879</v>
      </c>
      <c r="C7944" s="296">
        <v>144.6283900199216</v>
      </c>
    </row>
    <row r="7945" spans="2:3" x14ac:dyDescent="0.25">
      <c r="B7945" s="295">
        <v>7880</v>
      </c>
      <c r="C7945" s="296">
        <v>78.61834145154198</v>
      </c>
    </row>
    <row r="7946" spans="2:3" x14ac:dyDescent="0.25">
      <c r="B7946" s="295">
        <v>7881</v>
      </c>
      <c r="C7946" s="296">
        <v>133.49581348227696</v>
      </c>
    </row>
    <row r="7947" spans="2:3" x14ac:dyDescent="0.25">
      <c r="B7947" s="295">
        <v>7882</v>
      </c>
      <c r="C7947" s="296">
        <v>123.15693613524607</v>
      </c>
    </row>
    <row r="7948" spans="2:3" x14ac:dyDescent="0.25">
      <c r="B7948" s="295">
        <v>7883</v>
      </c>
      <c r="C7948" s="296">
        <v>121.26090455195447</v>
      </c>
    </row>
    <row r="7949" spans="2:3" x14ac:dyDescent="0.25">
      <c r="B7949" s="295">
        <v>7884</v>
      </c>
      <c r="C7949" s="296">
        <v>119.38936070362979</v>
      </c>
    </row>
    <row r="7950" spans="2:3" x14ac:dyDescent="0.25">
      <c r="B7950" s="295">
        <v>7885</v>
      </c>
      <c r="C7950" s="296">
        <v>162.97036307254871</v>
      </c>
    </row>
    <row r="7951" spans="2:3" x14ac:dyDescent="0.25">
      <c r="B7951" s="295">
        <v>7886</v>
      </c>
      <c r="C7951" s="296">
        <v>133.62237080310976</v>
      </c>
    </row>
    <row r="7952" spans="2:3" x14ac:dyDescent="0.25">
      <c r="B7952" s="295">
        <v>7887</v>
      </c>
      <c r="C7952" s="296">
        <v>86.741066408182661</v>
      </c>
    </row>
    <row r="7953" spans="2:3" x14ac:dyDescent="0.25">
      <c r="B7953" s="295">
        <v>7888</v>
      </c>
      <c r="C7953" s="296">
        <v>179.33085606455239</v>
      </c>
    </row>
    <row r="7954" spans="2:3" x14ac:dyDescent="0.25">
      <c r="B7954" s="295">
        <v>7889</v>
      </c>
      <c r="C7954" s="296">
        <v>88.449835954130464</v>
      </c>
    </row>
    <row r="7955" spans="2:3" x14ac:dyDescent="0.25">
      <c r="B7955" s="295">
        <v>7890</v>
      </c>
      <c r="C7955" s="296">
        <v>131.20504851352399</v>
      </c>
    </row>
    <row r="7956" spans="2:3" x14ac:dyDescent="0.25">
      <c r="B7956" s="295">
        <v>7891</v>
      </c>
      <c r="C7956" s="296">
        <v>88.521763804168586</v>
      </c>
    </row>
    <row r="7957" spans="2:3" x14ac:dyDescent="0.25">
      <c r="B7957" s="295">
        <v>7892</v>
      </c>
      <c r="C7957" s="296">
        <v>79.777376352434857</v>
      </c>
    </row>
    <row r="7958" spans="2:3" x14ac:dyDescent="0.25">
      <c r="B7958" s="295">
        <v>7893</v>
      </c>
      <c r="C7958" s="296">
        <v>147.35455802048378</v>
      </c>
    </row>
    <row r="7959" spans="2:3" x14ac:dyDescent="0.25">
      <c r="B7959" s="295">
        <v>7894</v>
      </c>
      <c r="C7959" s="296">
        <v>144.71740929698842</v>
      </c>
    </row>
    <row r="7960" spans="2:3" x14ac:dyDescent="0.25">
      <c r="B7960" s="295">
        <v>7895</v>
      </c>
      <c r="C7960" s="296">
        <v>154.51614954539326</v>
      </c>
    </row>
    <row r="7961" spans="2:3" x14ac:dyDescent="0.25">
      <c r="B7961" s="295">
        <v>7896</v>
      </c>
      <c r="C7961" s="296">
        <v>120.77852798315683</v>
      </c>
    </row>
    <row r="7962" spans="2:3" x14ac:dyDescent="0.25">
      <c r="B7962" s="295">
        <v>7897</v>
      </c>
      <c r="C7962" s="296">
        <v>129.76671571799693</v>
      </c>
    </row>
    <row r="7963" spans="2:3" x14ac:dyDescent="0.25">
      <c r="B7963" s="295">
        <v>7898</v>
      </c>
      <c r="C7963" s="296">
        <v>68.783285024587059</v>
      </c>
    </row>
    <row r="7964" spans="2:3" x14ac:dyDescent="0.25">
      <c r="B7964" s="295">
        <v>7899</v>
      </c>
      <c r="C7964" s="296">
        <v>121.12896669381544</v>
      </c>
    </row>
    <row r="7965" spans="2:3" x14ac:dyDescent="0.25">
      <c r="B7965" s="295">
        <v>7900</v>
      </c>
      <c r="C7965" s="296">
        <v>148.0433838054129</v>
      </c>
    </row>
    <row r="7966" spans="2:3" x14ac:dyDescent="0.25">
      <c r="B7966" s="295">
        <v>7901</v>
      </c>
      <c r="C7966" s="296">
        <v>127.20894731387209</v>
      </c>
    </row>
    <row r="7967" spans="2:3" x14ac:dyDescent="0.25">
      <c r="B7967" s="295">
        <v>7902</v>
      </c>
      <c r="C7967" s="296">
        <v>128.86217579722128</v>
      </c>
    </row>
    <row r="7968" spans="2:3" x14ac:dyDescent="0.25">
      <c r="B7968" s="295">
        <v>7903</v>
      </c>
      <c r="C7968" s="296">
        <v>111.17907229019909</v>
      </c>
    </row>
    <row r="7969" spans="2:3" x14ac:dyDescent="0.25">
      <c r="B7969" s="295">
        <v>7904</v>
      </c>
      <c r="C7969" s="296">
        <v>152.05140239507509</v>
      </c>
    </row>
    <row r="7970" spans="2:3" x14ac:dyDescent="0.25">
      <c r="B7970" s="295">
        <v>7905</v>
      </c>
      <c r="C7970" s="296">
        <v>106.84292350405644</v>
      </c>
    </row>
    <row r="7971" spans="2:3" x14ac:dyDescent="0.25">
      <c r="B7971" s="295">
        <v>7906</v>
      </c>
      <c r="C7971" s="296">
        <v>136.23951992123818</v>
      </c>
    </row>
    <row r="7972" spans="2:3" x14ac:dyDescent="0.25">
      <c r="B7972" s="295">
        <v>7907</v>
      </c>
      <c r="C7972" s="296">
        <v>171.32266842279182</v>
      </c>
    </row>
    <row r="7973" spans="2:3" x14ac:dyDescent="0.25">
      <c r="B7973" s="295">
        <v>7908</v>
      </c>
      <c r="C7973" s="296">
        <v>153.04893712188823</v>
      </c>
    </row>
    <row r="7974" spans="2:3" x14ac:dyDescent="0.25">
      <c r="B7974" s="295">
        <v>7909</v>
      </c>
      <c r="C7974" s="296">
        <v>131.62956018717964</v>
      </c>
    </row>
    <row r="7975" spans="2:3" x14ac:dyDescent="0.25">
      <c r="B7975" s="295">
        <v>7910</v>
      </c>
      <c r="C7975" s="296">
        <v>89.989599945977346</v>
      </c>
    </row>
    <row r="7976" spans="2:3" x14ac:dyDescent="0.25">
      <c r="B7976" s="295">
        <v>7911</v>
      </c>
      <c r="C7976" s="296">
        <v>117.25217644693754</v>
      </c>
    </row>
    <row r="7977" spans="2:3" x14ac:dyDescent="0.25">
      <c r="B7977" s="295">
        <v>7912</v>
      </c>
      <c r="C7977" s="296">
        <v>197.74853894616396</v>
      </c>
    </row>
    <row r="7978" spans="2:3" x14ac:dyDescent="0.25">
      <c r="B7978" s="295">
        <v>7913</v>
      </c>
      <c r="C7978" s="296">
        <v>136.37866496259295</v>
      </c>
    </row>
    <row r="7979" spans="2:3" x14ac:dyDescent="0.25">
      <c r="B7979" s="295">
        <v>7914</v>
      </c>
      <c r="C7979" s="296">
        <v>155.55510191315835</v>
      </c>
    </row>
    <row r="7980" spans="2:3" x14ac:dyDescent="0.25">
      <c r="B7980" s="295">
        <v>7915</v>
      </c>
      <c r="C7980" s="296">
        <v>183.42767236183823</v>
      </c>
    </row>
    <row r="7981" spans="2:3" x14ac:dyDescent="0.25">
      <c r="B7981" s="295">
        <v>7916</v>
      </c>
      <c r="C7981" s="296">
        <v>150.02744002322163</v>
      </c>
    </row>
    <row r="7982" spans="2:3" x14ac:dyDescent="0.25">
      <c r="B7982" s="295">
        <v>7917</v>
      </c>
      <c r="C7982" s="296">
        <v>129.10699247948287</v>
      </c>
    </row>
    <row r="7983" spans="2:3" x14ac:dyDescent="0.25">
      <c r="B7983" s="295">
        <v>7918</v>
      </c>
      <c r="C7983" s="296">
        <v>185.72946753874771</v>
      </c>
    </row>
    <row r="7984" spans="2:3" x14ac:dyDescent="0.25">
      <c r="B7984" s="295">
        <v>7919</v>
      </c>
      <c r="C7984" s="296">
        <v>132.06890156507967</v>
      </c>
    </row>
    <row r="7985" spans="2:3" x14ac:dyDescent="0.25">
      <c r="B7985" s="295">
        <v>7920</v>
      </c>
      <c r="C7985" s="296">
        <v>108.49947408686006</v>
      </c>
    </row>
    <row r="7986" spans="2:3" x14ac:dyDescent="0.25">
      <c r="B7986" s="295">
        <v>7921</v>
      </c>
      <c r="C7986" s="296">
        <v>126.79795830752219</v>
      </c>
    </row>
    <row r="7987" spans="2:3" x14ac:dyDescent="0.25">
      <c r="B7987" s="295">
        <v>7922</v>
      </c>
      <c r="C7987" s="296">
        <v>94.90033274524697</v>
      </c>
    </row>
    <row r="7988" spans="2:3" x14ac:dyDescent="0.25">
      <c r="B7988" s="295">
        <v>7923</v>
      </c>
      <c r="C7988" s="296">
        <v>186.13493047039083</v>
      </c>
    </row>
    <row r="7989" spans="2:3" x14ac:dyDescent="0.25">
      <c r="B7989" s="295">
        <v>7924</v>
      </c>
      <c r="C7989" s="296">
        <v>118.72141014949813</v>
      </c>
    </row>
    <row r="7990" spans="2:3" x14ac:dyDescent="0.25">
      <c r="B7990" s="295">
        <v>7925</v>
      </c>
      <c r="C7990" s="296">
        <v>158.11301199059653</v>
      </c>
    </row>
    <row r="7991" spans="2:3" x14ac:dyDescent="0.25">
      <c r="B7991" s="295">
        <v>7926</v>
      </c>
      <c r="C7991" s="296">
        <v>81.920236690288903</v>
      </c>
    </row>
    <row r="7992" spans="2:3" x14ac:dyDescent="0.25">
      <c r="B7992" s="295">
        <v>7927</v>
      </c>
      <c r="C7992" s="296">
        <v>87.031692492009341</v>
      </c>
    </row>
    <row r="7993" spans="2:3" x14ac:dyDescent="0.25">
      <c r="B7993" s="295">
        <v>7928</v>
      </c>
      <c r="C7993" s="296">
        <v>195.72207119091541</v>
      </c>
    </row>
    <row r="7994" spans="2:3" x14ac:dyDescent="0.25">
      <c r="B7994" s="295">
        <v>7929</v>
      </c>
      <c r="C7994" s="296">
        <v>69.632877409298629</v>
      </c>
    </row>
    <row r="7995" spans="2:3" x14ac:dyDescent="0.25">
      <c r="B7995" s="295">
        <v>7930</v>
      </c>
      <c r="C7995" s="296">
        <v>84.120019925270924</v>
      </c>
    </row>
    <row r="7996" spans="2:3" x14ac:dyDescent="0.25">
      <c r="B7996" s="295">
        <v>7931</v>
      </c>
      <c r="C7996" s="296">
        <v>157.80037318160146</v>
      </c>
    </row>
    <row r="7997" spans="2:3" x14ac:dyDescent="0.25">
      <c r="B7997" s="295">
        <v>7932</v>
      </c>
      <c r="C7997" s="296">
        <v>180.64940275053337</v>
      </c>
    </row>
    <row r="7998" spans="2:3" x14ac:dyDescent="0.25">
      <c r="B7998" s="295">
        <v>7933</v>
      </c>
      <c r="C7998" s="296">
        <v>132.26716238939591</v>
      </c>
    </row>
    <row r="7999" spans="2:3" x14ac:dyDescent="0.25">
      <c r="B7999" s="295">
        <v>7934</v>
      </c>
      <c r="C7999" s="296">
        <v>113.97052169777635</v>
      </c>
    </row>
    <row r="8000" spans="2:3" x14ac:dyDescent="0.25">
      <c r="B8000" s="295">
        <v>7935</v>
      </c>
      <c r="C8000" s="296">
        <v>117.45422249111036</v>
      </c>
    </row>
    <row r="8001" spans="2:3" x14ac:dyDescent="0.25">
      <c r="B8001" s="295">
        <v>7936</v>
      </c>
      <c r="C8001" s="296">
        <v>136.21226774969148</v>
      </c>
    </row>
    <row r="8002" spans="2:3" x14ac:dyDescent="0.25">
      <c r="B8002" s="295">
        <v>7937</v>
      </c>
      <c r="C8002" s="296">
        <v>135.38949838656481</v>
      </c>
    </row>
    <row r="8003" spans="2:3" x14ac:dyDescent="0.25">
      <c r="B8003" s="295">
        <v>7938</v>
      </c>
      <c r="C8003" s="296">
        <v>162.73822674873639</v>
      </c>
    </row>
    <row r="8004" spans="2:3" x14ac:dyDescent="0.25">
      <c r="B8004" s="295">
        <v>7939</v>
      </c>
      <c r="C8004" s="296">
        <v>110.99722351334799</v>
      </c>
    </row>
    <row r="8005" spans="2:3" x14ac:dyDescent="0.25">
      <c r="B8005" s="295">
        <v>7940</v>
      </c>
      <c r="C8005" s="296">
        <v>128.84160447217664</v>
      </c>
    </row>
    <row r="8006" spans="2:3" x14ac:dyDescent="0.25">
      <c r="B8006" s="295">
        <v>7941</v>
      </c>
      <c r="C8006" s="296">
        <v>183.29569467506795</v>
      </c>
    </row>
    <row r="8007" spans="2:3" x14ac:dyDescent="0.25">
      <c r="B8007" s="295">
        <v>7942</v>
      </c>
      <c r="C8007" s="296">
        <v>183.57828854952436</v>
      </c>
    </row>
    <row r="8008" spans="2:3" x14ac:dyDescent="0.25">
      <c r="B8008" s="295">
        <v>7943</v>
      </c>
      <c r="C8008" s="296">
        <v>172.89683688405745</v>
      </c>
    </row>
    <row r="8009" spans="2:3" x14ac:dyDescent="0.25">
      <c r="B8009" s="295">
        <v>7944</v>
      </c>
      <c r="C8009" s="296">
        <v>83.439923194853804</v>
      </c>
    </row>
    <row r="8010" spans="2:3" x14ac:dyDescent="0.25">
      <c r="B8010" s="295">
        <v>7945</v>
      </c>
      <c r="C8010" s="296">
        <v>78.56593583212225</v>
      </c>
    </row>
    <row r="8011" spans="2:3" x14ac:dyDescent="0.25">
      <c r="B8011" s="295">
        <v>7946</v>
      </c>
      <c r="C8011" s="296">
        <v>114.62244878714294</v>
      </c>
    </row>
    <row r="8012" spans="2:3" x14ac:dyDescent="0.25">
      <c r="B8012" s="295">
        <v>7947</v>
      </c>
      <c r="C8012" s="296">
        <v>110.23096408159103</v>
      </c>
    </row>
    <row r="8013" spans="2:3" x14ac:dyDescent="0.25">
      <c r="B8013" s="295">
        <v>7948</v>
      </c>
      <c r="C8013" s="296">
        <v>138.4185691168118</v>
      </c>
    </row>
    <row r="8014" spans="2:3" x14ac:dyDescent="0.25">
      <c r="B8014" s="295">
        <v>7949</v>
      </c>
      <c r="C8014" s="296">
        <v>85.231846231678333</v>
      </c>
    </row>
    <row r="8015" spans="2:3" x14ac:dyDescent="0.25">
      <c r="B8015" s="295">
        <v>7950</v>
      </c>
      <c r="C8015" s="296">
        <v>154.05724641095037</v>
      </c>
    </row>
    <row r="8016" spans="2:3" x14ac:dyDescent="0.25">
      <c r="B8016" s="295">
        <v>7951</v>
      </c>
      <c r="C8016" s="296">
        <v>149.7054739731135</v>
      </c>
    </row>
    <row r="8017" spans="2:3" x14ac:dyDescent="0.25">
      <c r="B8017" s="295">
        <v>7952</v>
      </c>
      <c r="C8017" s="296">
        <v>74.460181886534983</v>
      </c>
    </row>
    <row r="8018" spans="2:3" x14ac:dyDescent="0.25">
      <c r="B8018" s="295">
        <v>7953</v>
      </c>
      <c r="C8018" s="296">
        <v>161.73181576685903</v>
      </c>
    </row>
    <row r="8019" spans="2:3" x14ac:dyDescent="0.25">
      <c r="B8019" s="295">
        <v>7954</v>
      </c>
      <c r="C8019" s="296">
        <v>143.98457644907347</v>
      </c>
    </row>
    <row r="8020" spans="2:3" x14ac:dyDescent="0.25">
      <c r="B8020" s="295">
        <v>7955</v>
      </c>
      <c r="C8020" s="296">
        <v>131.4962134424598</v>
      </c>
    </row>
    <row r="8021" spans="2:3" x14ac:dyDescent="0.25">
      <c r="B8021" s="295">
        <v>7956</v>
      </c>
      <c r="C8021" s="296">
        <v>125.70534156168726</v>
      </c>
    </row>
    <row r="8022" spans="2:3" x14ac:dyDescent="0.25">
      <c r="B8022" s="295">
        <v>7957</v>
      </c>
      <c r="C8022" s="296">
        <v>143.81698057375809</v>
      </c>
    </row>
    <row r="8023" spans="2:3" x14ac:dyDescent="0.25">
      <c r="B8023" s="295">
        <v>7958</v>
      </c>
      <c r="C8023" s="296">
        <v>130.31120509127862</v>
      </c>
    </row>
    <row r="8024" spans="2:3" x14ac:dyDescent="0.25">
      <c r="B8024" s="295">
        <v>7959</v>
      </c>
      <c r="C8024" s="296">
        <v>132.72555982376326</v>
      </c>
    </row>
    <row r="8025" spans="2:3" x14ac:dyDescent="0.25">
      <c r="B8025" s="295">
        <v>7960</v>
      </c>
      <c r="C8025" s="296">
        <v>83.667961959375901</v>
      </c>
    </row>
    <row r="8026" spans="2:3" x14ac:dyDescent="0.25">
      <c r="B8026" s="295">
        <v>7961</v>
      </c>
      <c r="C8026" s="296">
        <v>116.84582846259399</v>
      </c>
    </row>
    <row r="8027" spans="2:3" x14ac:dyDescent="0.25">
      <c r="B8027" s="295">
        <v>7962</v>
      </c>
      <c r="C8027" s="296">
        <v>131.9413273632747</v>
      </c>
    </row>
    <row r="8028" spans="2:3" x14ac:dyDescent="0.25">
      <c r="B8028" s="295">
        <v>7963</v>
      </c>
      <c r="C8028" s="296">
        <v>146.30715322882651</v>
      </c>
    </row>
    <row r="8029" spans="2:3" x14ac:dyDescent="0.25">
      <c r="B8029" s="295">
        <v>7964</v>
      </c>
      <c r="C8029" s="296">
        <v>99.650505387829554</v>
      </c>
    </row>
    <row r="8030" spans="2:3" x14ac:dyDescent="0.25">
      <c r="B8030" s="295">
        <v>7965</v>
      </c>
      <c r="C8030" s="296">
        <v>166.20178706359016</v>
      </c>
    </row>
    <row r="8031" spans="2:3" x14ac:dyDescent="0.25">
      <c r="B8031" s="295">
        <v>7966</v>
      </c>
      <c r="C8031" s="296">
        <v>152.03269861378914</v>
      </c>
    </row>
    <row r="8032" spans="2:3" x14ac:dyDescent="0.25">
      <c r="B8032" s="295">
        <v>7967</v>
      </c>
      <c r="C8032" s="296">
        <v>126.10436199786729</v>
      </c>
    </row>
    <row r="8033" spans="2:3" x14ac:dyDescent="0.25">
      <c r="B8033" s="295">
        <v>7968</v>
      </c>
      <c r="C8033" s="296">
        <v>104.97722750004621</v>
      </c>
    </row>
    <row r="8034" spans="2:3" x14ac:dyDescent="0.25">
      <c r="B8034" s="295">
        <v>7969</v>
      </c>
      <c r="C8034" s="296">
        <v>132.74297822383062</v>
      </c>
    </row>
    <row r="8035" spans="2:3" x14ac:dyDescent="0.25">
      <c r="B8035" s="295">
        <v>7970</v>
      </c>
      <c r="C8035" s="296">
        <v>93.906301188595151</v>
      </c>
    </row>
    <row r="8036" spans="2:3" x14ac:dyDescent="0.25">
      <c r="B8036" s="295">
        <v>7971</v>
      </c>
      <c r="C8036" s="296">
        <v>111.59056168028775</v>
      </c>
    </row>
    <row r="8037" spans="2:3" x14ac:dyDescent="0.25">
      <c r="B8037" s="295">
        <v>7972</v>
      </c>
      <c r="C8037" s="296">
        <v>149.4293055938665</v>
      </c>
    </row>
    <row r="8038" spans="2:3" x14ac:dyDescent="0.25">
      <c r="B8038" s="295">
        <v>7973</v>
      </c>
      <c r="C8038" s="296">
        <v>144.87510327358277</v>
      </c>
    </row>
    <row r="8039" spans="2:3" x14ac:dyDescent="0.25">
      <c r="B8039" s="295">
        <v>7974</v>
      </c>
      <c r="C8039" s="296">
        <v>163.91087559437142</v>
      </c>
    </row>
    <row r="8040" spans="2:3" x14ac:dyDescent="0.25">
      <c r="B8040" s="295">
        <v>7975</v>
      </c>
      <c r="C8040" s="296">
        <v>157.92383548285184</v>
      </c>
    </row>
    <row r="8041" spans="2:3" x14ac:dyDescent="0.25">
      <c r="B8041" s="295">
        <v>7976</v>
      </c>
      <c r="C8041" s="296">
        <v>155.98278278782982</v>
      </c>
    </row>
    <row r="8042" spans="2:3" x14ac:dyDescent="0.25">
      <c r="B8042" s="295">
        <v>7977</v>
      </c>
      <c r="C8042" s="296">
        <v>111.11114051939265</v>
      </c>
    </row>
    <row r="8043" spans="2:3" x14ac:dyDescent="0.25">
      <c r="B8043" s="295">
        <v>7978</v>
      </c>
      <c r="C8043" s="296">
        <v>107.73915153862617</v>
      </c>
    </row>
    <row r="8044" spans="2:3" x14ac:dyDescent="0.25">
      <c r="B8044" s="295">
        <v>7979</v>
      </c>
      <c r="C8044" s="296">
        <v>175.50585993629232</v>
      </c>
    </row>
    <row r="8045" spans="2:3" x14ac:dyDescent="0.25">
      <c r="B8045" s="295">
        <v>7980</v>
      </c>
      <c r="C8045" s="296">
        <v>69.591368617366356</v>
      </c>
    </row>
    <row r="8046" spans="2:3" x14ac:dyDescent="0.25">
      <c r="B8046" s="295">
        <v>7981</v>
      </c>
      <c r="C8046" s="296">
        <v>164.82825561992155</v>
      </c>
    </row>
    <row r="8047" spans="2:3" x14ac:dyDescent="0.25">
      <c r="B8047" s="295">
        <v>7982</v>
      </c>
      <c r="C8047" s="296">
        <v>88.281596776625676</v>
      </c>
    </row>
    <row r="8048" spans="2:3" x14ac:dyDescent="0.25">
      <c r="B8048" s="295">
        <v>7983</v>
      </c>
      <c r="C8048" s="296">
        <v>86.278318032078602</v>
      </c>
    </row>
    <row r="8049" spans="2:3" x14ac:dyDescent="0.25">
      <c r="B8049" s="295">
        <v>7984</v>
      </c>
      <c r="C8049" s="296">
        <v>105.07846075423265</v>
      </c>
    </row>
    <row r="8050" spans="2:3" x14ac:dyDescent="0.25">
      <c r="B8050" s="295">
        <v>7985</v>
      </c>
      <c r="C8050" s="296">
        <v>127.4048847886377</v>
      </c>
    </row>
    <row r="8051" spans="2:3" x14ac:dyDescent="0.25">
      <c r="B8051" s="295">
        <v>7986</v>
      </c>
      <c r="C8051" s="296">
        <v>199.19451005968298</v>
      </c>
    </row>
    <row r="8052" spans="2:3" x14ac:dyDescent="0.25">
      <c r="B8052" s="295">
        <v>7987</v>
      </c>
      <c r="C8052" s="296">
        <v>155.72588403836681</v>
      </c>
    </row>
    <row r="8053" spans="2:3" x14ac:dyDescent="0.25">
      <c r="B8053" s="295">
        <v>7988</v>
      </c>
      <c r="C8053" s="296">
        <v>151.71326595915866</v>
      </c>
    </row>
    <row r="8054" spans="2:3" x14ac:dyDescent="0.25">
      <c r="B8054" s="295">
        <v>7989</v>
      </c>
      <c r="C8054" s="296">
        <v>189.67570715622497</v>
      </c>
    </row>
    <row r="8055" spans="2:3" x14ac:dyDescent="0.25">
      <c r="B8055" s="295">
        <v>7990</v>
      </c>
      <c r="C8055" s="296">
        <v>83.762386517379639</v>
      </c>
    </row>
    <row r="8056" spans="2:3" x14ac:dyDescent="0.25">
      <c r="B8056" s="295">
        <v>7991</v>
      </c>
      <c r="C8056" s="296">
        <v>160.05609751175206</v>
      </c>
    </row>
    <row r="8057" spans="2:3" x14ac:dyDescent="0.25">
      <c r="B8057" s="295">
        <v>7992</v>
      </c>
      <c r="C8057" s="296">
        <v>168.59584144098332</v>
      </c>
    </row>
    <row r="8058" spans="2:3" x14ac:dyDescent="0.25">
      <c r="B8058" s="295">
        <v>7993</v>
      </c>
      <c r="C8058" s="296">
        <v>90.143698591122927</v>
      </c>
    </row>
    <row r="8059" spans="2:3" x14ac:dyDescent="0.25">
      <c r="B8059" s="295">
        <v>7994</v>
      </c>
      <c r="C8059" s="296">
        <v>158.45428348729018</v>
      </c>
    </row>
    <row r="8060" spans="2:3" x14ac:dyDescent="0.25">
      <c r="B8060" s="295">
        <v>7995</v>
      </c>
      <c r="C8060" s="296">
        <v>173.307349147926</v>
      </c>
    </row>
    <row r="8061" spans="2:3" x14ac:dyDescent="0.25">
      <c r="B8061" s="295">
        <v>7996</v>
      </c>
      <c r="C8061" s="296">
        <v>127.68416956005812</v>
      </c>
    </row>
    <row r="8062" spans="2:3" x14ac:dyDescent="0.25">
      <c r="B8062" s="295">
        <v>7997</v>
      </c>
      <c r="C8062" s="296">
        <v>132.29139217118274</v>
      </c>
    </row>
    <row r="8063" spans="2:3" x14ac:dyDescent="0.25">
      <c r="B8063" s="295">
        <v>7998</v>
      </c>
      <c r="C8063" s="296">
        <v>95.838279394218659</v>
      </c>
    </row>
    <row r="8064" spans="2:3" x14ac:dyDescent="0.25">
      <c r="B8064" s="295">
        <v>7999</v>
      </c>
      <c r="C8064" s="296">
        <v>97.677605178032337</v>
      </c>
    </row>
    <row r="8065" spans="2:3" x14ac:dyDescent="0.25">
      <c r="B8065" s="295">
        <v>8000</v>
      </c>
      <c r="C8065" s="296">
        <v>124.41552693552842</v>
      </c>
    </row>
    <row r="8066" spans="2:3" x14ac:dyDescent="0.25">
      <c r="B8066" s="295">
        <v>8001</v>
      </c>
      <c r="C8066" s="296">
        <v>94.913274092791937</v>
      </c>
    </row>
    <row r="8067" spans="2:3" x14ac:dyDescent="0.25">
      <c r="B8067" s="295">
        <v>8002</v>
      </c>
      <c r="C8067" s="296">
        <v>214.33182317026976</v>
      </c>
    </row>
    <row r="8068" spans="2:3" x14ac:dyDescent="0.25">
      <c r="B8068" s="295">
        <v>8003</v>
      </c>
      <c r="C8068" s="296">
        <v>163.07324298689406</v>
      </c>
    </row>
    <row r="8069" spans="2:3" x14ac:dyDescent="0.25">
      <c r="B8069" s="295">
        <v>8004</v>
      </c>
      <c r="C8069" s="296">
        <v>94.576297674542488</v>
      </c>
    </row>
    <row r="8070" spans="2:3" x14ac:dyDescent="0.25">
      <c r="B8070" s="295">
        <v>8005</v>
      </c>
      <c r="C8070" s="296">
        <v>145.01314991725684</v>
      </c>
    </row>
    <row r="8071" spans="2:3" x14ac:dyDescent="0.25">
      <c r="B8071" s="295">
        <v>8006</v>
      </c>
      <c r="C8071" s="296">
        <v>109.64433547027477</v>
      </c>
    </row>
    <row r="8072" spans="2:3" x14ac:dyDescent="0.25">
      <c r="B8072" s="295">
        <v>8007</v>
      </c>
      <c r="C8072" s="296">
        <v>145.59332262150889</v>
      </c>
    </row>
    <row r="8073" spans="2:3" x14ac:dyDescent="0.25">
      <c r="B8073" s="295">
        <v>8008</v>
      </c>
      <c r="C8073" s="296">
        <v>183.8533847351851</v>
      </c>
    </row>
    <row r="8074" spans="2:3" x14ac:dyDescent="0.25">
      <c r="B8074" s="295">
        <v>8009</v>
      </c>
      <c r="C8074" s="296">
        <v>164.97167254320939</v>
      </c>
    </row>
    <row r="8075" spans="2:3" x14ac:dyDescent="0.25">
      <c r="B8075" s="295">
        <v>8010</v>
      </c>
      <c r="C8075" s="296">
        <v>146.44310275185455</v>
      </c>
    </row>
    <row r="8076" spans="2:3" x14ac:dyDescent="0.25">
      <c r="B8076" s="295">
        <v>8011</v>
      </c>
      <c r="C8076" s="296">
        <v>119.97135234976457</v>
      </c>
    </row>
    <row r="8077" spans="2:3" x14ac:dyDescent="0.25">
      <c r="B8077" s="295">
        <v>8012</v>
      </c>
      <c r="C8077" s="296">
        <v>135.1448223028128</v>
      </c>
    </row>
    <row r="8078" spans="2:3" x14ac:dyDescent="0.25">
      <c r="B8078" s="295">
        <v>8013</v>
      </c>
      <c r="C8078" s="296">
        <v>83.225921462096977</v>
      </c>
    </row>
    <row r="8079" spans="2:3" x14ac:dyDescent="0.25">
      <c r="B8079" s="295">
        <v>8014</v>
      </c>
      <c r="C8079" s="296">
        <v>112.08486028732185</v>
      </c>
    </row>
    <row r="8080" spans="2:3" x14ac:dyDescent="0.25">
      <c r="B8080" s="295">
        <v>8015</v>
      </c>
      <c r="C8080" s="296">
        <v>111.72002422632627</v>
      </c>
    </row>
    <row r="8081" spans="2:3" x14ac:dyDescent="0.25">
      <c r="B8081" s="295">
        <v>8016</v>
      </c>
      <c r="C8081" s="296">
        <v>146.74716065707986</v>
      </c>
    </row>
    <row r="8082" spans="2:3" x14ac:dyDescent="0.25">
      <c r="B8082" s="295">
        <v>8017</v>
      </c>
      <c r="C8082" s="296">
        <v>173.34583551888582</v>
      </c>
    </row>
    <row r="8083" spans="2:3" x14ac:dyDescent="0.25">
      <c r="B8083" s="295">
        <v>8018</v>
      </c>
      <c r="C8083" s="296">
        <v>134.91243546210342</v>
      </c>
    </row>
    <row r="8084" spans="2:3" x14ac:dyDescent="0.25">
      <c r="B8084" s="295">
        <v>8019</v>
      </c>
      <c r="C8084" s="296">
        <v>121.65890552194955</v>
      </c>
    </row>
    <row r="8085" spans="2:3" x14ac:dyDescent="0.25">
      <c r="B8085" s="295">
        <v>8020</v>
      </c>
      <c r="C8085" s="296">
        <v>110.80367053962823</v>
      </c>
    </row>
    <row r="8086" spans="2:3" x14ac:dyDescent="0.25">
      <c r="B8086" s="295">
        <v>8021</v>
      </c>
      <c r="C8086" s="296">
        <v>147.56757391643046</v>
      </c>
    </row>
    <row r="8087" spans="2:3" x14ac:dyDescent="0.25">
      <c r="B8087" s="295">
        <v>8022</v>
      </c>
      <c r="C8087" s="296">
        <v>113.3952256115107</v>
      </c>
    </row>
    <row r="8088" spans="2:3" x14ac:dyDescent="0.25">
      <c r="B8088" s="295">
        <v>8023</v>
      </c>
      <c r="C8088" s="296">
        <v>148.74536670831884</v>
      </c>
    </row>
    <row r="8089" spans="2:3" x14ac:dyDescent="0.25">
      <c r="B8089" s="295">
        <v>8024</v>
      </c>
      <c r="C8089" s="296">
        <v>108.11047289094549</v>
      </c>
    </row>
    <row r="8090" spans="2:3" x14ac:dyDescent="0.25">
      <c r="B8090" s="295">
        <v>8025</v>
      </c>
      <c r="C8090" s="296">
        <v>132.56272499457035</v>
      </c>
    </row>
    <row r="8091" spans="2:3" x14ac:dyDescent="0.25">
      <c r="B8091" s="295">
        <v>8026</v>
      </c>
      <c r="C8091" s="296">
        <v>88.418480242292731</v>
      </c>
    </row>
    <row r="8092" spans="2:3" x14ac:dyDescent="0.25">
      <c r="B8092" s="295">
        <v>8027</v>
      </c>
      <c r="C8092" s="296">
        <v>118.09131502999969</v>
      </c>
    </row>
    <row r="8093" spans="2:3" x14ac:dyDescent="0.25">
      <c r="B8093" s="295">
        <v>8028</v>
      </c>
      <c r="C8093" s="296">
        <v>100.90971621329868</v>
      </c>
    </row>
    <row r="8094" spans="2:3" x14ac:dyDescent="0.25">
      <c r="B8094" s="295">
        <v>8029</v>
      </c>
      <c r="C8094" s="296">
        <v>182.87962635911106</v>
      </c>
    </row>
    <row r="8095" spans="2:3" x14ac:dyDescent="0.25">
      <c r="B8095" s="295">
        <v>8030</v>
      </c>
      <c r="C8095" s="296">
        <v>94.463201162676114</v>
      </c>
    </row>
    <row r="8096" spans="2:3" x14ac:dyDescent="0.25">
      <c r="B8096" s="295">
        <v>8031</v>
      </c>
      <c r="C8096" s="296">
        <v>201.38241955801598</v>
      </c>
    </row>
    <row r="8097" spans="2:3" x14ac:dyDescent="0.25">
      <c r="B8097" s="295">
        <v>8032</v>
      </c>
      <c r="C8097" s="296">
        <v>162.33481328642648</v>
      </c>
    </row>
    <row r="8098" spans="2:3" x14ac:dyDescent="0.25">
      <c r="B8098" s="295">
        <v>8033</v>
      </c>
      <c r="C8098" s="296">
        <v>189.22351413665453</v>
      </c>
    </row>
    <row r="8099" spans="2:3" x14ac:dyDescent="0.25">
      <c r="B8099" s="295">
        <v>8034</v>
      </c>
      <c r="C8099" s="296">
        <v>150.21569693023778</v>
      </c>
    </row>
    <row r="8100" spans="2:3" x14ac:dyDescent="0.25">
      <c r="B8100" s="295">
        <v>8035</v>
      </c>
      <c r="C8100" s="296">
        <v>192.43097779981696</v>
      </c>
    </row>
    <row r="8101" spans="2:3" x14ac:dyDescent="0.25">
      <c r="B8101" s="295">
        <v>8036</v>
      </c>
      <c r="C8101" s="296">
        <v>167.13805356887542</v>
      </c>
    </row>
    <row r="8102" spans="2:3" x14ac:dyDescent="0.25">
      <c r="B8102" s="295">
        <v>8037</v>
      </c>
      <c r="C8102" s="296">
        <v>107.86005238951816</v>
      </c>
    </row>
    <row r="8103" spans="2:3" x14ac:dyDescent="0.25">
      <c r="B8103" s="295">
        <v>8038</v>
      </c>
      <c r="C8103" s="296">
        <v>114.79515258979441</v>
      </c>
    </row>
    <row r="8104" spans="2:3" x14ac:dyDescent="0.25">
      <c r="B8104" s="295">
        <v>8039</v>
      </c>
      <c r="C8104" s="296">
        <v>112.31364746692947</v>
      </c>
    </row>
    <row r="8105" spans="2:3" x14ac:dyDescent="0.25">
      <c r="B8105" s="295">
        <v>8040</v>
      </c>
      <c r="C8105" s="296">
        <v>67.630026085943712</v>
      </c>
    </row>
    <row r="8106" spans="2:3" x14ac:dyDescent="0.25">
      <c r="B8106" s="295">
        <v>8041</v>
      </c>
      <c r="C8106" s="296">
        <v>176.15078407376265</v>
      </c>
    </row>
    <row r="8107" spans="2:3" x14ac:dyDescent="0.25">
      <c r="B8107" s="295">
        <v>8042</v>
      </c>
      <c r="C8107" s="296">
        <v>63.925152269118257</v>
      </c>
    </row>
    <row r="8108" spans="2:3" x14ac:dyDescent="0.25">
      <c r="B8108" s="295">
        <v>8043</v>
      </c>
      <c r="C8108" s="296">
        <v>108.88526683193035</v>
      </c>
    </row>
    <row r="8109" spans="2:3" x14ac:dyDescent="0.25">
      <c r="B8109" s="295">
        <v>8044</v>
      </c>
      <c r="C8109" s="296">
        <v>159.85149325774086</v>
      </c>
    </row>
    <row r="8110" spans="2:3" x14ac:dyDescent="0.25">
      <c r="B8110" s="295">
        <v>8045</v>
      </c>
      <c r="C8110" s="296">
        <v>194.52212470102401</v>
      </c>
    </row>
    <row r="8111" spans="2:3" x14ac:dyDescent="0.25">
      <c r="B8111" s="295">
        <v>8046</v>
      </c>
      <c r="C8111" s="296">
        <v>89.922579001502015</v>
      </c>
    </row>
    <row r="8112" spans="2:3" x14ac:dyDescent="0.25">
      <c r="B8112" s="295">
        <v>8047</v>
      </c>
      <c r="C8112" s="296">
        <v>92.610737480097995</v>
      </c>
    </row>
    <row r="8113" spans="2:3" x14ac:dyDescent="0.25">
      <c r="B8113" s="295">
        <v>8048</v>
      </c>
      <c r="C8113" s="296">
        <v>141.23293215950721</v>
      </c>
    </row>
    <row r="8114" spans="2:3" x14ac:dyDescent="0.25">
      <c r="B8114" s="295">
        <v>8049</v>
      </c>
      <c r="C8114" s="296">
        <v>169.59892916398661</v>
      </c>
    </row>
    <row r="8115" spans="2:3" x14ac:dyDescent="0.25">
      <c r="B8115" s="295">
        <v>8050</v>
      </c>
      <c r="C8115" s="296">
        <v>122.13550413941834</v>
      </c>
    </row>
    <row r="8116" spans="2:3" x14ac:dyDescent="0.25">
      <c r="B8116" s="295">
        <v>8051</v>
      </c>
      <c r="C8116" s="296">
        <v>172.40188543435681</v>
      </c>
    </row>
    <row r="8117" spans="2:3" x14ac:dyDescent="0.25">
      <c r="B8117" s="295">
        <v>8052</v>
      </c>
      <c r="C8117" s="296">
        <v>170.10568524669938</v>
      </c>
    </row>
    <row r="8118" spans="2:3" x14ac:dyDescent="0.25">
      <c r="B8118" s="295">
        <v>8053</v>
      </c>
      <c r="C8118" s="296">
        <v>148.47078423119052</v>
      </c>
    </row>
    <row r="8119" spans="2:3" x14ac:dyDescent="0.25">
      <c r="B8119" s="295">
        <v>8054</v>
      </c>
      <c r="C8119" s="296">
        <v>196.11968473258844</v>
      </c>
    </row>
    <row r="8120" spans="2:3" x14ac:dyDescent="0.25">
      <c r="B8120" s="295">
        <v>8055</v>
      </c>
      <c r="C8120" s="296">
        <v>120.62117986987613</v>
      </c>
    </row>
    <row r="8121" spans="2:3" x14ac:dyDescent="0.25">
      <c r="B8121" s="295">
        <v>8056</v>
      </c>
      <c r="C8121" s="296">
        <v>123.57310606459774</v>
      </c>
    </row>
    <row r="8122" spans="2:3" x14ac:dyDescent="0.25">
      <c r="B8122" s="295">
        <v>8057</v>
      </c>
      <c r="C8122" s="296">
        <v>97.556017738028913</v>
      </c>
    </row>
    <row r="8123" spans="2:3" x14ac:dyDescent="0.25">
      <c r="B8123" s="295">
        <v>8058</v>
      </c>
      <c r="C8123" s="296">
        <v>106.82663089211256</v>
      </c>
    </row>
    <row r="8124" spans="2:3" x14ac:dyDescent="0.25">
      <c r="B8124" s="295">
        <v>8059</v>
      </c>
      <c r="C8124" s="296">
        <v>134.47441082879007</v>
      </c>
    </row>
    <row r="8125" spans="2:3" x14ac:dyDescent="0.25">
      <c r="B8125" s="295">
        <v>8060</v>
      </c>
      <c r="C8125" s="296">
        <v>98.30081966817302</v>
      </c>
    </row>
    <row r="8126" spans="2:3" x14ac:dyDescent="0.25">
      <c r="B8126" s="295">
        <v>8061</v>
      </c>
      <c r="C8126" s="296">
        <v>95.257789631620867</v>
      </c>
    </row>
    <row r="8127" spans="2:3" x14ac:dyDescent="0.25">
      <c r="B8127" s="295">
        <v>8062</v>
      </c>
      <c r="C8127" s="296">
        <v>93.369779106095848</v>
      </c>
    </row>
    <row r="8128" spans="2:3" x14ac:dyDescent="0.25">
      <c r="B8128" s="295">
        <v>8063</v>
      </c>
      <c r="C8128" s="296">
        <v>139.68274211193312</v>
      </c>
    </row>
    <row r="8129" spans="2:3" x14ac:dyDescent="0.25">
      <c r="B8129" s="295">
        <v>8064</v>
      </c>
      <c r="C8129" s="296">
        <v>131.85443565272809</v>
      </c>
    </row>
    <row r="8130" spans="2:3" x14ac:dyDescent="0.25">
      <c r="B8130" s="295">
        <v>8065</v>
      </c>
      <c r="C8130" s="296">
        <v>170.63687187361202</v>
      </c>
    </row>
    <row r="8131" spans="2:3" x14ac:dyDescent="0.25">
      <c r="B8131" s="295">
        <v>8066</v>
      </c>
      <c r="C8131" s="296">
        <v>175.77323745394273</v>
      </c>
    </row>
    <row r="8132" spans="2:3" x14ac:dyDescent="0.25">
      <c r="B8132" s="295">
        <v>8067</v>
      </c>
      <c r="C8132" s="296">
        <v>124.58298190878062</v>
      </c>
    </row>
    <row r="8133" spans="2:3" x14ac:dyDescent="0.25">
      <c r="B8133" s="295">
        <v>8068</v>
      </c>
      <c r="C8133" s="296">
        <v>145.25816836541537</v>
      </c>
    </row>
    <row r="8134" spans="2:3" x14ac:dyDescent="0.25">
      <c r="B8134" s="295">
        <v>8069</v>
      </c>
      <c r="C8134" s="296">
        <v>112.81471972392831</v>
      </c>
    </row>
    <row r="8135" spans="2:3" x14ac:dyDescent="0.25">
      <c r="B8135" s="295">
        <v>8070</v>
      </c>
      <c r="C8135" s="296">
        <v>158.67085921456777</v>
      </c>
    </row>
    <row r="8136" spans="2:3" x14ac:dyDescent="0.25">
      <c r="B8136" s="295">
        <v>8071</v>
      </c>
      <c r="C8136" s="296">
        <v>104.87447519108389</v>
      </c>
    </row>
    <row r="8137" spans="2:3" x14ac:dyDescent="0.25">
      <c r="B8137" s="295">
        <v>8072</v>
      </c>
      <c r="C8137" s="296">
        <v>153.13230404396552</v>
      </c>
    </row>
    <row r="8138" spans="2:3" x14ac:dyDescent="0.25">
      <c r="B8138" s="295">
        <v>8073</v>
      </c>
      <c r="C8138" s="296">
        <v>84.798490470712693</v>
      </c>
    </row>
    <row r="8139" spans="2:3" x14ac:dyDescent="0.25">
      <c r="B8139" s="295">
        <v>8074</v>
      </c>
      <c r="C8139" s="296">
        <v>82.734286152447694</v>
      </c>
    </row>
    <row r="8140" spans="2:3" x14ac:dyDescent="0.25">
      <c r="B8140" s="295">
        <v>8075</v>
      </c>
      <c r="C8140" s="296">
        <v>130.91255793272643</v>
      </c>
    </row>
    <row r="8141" spans="2:3" x14ac:dyDescent="0.25">
      <c r="B8141" s="295">
        <v>8076</v>
      </c>
      <c r="C8141" s="296">
        <v>132.88421063217677</v>
      </c>
    </row>
    <row r="8142" spans="2:3" x14ac:dyDescent="0.25">
      <c r="B8142" s="295">
        <v>8077</v>
      </c>
      <c r="C8142" s="296">
        <v>91.897250002515989</v>
      </c>
    </row>
    <row r="8143" spans="2:3" x14ac:dyDescent="0.25">
      <c r="B8143" s="295">
        <v>8078</v>
      </c>
      <c r="C8143" s="296">
        <v>177.92049327908151</v>
      </c>
    </row>
    <row r="8144" spans="2:3" x14ac:dyDescent="0.25">
      <c r="B8144" s="295">
        <v>8079</v>
      </c>
      <c r="C8144" s="296">
        <v>80.998169710191164</v>
      </c>
    </row>
    <row r="8145" spans="2:3" x14ac:dyDescent="0.25">
      <c r="B8145" s="295">
        <v>8080</v>
      </c>
      <c r="C8145" s="296">
        <v>123.20291222615762</v>
      </c>
    </row>
    <row r="8146" spans="2:3" x14ac:dyDescent="0.25">
      <c r="B8146" s="295">
        <v>8081</v>
      </c>
      <c r="C8146" s="296">
        <v>156.1095827574035</v>
      </c>
    </row>
    <row r="8147" spans="2:3" x14ac:dyDescent="0.25">
      <c r="B8147" s="295">
        <v>8082</v>
      </c>
      <c r="C8147" s="296">
        <v>143.55996888027886</v>
      </c>
    </row>
    <row r="8148" spans="2:3" x14ac:dyDescent="0.25">
      <c r="B8148" s="295">
        <v>8083</v>
      </c>
      <c r="C8148" s="296">
        <v>74.581057722113613</v>
      </c>
    </row>
    <row r="8149" spans="2:3" x14ac:dyDescent="0.25">
      <c r="B8149" s="295">
        <v>8084</v>
      </c>
      <c r="C8149" s="296">
        <v>135.1781941408953</v>
      </c>
    </row>
    <row r="8150" spans="2:3" x14ac:dyDescent="0.25">
      <c r="B8150" s="295">
        <v>8085</v>
      </c>
      <c r="C8150" s="296">
        <v>72.941073749406641</v>
      </c>
    </row>
    <row r="8151" spans="2:3" x14ac:dyDescent="0.25">
      <c r="B8151" s="295">
        <v>8086</v>
      </c>
      <c r="C8151" s="296">
        <v>157.31760572110542</v>
      </c>
    </row>
    <row r="8152" spans="2:3" x14ac:dyDescent="0.25">
      <c r="B8152" s="295">
        <v>8087</v>
      </c>
      <c r="C8152" s="296">
        <v>184.06934911670908</v>
      </c>
    </row>
    <row r="8153" spans="2:3" x14ac:dyDescent="0.25">
      <c r="B8153" s="295">
        <v>8088</v>
      </c>
      <c r="C8153" s="296">
        <v>106.29334775331182</v>
      </c>
    </row>
    <row r="8154" spans="2:3" x14ac:dyDescent="0.25">
      <c r="B8154" s="295">
        <v>8089</v>
      </c>
      <c r="C8154" s="296">
        <v>177.3760340082444</v>
      </c>
    </row>
    <row r="8155" spans="2:3" x14ac:dyDescent="0.25">
      <c r="B8155" s="295">
        <v>8090</v>
      </c>
      <c r="C8155" s="296">
        <v>154.01470275031775</v>
      </c>
    </row>
    <row r="8156" spans="2:3" x14ac:dyDescent="0.25">
      <c r="B8156" s="295">
        <v>8091</v>
      </c>
      <c r="C8156" s="296">
        <v>108.26247991219469</v>
      </c>
    </row>
    <row r="8157" spans="2:3" x14ac:dyDescent="0.25">
      <c r="B8157" s="295">
        <v>8092</v>
      </c>
      <c r="C8157" s="296">
        <v>118.23522454696287</v>
      </c>
    </row>
    <row r="8158" spans="2:3" x14ac:dyDescent="0.25">
      <c r="B8158" s="295">
        <v>8093</v>
      </c>
      <c r="C8158" s="296">
        <v>117.63367841511831</v>
      </c>
    </row>
    <row r="8159" spans="2:3" x14ac:dyDescent="0.25">
      <c r="B8159" s="295">
        <v>8094</v>
      </c>
      <c r="C8159" s="296">
        <v>98.613205046282246</v>
      </c>
    </row>
    <row r="8160" spans="2:3" x14ac:dyDescent="0.25">
      <c r="B8160" s="295">
        <v>8095</v>
      </c>
      <c r="C8160" s="296">
        <v>104.63408460728229</v>
      </c>
    </row>
    <row r="8161" spans="2:3" x14ac:dyDescent="0.25">
      <c r="B8161" s="295">
        <v>8096</v>
      </c>
      <c r="C8161" s="296">
        <v>143.66870608764623</v>
      </c>
    </row>
    <row r="8162" spans="2:3" x14ac:dyDescent="0.25">
      <c r="B8162" s="295">
        <v>8097</v>
      </c>
      <c r="C8162" s="296">
        <v>167.49571751968193</v>
      </c>
    </row>
    <row r="8163" spans="2:3" x14ac:dyDescent="0.25">
      <c r="B8163" s="295">
        <v>8098</v>
      </c>
      <c r="C8163" s="296">
        <v>69.831911953014668</v>
      </c>
    </row>
    <row r="8164" spans="2:3" x14ac:dyDescent="0.25">
      <c r="B8164" s="295">
        <v>8099</v>
      </c>
      <c r="C8164" s="296">
        <v>146.68463177825768</v>
      </c>
    </row>
    <row r="8165" spans="2:3" x14ac:dyDescent="0.25">
      <c r="B8165" s="295">
        <v>8100</v>
      </c>
      <c r="C8165" s="296">
        <v>108.95493709509886</v>
      </c>
    </row>
    <row r="8166" spans="2:3" x14ac:dyDescent="0.25">
      <c r="B8166" s="295">
        <v>8101</v>
      </c>
      <c r="C8166" s="296">
        <v>157.11341814475674</v>
      </c>
    </row>
    <row r="8167" spans="2:3" x14ac:dyDescent="0.25">
      <c r="B8167" s="295">
        <v>8102</v>
      </c>
      <c r="C8167" s="296">
        <v>99.840807254465091</v>
      </c>
    </row>
    <row r="8168" spans="2:3" x14ac:dyDescent="0.25">
      <c r="B8168" s="295">
        <v>8103</v>
      </c>
      <c r="C8168" s="296">
        <v>187.48050753513382</v>
      </c>
    </row>
    <row r="8169" spans="2:3" x14ac:dyDescent="0.25">
      <c r="B8169" s="295">
        <v>8104</v>
      </c>
      <c r="C8169" s="296">
        <v>156.49605942024408</v>
      </c>
    </row>
    <row r="8170" spans="2:3" x14ac:dyDescent="0.25">
      <c r="B8170" s="295">
        <v>8105</v>
      </c>
      <c r="C8170" s="296">
        <v>122.3816870227193</v>
      </c>
    </row>
    <row r="8171" spans="2:3" x14ac:dyDescent="0.25">
      <c r="B8171" s="295">
        <v>8106</v>
      </c>
      <c r="C8171" s="296">
        <v>137.77955537835481</v>
      </c>
    </row>
    <row r="8172" spans="2:3" x14ac:dyDescent="0.25">
      <c r="B8172" s="295">
        <v>8107</v>
      </c>
      <c r="C8172" s="296">
        <v>134.01155176945713</v>
      </c>
    </row>
    <row r="8173" spans="2:3" x14ac:dyDescent="0.25">
      <c r="B8173" s="295">
        <v>8108</v>
      </c>
      <c r="C8173" s="296">
        <v>158.51197503969831</v>
      </c>
    </row>
    <row r="8174" spans="2:3" x14ac:dyDescent="0.25">
      <c r="B8174" s="295">
        <v>8109</v>
      </c>
      <c r="C8174" s="296">
        <v>91.655368102136293</v>
      </c>
    </row>
    <row r="8175" spans="2:3" x14ac:dyDescent="0.25">
      <c r="B8175" s="295">
        <v>8110</v>
      </c>
      <c r="C8175" s="296">
        <v>201.22657226521528</v>
      </c>
    </row>
    <row r="8176" spans="2:3" x14ac:dyDescent="0.25">
      <c r="B8176" s="295">
        <v>8111</v>
      </c>
      <c r="C8176" s="296">
        <v>103.39130812057695</v>
      </c>
    </row>
    <row r="8177" spans="2:3" x14ac:dyDescent="0.25">
      <c r="B8177" s="295">
        <v>8112</v>
      </c>
      <c r="C8177" s="296">
        <v>170.50551384426797</v>
      </c>
    </row>
    <row r="8178" spans="2:3" x14ac:dyDescent="0.25">
      <c r="B8178" s="295">
        <v>8113</v>
      </c>
      <c r="C8178" s="296">
        <v>135.48751206945255</v>
      </c>
    </row>
    <row r="8179" spans="2:3" x14ac:dyDescent="0.25">
      <c r="B8179" s="295">
        <v>8114</v>
      </c>
      <c r="C8179" s="296">
        <v>90.670484073233709</v>
      </c>
    </row>
    <row r="8180" spans="2:3" x14ac:dyDescent="0.25">
      <c r="B8180" s="295">
        <v>8115</v>
      </c>
      <c r="C8180" s="296">
        <v>130.75826450562755</v>
      </c>
    </row>
    <row r="8181" spans="2:3" x14ac:dyDescent="0.25">
      <c r="B8181" s="295">
        <v>8116</v>
      </c>
      <c r="C8181" s="296">
        <v>173.55917951809118</v>
      </c>
    </row>
    <row r="8182" spans="2:3" x14ac:dyDescent="0.25">
      <c r="B8182" s="295">
        <v>8117</v>
      </c>
      <c r="C8182" s="296">
        <v>193.40189903285287</v>
      </c>
    </row>
    <row r="8183" spans="2:3" x14ac:dyDescent="0.25">
      <c r="B8183" s="295">
        <v>8118</v>
      </c>
      <c r="C8183" s="296">
        <v>111.83203383026526</v>
      </c>
    </row>
    <row r="8184" spans="2:3" x14ac:dyDescent="0.25">
      <c r="B8184" s="295">
        <v>8119</v>
      </c>
      <c r="C8184" s="296">
        <v>112.6581458203876</v>
      </c>
    </row>
    <row r="8185" spans="2:3" x14ac:dyDescent="0.25">
      <c r="B8185" s="295">
        <v>8120</v>
      </c>
      <c r="C8185" s="296">
        <v>147.58013628045381</v>
      </c>
    </row>
    <row r="8186" spans="2:3" x14ac:dyDescent="0.25">
      <c r="B8186" s="295">
        <v>8121</v>
      </c>
      <c r="C8186" s="296">
        <v>134.5050403501433</v>
      </c>
    </row>
    <row r="8187" spans="2:3" x14ac:dyDescent="0.25">
      <c r="B8187" s="295">
        <v>8122</v>
      </c>
      <c r="C8187" s="296">
        <v>165.07304133384841</v>
      </c>
    </row>
    <row r="8188" spans="2:3" x14ac:dyDescent="0.25">
      <c r="B8188" s="295">
        <v>8123</v>
      </c>
      <c r="C8188" s="296">
        <v>155.27841066096147</v>
      </c>
    </row>
    <row r="8189" spans="2:3" x14ac:dyDescent="0.25">
      <c r="B8189" s="295">
        <v>8124</v>
      </c>
      <c r="C8189" s="296">
        <v>114.29783698332395</v>
      </c>
    </row>
    <row r="8190" spans="2:3" x14ac:dyDescent="0.25">
      <c r="B8190" s="295">
        <v>8125</v>
      </c>
      <c r="C8190" s="296">
        <v>196.7538638468545</v>
      </c>
    </row>
    <row r="8191" spans="2:3" x14ac:dyDescent="0.25">
      <c r="B8191" s="295">
        <v>8126</v>
      </c>
      <c r="C8191" s="296">
        <v>147.25225888492525</v>
      </c>
    </row>
    <row r="8192" spans="2:3" x14ac:dyDescent="0.25">
      <c r="B8192" s="295">
        <v>8127</v>
      </c>
      <c r="C8192" s="296">
        <v>188.88891307061508</v>
      </c>
    </row>
    <row r="8193" spans="2:3" x14ac:dyDescent="0.25">
      <c r="B8193" s="295">
        <v>8128</v>
      </c>
      <c r="C8193" s="296">
        <v>85.992279666925413</v>
      </c>
    </row>
    <row r="8194" spans="2:3" x14ac:dyDescent="0.25">
      <c r="B8194" s="295">
        <v>8129</v>
      </c>
      <c r="C8194" s="296">
        <v>86.225690492444301</v>
      </c>
    </row>
    <row r="8195" spans="2:3" x14ac:dyDescent="0.25">
      <c r="B8195" s="295">
        <v>8130</v>
      </c>
      <c r="C8195" s="296">
        <v>130.90726042740468</v>
      </c>
    </row>
    <row r="8196" spans="2:3" x14ac:dyDescent="0.25">
      <c r="B8196" s="295">
        <v>8131</v>
      </c>
      <c r="C8196" s="296">
        <v>161.91654735713581</v>
      </c>
    </row>
    <row r="8197" spans="2:3" x14ac:dyDescent="0.25">
      <c r="B8197" s="295">
        <v>8132</v>
      </c>
      <c r="C8197" s="296">
        <v>129.13082488675832</v>
      </c>
    </row>
    <row r="8198" spans="2:3" x14ac:dyDescent="0.25">
      <c r="B8198" s="295">
        <v>8133</v>
      </c>
      <c r="C8198" s="296">
        <v>112.761695677736</v>
      </c>
    </row>
    <row r="8199" spans="2:3" x14ac:dyDescent="0.25">
      <c r="B8199" s="295">
        <v>8134</v>
      </c>
      <c r="C8199" s="296">
        <v>128.61206781178052</v>
      </c>
    </row>
    <row r="8200" spans="2:3" x14ac:dyDescent="0.25">
      <c r="B8200" s="295">
        <v>8135</v>
      </c>
      <c r="C8200" s="296">
        <v>164.61560549710202</v>
      </c>
    </row>
    <row r="8201" spans="2:3" x14ac:dyDescent="0.25">
      <c r="B8201" s="295">
        <v>8136</v>
      </c>
      <c r="C8201" s="296">
        <v>152.50753879232644</v>
      </c>
    </row>
    <row r="8202" spans="2:3" x14ac:dyDescent="0.25">
      <c r="B8202" s="295">
        <v>8137</v>
      </c>
      <c r="C8202" s="296">
        <v>141.76999524381392</v>
      </c>
    </row>
    <row r="8203" spans="2:3" x14ac:dyDescent="0.25">
      <c r="B8203" s="295">
        <v>8138</v>
      </c>
      <c r="C8203" s="296">
        <v>100.27827071285753</v>
      </c>
    </row>
    <row r="8204" spans="2:3" x14ac:dyDescent="0.25">
      <c r="B8204" s="295">
        <v>8139</v>
      </c>
      <c r="C8204" s="296">
        <v>111.91751507206774</v>
      </c>
    </row>
    <row r="8205" spans="2:3" x14ac:dyDescent="0.25">
      <c r="B8205" s="295">
        <v>8140</v>
      </c>
      <c r="C8205" s="296">
        <v>82.438956021736047</v>
      </c>
    </row>
    <row r="8206" spans="2:3" x14ac:dyDescent="0.25">
      <c r="B8206" s="295">
        <v>8141</v>
      </c>
      <c r="C8206" s="296">
        <v>120.74976067904261</v>
      </c>
    </row>
    <row r="8207" spans="2:3" x14ac:dyDescent="0.25">
      <c r="B8207" s="295">
        <v>8142</v>
      </c>
      <c r="C8207" s="296">
        <v>115.75801214112295</v>
      </c>
    </row>
    <row r="8208" spans="2:3" x14ac:dyDescent="0.25">
      <c r="B8208" s="295">
        <v>8143</v>
      </c>
      <c r="C8208" s="296">
        <v>126.06491573885285</v>
      </c>
    </row>
    <row r="8209" spans="2:3" x14ac:dyDescent="0.25">
      <c r="B8209" s="295">
        <v>8144</v>
      </c>
      <c r="C8209" s="296">
        <v>170.31708747262283</v>
      </c>
    </row>
    <row r="8210" spans="2:3" x14ac:dyDescent="0.25">
      <c r="B8210" s="295">
        <v>8145</v>
      </c>
      <c r="C8210" s="296">
        <v>96.057728101842613</v>
      </c>
    </row>
    <row r="8211" spans="2:3" x14ac:dyDescent="0.25">
      <c r="B8211" s="295">
        <v>8146</v>
      </c>
      <c r="C8211" s="296">
        <v>71.990386927108872</v>
      </c>
    </row>
    <row r="8212" spans="2:3" x14ac:dyDescent="0.25">
      <c r="B8212" s="295">
        <v>8147</v>
      </c>
      <c r="C8212" s="296">
        <v>73.59878223925628</v>
      </c>
    </row>
    <row r="8213" spans="2:3" x14ac:dyDescent="0.25">
      <c r="B8213" s="295">
        <v>8148</v>
      </c>
      <c r="C8213" s="296">
        <v>121.45585929655579</v>
      </c>
    </row>
    <row r="8214" spans="2:3" x14ac:dyDescent="0.25">
      <c r="B8214" s="295">
        <v>8149</v>
      </c>
      <c r="C8214" s="296">
        <v>121.08339919786052</v>
      </c>
    </row>
    <row r="8215" spans="2:3" x14ac:dyDescent="0.25">
      <c r="B8215" s="295">
        <v>8150</v>
      </c>
      <c r="C8215" s="296">
        <v>167.95424928510306</v>
      </c>
    </row>
    <row r="8216" spans="2:3" x14ac:dyDescent="0.25">
      <c r="B8216" s="295">
        <v>8151</v>
      </c>
      <c r="C8216" s="296">
        <v>139.80317844939017</v>
      </c>
    </row>
    <row r="8217" spans="2:3" x14ac:dyDescent="0.25">
      <c r="B8217" s="295">
        <v>8152</v>
      </c>
      <c r="C8217" s="296">
        <v>147.55001674324848</v>
      </c>
    </row>
    <row r="8218" spans="2:3" x14ac:dyDescent="0.25">
      <c r="B8218" s="295">
        <v>8153</v>
      </c>
      <c r="C8218" s="296">
        <v>119.97270658576369</v>
      </c>
    </row>
    <row r="8219" spans="2:3" x14ac:dyDescent="0.25">
      <c r="B8219" s="295">
        <v>8154</v>
      </c>
      <c r="C8219" s="296">
        <v>142.90964810485769</v>
      </c>
    </row>
    <row r="8220" spans="2:3" x14ac:dyDescent="0.25">
      <c r="B8220" s="295">
        <v>8155</v>
      </c>
      <c r="C8220" s="296">
        <v>175.71698495864098</v>
      </c>
    </row>
    <row r="8221" spans="2:3" x14ac:dyDescent="0.25">
      <c r="B8221" s="295">
        <v>8156</v>
      </c>
      <c r="C8221" s="296">
        <v>155.15968326794371</v>
      </c>
    </row>
    <row r="8222" spans="2:3" x14ac:dyDescent="0.25">
      <c r="B8222" s="295">
        <v>8157</v>
      </c>
      <c r="C8222" s="296">
        <v>144.05568477659739</v>
      </c>
    </row>
    <row r="8223" spans="2:3" x14ac:dyDescent="0.25">
      <c r="B8223" s="295">
        <v>8158</v>
      </c>
      <c r="C8223" s="296">
        <v>116.16488761343564</v>
      </c>
    </row>
    <row r="8224" spans="2:3" x14ac:dyDescent="0.25">
      <c r="B8224" s="295">
        <v>8159</v>
      </c>
      <c r="C8224" s="296">
        <v>90.840218069637118</v>
      </c>
    </row>
    <row r="8225" spans="2:3" x14ac:dyDescent="0.25">
      <c r="B8225" s="295">
        <v>8160</v>
      </c>
      <c r="C8225" s="296">
        <v>110.69978335901874</v>
      </c>
    </row>
    <row r="8226" spans="2:3" x14ac:dyDescent="0.25">
      <c r="B8226" s="295">
        <v>8161</v>
      </c>
      <c r="C8226" s="296">
        <v>86.266485955159112</v>
      </c>
    </row>
    <row r="8227" spans="2:3" x14ac:dyDescent="0.25">
      <c r="B8227" s="295">
        <v>8162</v>
      </c>
      <c r="C8227" s="296">
        <v>101.83438611111825</v>
      </c>
    </row>
    <row r="8228" spans="2:3" x14ac:dyDescent="0.25">
      <c r="B8228" s="295">
        <v>8163</v>
      </c>
      <c r="C8228" s="296">
        <v>116.21850850786964</v>
      </c>
    </row>
    <row r="8229" spans="2:3" x14ac:dyDescent="0.25">
      <c r="B8229" s="295">
        <v>8164</v>
      </c>
      <c r="C8229" s="296">
        <v>106.69773995677429</v>
      </c>
    </row>
    <row r="8230" spans="2:3" x14ac:dyDescent="0.25">
      <c r="B8230" s="295">
        <v>8165</v>
      </c>
      <c r="C8230" s="296">
        <v>95.162318312333028</v>
      </c>
    </row>
    <row r="8231" spans="2:3" x14ac:dyDescent="0.25">
      <c r="B8231" s="295">
        <v>8166</v>
      </c>
      <c r="C8231" s="296">
        <v>109.75228992306918</v>
      </c>
    </row>
    <row r="8232" spans="2:3" x14ac:dyDescent="0.25">
      <c r="B8232" s="295">
        <v>8167</v>
      </c>
      <c r="C8232" s="296">
        <v>105.78640597639216</v>
      </c>
    </row>
    <row r="8233" spans="2:3" x14ac:dyDescent="0.25">
      <c r="B8233" s="295">
        <v>8168</v>
      </c>
      <c r="C8233" s="296">
        <v>166.07860920897519</v>
      </c>
    </row>
    <row r="8234" spans="2:3" x14ac:dyDescent="0.25">
      <c r="B8234" s="295">
        <v>8169</v>
      </c>
      <c r="C8234" s="296">
        <v>147.73146073802323</v>
      </c>
    </row>
    <row r="8235" spans="2:3" x14ac:dyDescent="0.25">
      <c r="B8235" s="295">
        <v>8170</v>
      </c>
      <c r="C8235" s="296">
        <v>177.01449256446691</v>
      </c>
    </row>
    <row r="8236" spans="2:3" x14ac:dyDescent="0.25">
      <c r="B8236" s="295">
        <v>8171</v>
      </c>
      <c r="C8236" s="296">
        <v>103.603759133388</v>
      </c>
    </row>
    <row r="8237" spans="2:3" x14ac:dyDescent="0.25">
      <c r="B8237" s="295">
        <v>8172</v>
      </c>
      <c r="C8237" s="296">
        <v>145.11731959114775</v>
      </c>
    </row>
    <row r="8238" spans="2:3" x14ac:dyDescent="0.25">
      <c r="B8238" s="295">
        <v>8173</v>
      </c>
      <c r="C8238" s="296">
        <v>87.375820032669736</v>
      </c>
    </row>
    <row r="8239" spans="2:3" x14ac:dyDescent="0.25">
      <c r="B8239" s="295">
        <v>8174</v>
      </c>
      <c r="C8239" s="296">
        <v>148.69228833515274</v>
      </c>
    </row>
    <row r="8240" spans="2:3" x14ac:dyDescent="0.25">
      <c r="B8240" s="295">
        <v>8175</v>
      </c>
      <c r="C8240" s="296">
        <v>190.22585918358806</v>
      </c>
    </row>
    <row r="8241" spans="2:3" x14ac:dyDescent="0.25">
      <c r="B8241" s="295">
        <v>8176</v>
      </c>
      <c r="C8241" s="296">
        <v>147.08596066251835</v>
      </c>
    </row>
    <row r="8242" spans="2:3" x14ac:dyDescent="0.25">
      <c r="B8242" s="295">
        <v>8177</v>
      </c>
      <c r="C8242" s="296">
        <v>161.73301587812159</v>
      </c>
    </row>
    <row r="8243" spans="2:3" x14ac:dyDescent="0.25">
      <c r="B8243" s="295">
        <v>8178</v>
      </c>
      <c r="C8243" s="296">
        <v>124.24601953603084</v>
      </c>
    </row>
    <row r="8244" spans="2:3" x14ac:dyDescent="0.25">
      <c r="B8244" s="295">
        <v>8179</v>
      </c>
      <c r="C8244" s="296">
        <v>76.137648345486312</v>
      </c>
    </row>
    <row r="8245" spans="2:3" x14ac:dyDescent="0.25">
      <c r="B8245" s="295">
        <v>8180</v>
      </c>
      <c r="C8245" s="296">
        <v>99.07152703498511</v>
      </c>
    </row>
    <row r="8246" spans="2:3" x14ac:dyDescent="0.25">
      <c r="B8246" s="295">
        <v>8181</v>
      </c>
      <c r="C8246" s="296">
        <v>122.49235396591507</v>
      </c>
    </row>
    <row r="8247" spans="2:3" x14ac:dyDescent="0.25">
      <c r="B8247" s="295">
        <v>8182</v>
      </c>
      <c r="C8247" s="296">
        <v>114.13694559130242</v>
      </c>
    </row>
    <row r="8248" spans="2:3" x14ac:dyDescent="0.25">
      <c r="B8248" s="295">
        <v>8183</v>
      </c>
      <c r="C8248" s="296">
        <v>122.64813343602262</v>
      </c>
    </row>
    <row r="8249" spans="2:3" x14ac:dyDescent="0.25">
      <c r="B8249" s="295">
        <v>8184</v>
      </c>
      <c r="C8249" s="296">
        <v>152.82309066065682</v>
      </c>
    </row>
    <row r="8250" spans="2:3" x14ac:dyDescent="0.25">
      <c r="B8250" s="295">
        <v>8185</v>
      </c>
      <c r="C8250" s="296">
        <v>101.39108130747195</v>
      </c>
    </row>
    <row r="8251" spans="2:3" x14ac:dyDescent="0.25">
      <c r="B8251" s="295">
        <v>8186</v>
      </c>
      <c r="C8251" s="296">
        <v>125.01124494037171</v>
      </c>
    </row>
    <row r="8252" spans="2:3" x14ac:dyDescent="0.25">
      <c r="B8252" s="295">
        <v>8187</v>
      </c>
      <c r="C8252" s="296">
        <v>180.30312534527968</v>
      </c>
    </row>
    <row r="8253" spans="2:3" x14ac:dyDescent="0.25">
      <c r="B8253" s="295">
        <v>8188</v>
      </c>
      <c r="C8253" s="296">
        <v>82.726445384246404</v>
      </c>
    </row>
    <row r="8254" spans="2:3" x14ac:dyDescent="0.25">
      <c r="B8254" s="295">
        <v>8189</v>
      </c>
      <c r="C8254" s="296">
        <v>127.81180031452767</v>
      </c>
    </row>
    <row r="8255" spans="2:3" x14ac:dyDescent="0.25">
      <c r="B8255" s="295">
        <v>8190</v>
      </c>
      <c r="C8255" s="296">
        <v>167.10229861631944</v>
      </c>
    </row>
    <row r="8256" spans="2:3" x14ac:dyDescent="0.25">
      <c r="B8256" s="295">
        <v>8191</v>
      </c>
      <c r="C8256" s="296">
        <v>98.775296662533634</v>
      </c>
    </row>
    <row r="8257" spans="2:3" x14ac:dyDescent="0.25">
      <c r="B8257" s="295">
        <v>8192</v>
      </c>
      <c r="C8257" s="296">
        <v>137.03939277547244</v>
      </c>
    </row>
    <row r="8258" spans="2:3" x14ac:dyDescent="0.25">
      <c r="B8258" s="295">
        <v>8193</v>
      </c>
      <c r="C8258" s="296">
        <v>182.50667513519795</v>
      </c>
    </row>
    <row r="8259" spans="2:3" x14ac:dyDescent="0.25">
      <c r="B8259" s="295">
        <v>8194</v>
      </c>
      <c r="C8259" s="296">
        <v>158.06285143615145</v>
      </c>
    </row>
    <row r="8260" spans="2:3" x14ac:dyDescent="0.25">
      <c r="B8260" s="295">
        <v>8195</v>
      </c>
      <c r="C8260" s="296">
        <v>91.298993776560792</v>
      </c>
    </row>
    <row r="8261" spans="2:3" x14ac:dyDescent="0.25">
      <c r="B8261" s="295">
        <v>8196</v>
      </c>
      <c r="C8261" s="296">
        <v>144.63300174290302</v>
      </c>
    </row>
    <row r="8262" spans="2:3" x14ac:dyDescent="0.25">
      <c r="B8262" s="295">
        <v>8197</v>
      </c>
      <c r="C8262" s="296">
        <v>69.802172693747195</v>
      </c>
    </row>
    <row r="8263" spans="2:3" x14ac:dyDescent="0.25">
      <c r="B8263" s="295">
        <v>8198</v>
      </c>
      <c r="C8263" s="296">
        <v>128.42469674368925</v>
      </c>
    </row>
    <row r="8264" spans="2:3" x14ac:dyDescent="0.25">
      <c r="B8264" s="295">
        <v>8199</v>
      </c>
      <c r="C8264" s="296">
        <v>179.8526564522341</v>
      </c>
    </row>
    <row r="8265" spans="2:3" x14ac:dyDescent="0.25">
      <c r="B8265" s="295">
        <v>8200</v>
      </c>
      <c r="C8265" s="296">
        <v>144.49403705005662</v>
      </c>
    </row>
    <row r="8266" spans="2:3" x14ac:dyDescent="0.25">
      <c r="B8266" s="295">
        <v>8201</v>
      </c>
      <c r="C8266" s="296">
        <v>69.359902013113114</v>
      </c>
    </row>
    <row r="8267" spans="2:3" x14ac:dyDescent="0.25">
      <c r="B8267" s="295">
        <v>8202</v>
      </c>
      <c r="C8267" s="296">
        <v>146.5085934004037</v>
      </c>
    </row>
    <row r="8268" spans="2:3" x14ac:dyDescent="0.25">
      <c r="B8268" s="295">
        <v>8203</v>
      </c>
      <c r="C8268" s="296">
        <v>178.86859991071867</v>
      </c>
    </row>
    <row r="8269" spans="2:3" x14ac:dyDescent="0.25">
      <c r="B8269" s="295">
        <v>8204</v>
      </c>
      <c r="C8269" s="296">
        <v>134.63923811962206</v>
      </c>
    </row>
    <row r="8270" spans="2:3" x14ac:dyDescent="0.25">
      <c r="B8270" s="295">
        <v>8205</v>
      </c>
      <c r="C8270" s="296">
        <v>110.90810912516488</v>
      </c>
    </row>
    <row r="8271" spans="2:3" x14ac:dyDescent="0.25">
      <c r="B8271" s="295">
        <v>8206</v>
      </c>
      <c r="C8271" s="296">
        <v>170.28511585201602</v>
      </c>
    </row>
    <row r="8272" spans="2:3" x14ac:dyDescent="0.25">
      <c r="B8272" s="295">
        <v>8207</v>
      </c>
      <c r="C8272" s="296">
        <v>136.6004117670596</v>
      </c>
    </row>
    <row r="8273" spans="2:3" x14ac:dyDescent="0.25">
      <c r="B8273" s="295">
        <v>8208</v>
      </c>
      <c r="C8273" s="296">
        <v>198.70820748255815</v>
      </c>
    </row>
    <row r="8274" spans="2:3" x14ac:dyDescent="0.25">
      <c r="B8274" s="295">
        <v>8209</v>
      </c>
      <c r="C8274" s="296">
        <v>71.328091025890586</v>
      </c>
    </row>
    <row r="8275" spans="2:3" x14ac:dyDescent="0.25">
      <c r="B8275" s="295">
        <v>8210</v>
      </c>
      <c r="C8275" s="296">
        <v>136.35586484772443</v>
      </c>
    </row>
    <row r="8276" spans="2:3" x14ac:dyDescent="0.25">
      <c r="B8276" s="295">
        <v>8211</v>
      </c>
      <c r="C8276" s="296">
        <v>135.43964917182268</v>
      </c>
    </row>
    <row r="8277" spans="2:3" x14ac:dyDescent="0.25">
      <c r="B8277" s="295">
        <v>8212</v>
      </c>
      <c r="C8277" s="296">
        <v>139.29578215093596</v>
      </c>
    </row>
    <row r="8278" spans="2:3" x14ac:dyDescent="0.25">
      <c r="B8278" s="295">
        <v>8213</v>
      </c>
      <c r="C8278" s="296">
        <v>187.88332516844491</v>
      </c>
    </row>
    <row r="8279" spans="2:3" x14ac:dyDescent="0.25">
      <c r="B8279" s="295">
        <v>8214</v>
      </c>
      <c r="C8279" s="296">
        <v>105.40529987366702</v>
      </c>
    </row>
    <row r="8280" spans="2:3" x14ac:dyDescent="0.25">
      <c r="B8280" s="295">
        <v>8215</v>
      </c>
      <c r="C8280" s="296">
        <v>199.16724327719831</v>
      </c>
    </row>
    <row r="8281" spans="2:3" x14ac:dyDescent="0.25">
      <c r="B8281" s="295">
        <v>8216</v>
      </c>
      <c r="C8281" s="296">
        <v>82.159245570650256</v>
      </c>
    </row>
    <row r="8282" spans="2:3" x14ac:dyDescent="0.25">
      <c r="B8282" s="295">
        <v>8217</v>
      </c>
      <c r="C8282" s="296">
        <v>86.475681406615166</v>
      </c>
    </row>
    <row r="8283" spans="2:3" x14ac:dyDescent="0.25">
      <c r="B8283" s="295">
        <v>8218</v>
      </c>
      <c r="C8283" s="296">
        <v>187.08274574587051</v>
      </c>
    </row>
    <row r="8284" spans="2:3" x14ac:dyDescent="0.25">
      <c r="B8284" s="295">
        <v>8219</v>
      </c>
      <c r="C8284" s="296">
        <v>154.54649238342597</v>
      </c>
    </row>
    <row r="8285" spans="2:3" x14ac:dyDescent="0.25">
      <c r="B8285" s="295">
        <v>8220</v>
      </c>
      <c r="C8285" s="296">
        <v>64.856085582420761</v>
      </c>
    </row>
    <row r="8286" spans="2:3" x14ac:dyDescent="0.25">
      <c r="B8286" s="295">
        <v>8221</v>
      </c>
      <c r="C8286" s="296">
        <v>160.54581731770529</v>
      </c>
    </row>
    <row r="8287" spans="2:3" x14ac:dyDescent="0.25">
      <c r="B8287" s="295">
        <v>8222</v>
      </c>
      <c r="C8287" s="296">
        <v>188.27635593731671</v>
      </c>
    </row>
    <row r="8288" spans="2:3" x14ac:dyDescent="0.25">
      <c r="B8288" s="295">
        <v>8223</v>
      </c>
      <c r="C8288" s="296">
        <v>108.34139739796947</v>
      </c>
    </row>
    <row r="8289" spans="2:3" x14ac:dyDescent="0.25">
      <c r="B8289" s="295">
        <v>8224</v>
      </c>
      <c r="C8289" s="296">
        <v>111.37766505948906</v>
      </c>
    </row>
    <row r="8290" spans="2:3" x14ac:dyDescent="0.25">
      <c r="B8290" s="295">
        <v>8225</v>
      </c>
      <c r="C8290" s="296">
        <v>90.015149934425978</v>
      </c>
    </row>
    <row r="8291" spans="2:3" x14ac:dyDescent="0.25">
      <c r="B8291" s="295">
        <v>8226</v>
      </c>
      <c r="C8291" s="296">
        <v>122.28442237040095</v>
      </c>
    </row>
    <row r="8292" spans="2:3" x14ac:dyDescent="0.25">
      <c r="B8292" s="295">
        <v>8227</v>
      </c>
      <c r="C8292" s="296">
        <v>177.19229302727643</v>
      </c>
    </row>
    <row r="8293" spans="2:3" x14ac:dyDescent="0.25">
      <c r="B8293" s="295">
        <v>8228</v>
      </c>
      <c r="C8293" s="296">
        <v>121.96977523828085</v>
      </c>
    </row>
    <row r="8294" spans="2:3" x14ac:dyDescent="0.25">
      <c r="B8294" s="295">
        <v>8229</v>
      </c>
      <c r="C8294" s="296">
        <v>132.91924155617505</v>
      </c>
    </row>
    <row r="8295" spans="2:3" x14ac:dyDescent="0.25">
      <c r="B8295" s="295">
        <v>8230</v>
      </c>
      <c r="C8295" s="296">
        <v>121.72594737540967</v>
      </c>
    </row>
    <row r="8296" spans="2:3" x14ac:dyDescent="0.25">
      <c r="B8296" s="295">
        <v>8231</v>
      </c>
      <c r="C8296" s="296">
        <v>121.34651889773113</v>
      </c>
    </row>
    <row r="8297" spans="2:3" x14ac:dyDescent="0.25">
      <c r="B8297" s="295">
        <v>8232</v>
      </c>
      <c r="C8297" s="296">
        <v>122.79026846608922</v>
      </c>
    </row>
    <row r="8298" spans="2:3" x14ac:dyDescent="0.25">
      <c r="B8298" s="295">
        <v>8233</v>
      </c>
      <c r="C8298" s="296">
        <v>100.59117995389235</v>
      </c>
    </row>
    <row r="8299" spans="2:3" x14ac:dyDescent="0.25">
      <c r="B8299" s="295">
        <v>8234</v>
      </c>
      <c r="C8299" s="296">
        <v>115.21358431460646</v>
      </c>
    </row>
    <row r="8300" spans="2:3" x14ac:dyDescent="0.25">
      <c r="B8300" s="295">
        <v>8235</v>
      </c>
      <c r="C8300" s="296">
        <v>108.57657082667343</v>
      </c>
    </row>
    <row r="8301" spans="2:3" x14ac:dyDescent="0.25">
      <c r="B8301" s="295">
        <v>8236</v>
      </c>
      <c r="C8301" s="296">
        <v>140.52162618714814</v>
      </c>
    </row>
    <row r="8302" spans="2:3" x14ac:dyDescent="0.25">
      <c r="B8302" s="295">
        <v>8237</v>
      </c>
      <c r="C8302" s="296">
        <v>125.34473139338219</v>
      </c>
    </row>
    <row r="8303" spans="2:3" x14ac:dyDescent="0.25">
      <c r="B8303" s="295">
        <v>8238</v>
      </c>
      <c r="C8303" s="296">
        <v>191.15078837710143</v>
      </c>
    </row>
    <row r="8304" spans="2:3" x14ac:dyDescent="0.25">
      <c r="B8304" s="295">
        <v>8239</v>
      </c>
      <c r="C8304" s="296">
        <v>134.51448967684954</v>
      </c>
    </row>
    <row r="8305" spans="2:3" x14ac:dyDescent="0.25">
      <c r="B8305" s="295">
        <v>8240</v>
      </c>
      <c r="C8305" s="296">
        <v>108.40587127468858</v>
      </c>
    </row>
    <row r="8306" spans="2:3" x14ac:dyDescent="0.25">
      <c r="B8306" s="295">
        <v>8241</v>
      </c>
      <c r="C8306" s="296">
        <v>114.34604983969781</v>
      </c>
    </row>
    <row r="8307" spans="2:3" x14ac:dyDescent="0.25">
      <c r="B8307" s="295">
        <v>8242</v>
      </c>
      <c r="C8307" s="296">
        <v>125.93696430398907</v>
      </c>
    </row>
    <row r="8308" spans="2:3" x14ac:dyDescent="0.25">
      <c r="B8308" s="295">
        <v>8243</v>
      </c>
      <c r="C8308" s="296">
        <v>98.297129987918453</v>
      </c>
    </row>
    <row r="8309" spans="2:3" x14ac:dyDescent="0.25">
      <c r="B8309" s="295">
        <v>8244</v>
      </c>
      <c r="C8309" s="296">
        <v>183.9743985874907</v>
      </c>
    </row>
    <row r="8310" spans="2:3" x14ac:dyDescent="0.25">
      <c r="B8310" s="295">
        <v>8245</v>
      </c>
      <c r="C8310" s="296">
        <v>76.790347257961969</v>
      </c>
    </row>
    <row r="8311" spans="2:3" x14ac:dyDescent="0.25">
      <c r="B8311" s="295">
        <v>8246</v>
      </c>
      <c r="C8311" s="296">
        <v>81.290190911780414</v>
      </c>
    </row>
    <row r="8312" spans="2:3" x14ac:dyDescent="0.25">
      <c r="B8312" s="295">
        <v>8247</v>
      </c>
      <c r="C8312" s="296">
        <v>183.08701051910245</v>
      </c>
    </row>
    <row r="8313" spans="2:3" x14ac:dyDescent="0.25">
      <c r="B8313" s="295">
        <v>8248</v>
      </c>
      <c r="C8313" s="296">
        <v>110.32966752371058</v>
      </c>
    </row>
    <row r="8314" spans="2:3" x14ac:dyDescent="0.25">
      <c r="B8314" s="295">
        <v>8249</v>
      </c>
      <c r="C8314" s="296">
        <v>126.50646268111262</v>
      </c>
    </row>
    <row r="8315" spans="2:3" x14ac:dyDescent="0.25">
      <c r="B8315" s="295">
        <v>8250</v>
      </c>
      <c r="C8315" s="296">
        <v>203.82350155243097</v>
      </c>
    </row>
    <row r="8316" spans="2:3" x14ac:dyDescent="0.25">
      <c r="B8316" s="295">
        <v>8251</v>
      </c>
      <c r="C8316" s="296">
        <v>91.110251546995286</v>
      </c>
    </row>
    <row r="8317" spans="2:3" x14ac:dyDescent="0.25">
      <c r="B8317" s="295">
        <v>8252</v>
      </c>
      <c r="C8317" s="296">
        <v>177.00782532498232</v>
      </c>
    </row>
    <row r="8318" spans="2:3" x14ac:dyDescent="0.25">
      <c r="B8318" s="295">
        <v>8253</v>
      </c>
      <c r="C8318" s="296">
        <v>89.612978305414643</v>
      </c>
    </row>
    <row r="8319" spans="2:3" x14ac:dyDescent="0.25">
      <c r="B8319" s="295">
        <v>8254</v>
      </c>
      <c r="C8319" s="296">
        <v>107.01874499249487</v>
      </c>
    </row>
    <row r="8320" spans="2:3" x14ac:dyDescent="0.25">
      <c r="B8320" s="295">
        <v>8255</v>
      </c>
      <c r="C8320" s="296">
        <v>108.91688449214827</v>
      </c>
    </row>
    <row r="8321" spans="2:3" x14ac:dyDescent="0.25">
      <c r="B8321" s="295">
        <v>8256</v>
      </c>
      <c r="C8321" s="296">
        <v>94.385115173989647</v>
      </c>
    </row>
    <row r="8322" spans="2:3" x14ac:dyDescent="0.25">
      <c r="B8322" s="295">
        <v>8257</v>
      </c>
      <c r="C8322" s="296">
        <v>135.71367962399091</v>
      </c>
    </row>
    <row r="8323" spans="2:3" x14ac:dyDescent="0.25">
      <c r="B8323" s="295">
        <v>8258</v>
      </c>
      <c r="C8323" s="296">
        <v>124.64087726168141</v>
      </c>
    </row>
    <row r="8324" spans="2:3" x14ac:dyDescent="0.25">
      <c r="B8324" s="295">
        <v>8259</v>
      </c>
      <c r="C8324" s="296">
        <v>154.16481887039788</v>
      </c>
    </row>
    <row r="8325" spans="2:3" x14ac:dyDescent="0.25">
      <c r="B8325" s="295">
        <v>8260</v>
      </c>
      <c r="C8325" s="296">
        <v>90.779545323320733</v>
      </c>
    </row>
    <row r="8326" spans="2:3" x14ac:dyDescent="0.25">
      <c r="B8326" s="295">
        <v>8261</v>
      </c>
      <c r="C8326" s="296">
        <v>96.462870743181099</v>
      </c>
    </row>
    <row r="8327" spans="2:3" x14ac:dyDescent="0.25">
      <c r="B8327" s="295">
        <v>8262</v>
      </c>
      <c r="C8327" s="296">
        <v>105.52908713367353</v>
      </c>
    </row>
    <row r="8328" spans="2:3" x14ac:dyDescent="0.25">
      <c r="B8328" s="295">
        <v>8263</v>
      </c>
      <c r="C8328" s="296">
        <v>137.28931757476261</v>
      </c>
    </row>
    <row r="8329" spans="2:3" x14ac:dyDescent="0.25">
      <c r="B8329" s="295">
        <v>8264</v>
      </c>
      <c r="C8329" s="296">
        <v>154.6380509162268</v>
      </c>
    </row>
    <row r="8330" spans="2:3" x14ac:dyDescent="0.25">
      <c r="B8330" s="295">
        <v>8265</v>
      </c>
      <c r="C8330" s="296">
        <v>102.56651552384895</v>
      </c>
    </row>
    <row r="8331" spans="2:3" x14ac:dyDescent="0.25">
      <c r="B8331" s="295">
        <v>8266</v>
      </c>
      <c r="C8331" s="296">
        <v>104.40009438775577</v>
      </c>
    </row>
    <row r="8332" spans="2:3" x14ac:dyDescent="0.25">
      <c r="B8332" s="295">
        <v>8267</v>
      </c>
      <c r="C8332" s="296">
        <v>181.79409887227087</v>
      </c>
    </row>
    <row r="8333" spans="2:3" x14ac:dyDescent="0.25">
      <c r="B8333" s="295">
        <v>8268</v>
      </c>
      <c r="C8333" s="296">
        <v>113.28949511693099</v>
      </c>
    </row>
    <row r="8334" spans="2:3" x14ac:dyDescent="0.25">
      <c r="B8334" s="295">
        <v>8269</v>
      </c>
      <c r="C8334" s="296">
        <v>162.75541966573769</v>
      </c>
    </row>
    <row r="8335" spans="2:3" x14ac:dyDescent="0.25">
      <c r="B8335" s="295">
        <v>8270</v>
      </c>
      <c r="C8335" s="296">
        <v>141.63772210517322</v>
      </c>
    </row>
    <row r="8336" spans="2:3" x14ac:dyDescent="0.25">
      <c r="B8336" s="295">
        <v>8271</v>
      </c>
      <c r="C8336" s="296">
        <v>112.79741444207559</v>
      </c>
    </row>
    <row r="8337" spans="2:3" x14ac:dyDescent="0.25">
      <c r="B8337" s="295">
        <v>8272</v>
      </c>
      <c r="C8337" s="296">
        <v>80.587330591978954</v>
      </c>
    </row>
    <row r="8338" spans="2:3" x14ac:dyDescent="0.25">
      <c r="B8338" s="295">
        <v>8273</v>
      </c>
      <c r="C8338" s="296">
        <v>176.92126039102612</v>
      </c>
    </row>
    <row r="8339" spans="2:3" x14ac:dyDescent="0.25">
      <c r="B8339" s="295">
        <v>8274</v>
      </c>
      <c r="C8339" s="296">
        <v>104.58814448079546</v>
      </c>
    </row>
    <row r="8340" spans="2:3" x14ac:dyDescent="0.25">
      <c r="B8340" s="295">
        <v>8275</v>
      </c>
      <c r="C8340" s="296">
        <v>147.09889085489897</v>
      </c>
    </row>
    <row r="8341" spans="2:3" x14ac:dyDescent="0.25">
      <c r="B8341" s="295">
        <v>8276</v>
      </c>
      <c r="C8341" s="296">
        <v>129.35061804023178</v>
      </c>
    </row>
    <row r="8342" spans="2:3" x14ac:dyDescent="0.25">
      <c r="B8342" s="295">
        <v>8277</v>
      </c>
      <c r="C8342" s="296">
        <v>118.701839996573</v>
      </c>
    </row>
    <row r="8343" spans="2:3" x14ac:dyDescent="0.25">
      <c r="B8343" s="295">
        <v>8278</v>
      </c>
      <c r="C8343" s="296">
        <v>98.494057484105724</v>
      </c>
    </row>
    <row r="8344" spans="2:3" x14ac:dyDescent="0.25">
      <c r="B8344" s="295">
        <v>8279</v>
      </c>
      <c r="C8344" s="296">
        <v>104.72873759217507</v>
      </c>
    </row>
    <row r="8345" spans="2:3" x14ac:dyDescent="0.25">
      <c r="B8345" s="295">
        <v>8280</v>
      </c>
      <c r="C8345" s="296">
        <v>105.3520479856158</v>
      </c>
    </row>
    <row r="8346" spans="2:3" x14ac:dyDescent="0.25">
      <c r="B8346" s="295">
        <v>8281</v>
      </c>
      <c r="C8346" s="296">
        <v>130.38476666794514</v>
      </c>
    </row>
    <row r="8347" spans="2:3" x14ac:dyDescent="0.25">
      <c r="B8347" s="295">
        <v>8282</v>
      </c>
      <c r="C8347" s="296">
        <v>111.16334344550492</v>
      </c>
    </row>
    <row r="8348" spans="2:3" x14ac:dyDescent="0.25">
      <c r="B8348" s="295">
        <v>8283</v>
      </c>
      <c r="C8348" s="296">
        <v>108.7603078403655</v>
      </c>
    </row>
    <row r="8349" spans="2:3" x14ac:dyDescent="0.25">
      <c r="B8349" s="295">
        <v>8284</v>
      </c>
      <c r="C8349" s="296">
        <v>99.637813125844502</v>
      </c>
    </row>
    <row r="8350" spans="2:3" x14ac:dyDescent="0.25">
      <c r="B8350" s="295">
        <v>8285</v>
      </c>
      <c r="C8350" s="296">
        <v>180.55593254372073</v>
      </c>
    </row>
    <row r="8351" spans="2:3" x14ac:dyDescent="0.25">
      <c r="B8351" s="295">
        <v>8286</v>
      </c>
      <c r="C8351" s="296">
        <v>133.11303647647338</v>
      </c>
    </row>
    <row r="8352" spans="2:3" x14ac:dyDescent="0.25">
      <c r="B8352" s="295">
        <v>8287</v>
      </c>
      <c r="C8352" s="296">
        <v>134.6430402021663</v>
      </c>
    </row>
    <row r="8353" spans="2:3" x14ac:dyDescent="0.25">
      <c r="B8353" s="295">
        <v>8288</v>
      </c>
      <c r="C8353" s="296">
        <v>72.153668434115929</v>
      </c>
    </row>
    <row r="8354" spans="2:3" x14ac:dyDescent="0.25">
      <c r="B8354" s="295">
        <v>8289</v>
      </c>
      <c r="C8354" s="296">
        <v>138.32211025783772</v>
      </c>
    </row>
    <row r="8355" spans="2:3" x14ac:dyDescent="0.25">
      <c r="B8355" s="295">
        <v>8290</v>
      </c>
      <c r="C8355" s="296">
        <v>178.54904484386728</v>
      </c>
    </row>
    <row r="8356" spans="2:3" x14ac:dyDescent="0.25">
      <c r="B8356" s="295">
        <v>8291</v>
      </c>
      <c r="C8356" s="296">
        <v>132.58783870896525</v>
      </c>
    </row>
    <row r="8357" spans="2:3" x14ac:dyDescent="0.25">
      <c r="B8357" s="295">
        <v>8292</v>
      </c>
      <c r="C8357" s="296">
        <v>107.34966765008247</v>
      </c>
    </row>
    <row r="8358" spans="2:3" x14ac:dyDescent="0.25">
      <c r="B8358" s="295">
        <v>8293</v>
      </c>
      <c r="C8358" s="296">
        <v>180.63246814537496</v>
      </c>
    </row>
    <row r="8359" spans="2:3" x14ac:dyDescent="0.25">
      <c r="B8359" s="295">
        <v>8294</v>
      </c>
      <c r="C8359" s="296">
        <v>152.36097696130867</v>
      </c>
    </row>
    <row r="8360" spans="2:3" x14ac:dyDescent="0.25">
      <c r="B8360" s="295">
        <v>8295</v>
      </c>
      <c r="C8360" s="296">
        <v>96.259368160120673</v>
      </c>
    </row>
    <row r="8361" spans="2:3" x14ac:dyDescent="0.25">
      <c r="B8361" s="295">
        <v>8296</v>
      </c>
      <c r="C8361" s="296">
        <v>120.79925312461039</v>
      </c>
    </row>
    <row r="8362" spans="2:3" x14ac:dyDescent="0.25">
      <c r="B8362" s="295">
        <v>8297</v>
      </c>
      <c r="C8362" s="296">
        <v>108.11754983508193</v>
      </c>
    </row>
    <row r="8363" spans="2:3" x14ac:dyDescent="0.25">
      <c r="B8363" s="295">
        <v>8298</v>
      </c>
      <c r="C8363" s="296">
        <v>130.95536003892983</v>
      </c>
    </row>
    <row r="8364" spans="2:3" x14ac:dyDescent="0.25">
      <c r="B8364" s="295">
        <v>8299</v>
      </c>
      <c r="C8364" s="296">
        <v>160.31191742874933</v>
      </c>
    </row>
    <row r="8365" spans="2:3" x14ac:dyDescent="0.25">
      <c r="B8365" s="295">
        <v>8300</v>
      </c>
      <c r="C8365" s="296">
        <v>90.313869209925599</v>
      </c>
    </row>
    <row r="8366" spans="2:3" x14ac:dyDescent="0.25">
      <c r="B8366" s="295">
        <v>8301</v>
      </c>
      <c r="C8366" s="296">
        <v>93.287050334170729</v>
      </c>
    </row>
    <row r="8367" spans="2:3" x14ac:dyDescent="0.25">
      <c r="B8367" s="295">
        <v>8302</v>
      </c>
      <c r="C8367" s="296">
        <v>120.91101207573735</v>
      </c>
    </row>
    <row r="8368" spans="2:3" x14ac:dyDescent="0.25">
      <c r="B8368" s="295">
        <v>8303</v>
      </c>
      <c r="C8368" s="296">
        <v>106.74427206189881</v>
      </c>
    </row>
    <row r="8369" spans="2:3" x14ac:dyDescent="0.25">
      <c r="B8369" s="295">
        <v>8304</v>
      </c>
      <c r="C8369" s="296">
        <v>90.625306557350655</v>
      </c>
    </row>
    <row r="8370" spans="2:3" x14ac:dyDescent="0.25">
      <c r="B8370" s="295">
        <v>8305</v>
      </c>
      <c r="C8370" s="296">
        <v>138.0982127455411</v>
      </c>
    </row>
    <row r="8371" spans="2:3" x14ac:dyDescent="0.25">
      <c r="B8371" s="295">
        <v>8306</v>
      </c>
      <c r="C8371" s="296">
        <v>170.21462741723826</v>
      </c>
    </row>
    <row r="8372" spans="2:3" x14ac:dyDescent="0.25">
      <c r="B8372" s="295">
        <v>8307</v>
      </c>
      <c r="C8372" s="296">
        <v>136.84372554843253</v>
      </c>
    </row>
    <row r="8373" spans="2:3" x14ac:dyDescent="0.25">
      <c r="B8373" s="295">
        <v>8308</v>
      </c>
      <c r="C8373" s="296">
        <v>106.66263226345339</v>
      </c>
    </row>
    <row r="8374" spans="2:3" x14ac:dyDescent="0.25">
      <c r="B8374" s="295">
        <v>8309</v>
      </c>
      <c r="C8374" s="296">
        <v>115.63005011977896</v>
      </c>
    </row>
    <row r="8375" spans="2:3" x14ac:dyDescent="0.25">
      <c r="B8375" s="295">
        <v>8310</v>
      </c>
      <c r="C8375" s="296">
        <v>170.08976558207519</v>
      </c>
    </row>
    <row r="8376" spans="2:3" x14ac:dyDescent="0.25">
      <c r="B8376" s="295">
        <v>8311</v>
      </c>
      <c r="C8376" s="296">
        <v>129.65124324298546</v>
      </c>
    </row>
    <row r="8377" spans="2:3" x14ac:dyDescent="0.25">
      <c r="B8377" s="295">
        <v>8312</v>
      </c>
      <c r="C8377" s="296">
        <v>93.512646418434727</v>
      </c>
    </row>
    <row r="8378" spans="2:3" x14ac:dyDescent="0.25">
      <c r="B8378" s="295">
        <v>8313</v>
      </c>
      <c r="C8378" s="296">
        <v>77.09783334281947</v>
      </c>
    </row>
    <row r="8379" spans="2:3" x14ac:dyDescent="0.25">
      <c r="B8379" s="295">
        <v>8314</v>
      </c>
      <c r="C8379" s="296">
        <v>207.63457426682703</v>
      </c>
    </row>
    <row r="8380" spans="2:3" x14ac:dyDescent="0.25">
      <c r="B8380" s="295">
        <v>8315</v>
      </c>
      <c r="C8380" s="296">
        <v>84.949469848811887</v>
      </c>
    </row>
    <row r="8381" spans="2:3" x14ac:dyDescent="0.25">
      <c r="B8381" s="295">
        <v>8316</v>
      </c>
      <c r="C8381" s="296">
        <v>83.618315075588839</v>
      </c>
    </row>
    <row r="8382" spans="2:3" x14ac:dyDescent="0.25">
      <c r="B8382" s="295">
        <v>8317</v>
      </c>
      <c r="C8382" s="296">
        <v>156.84375579236911</v>
      </c>
    </row>
    <row r="8383" spans="2:3" x14ac:dyDescent="0.25">
      <c r="B8383" s="295">
        <v>8318</v>
      </c>
      <c r="C8383" s="296">
        <v>130.39996645203891</v>
      </c>
    </row>
    <row r="8384" spans="2:3" x14ac:dyDescent="0.25">
      <c r="B8384" s="295">
        <v>8319</v>
      </c>
      <c r="C8384" s="296">
        <v>84.225933628253472</v>
      </c>
    </row>
    <row r="8385" spans="2:3" x14ac:dyDescent="0.25">
      <c r="B8385" s="295">
        <v>8320</v>
      </c>
      <c r="C8385" s="296">
        <v>135.05743798782342</v>
      </c>
    </row>
    <row r="8386" spans="2:3" x14ac:dyDescent="0.25">
      <c r="B8386" s="295">
        <v>8321</v>
      </c>
      <c r="C8386" s="296">
        <v>130.62095506093999</v>
      </c>
    </row>
    <row r="8387" spans="2:3" x14ac:dyDescent="0.25">
      <c r="B8387" s="295">
        <v>8322</v>
      </c>
      <c r="C8387" s="296">
        <v>87.218522214954262</v>
      </c>
    </row>
    <row r="8388" spans="2:3" x14ac:dyDescent="0.25">
      <c r="B8388" s="295">
        <v>8323</v>
      </c>
      <c r="C8388" s="296">
        <v>94.450997415562099</v>
      </c>
    </row>
    <row r="8389" spans="2:3" x14ac:dyDescent="0.25">
      <c r="B8389" s="295">
        <v>8324</v>
      </c>
      <c r="C8389" s="296">
        <v>106.65213776780658</v>
      </c>
    </row>
    <row r="8390" spans="2:3" x14ac:dyDescent="0.25">
      <c r="B8390" s="295">
        <v>8325</v>
      </c>
      <c r="C8390" s="296">
        <v>156.40736536267832</v>
      </c>
    </row>
    <row r="8391" spans="2:3" x14ac:dyDescent="0.25">
      <c r="B8391" s="295">
        <v>8326</v>
      </c>
      <c r="C8391" s="296">
        <v>121.03191670241924</v>
      </c>
    </row>
    <row r="8392" spans="2:3" x14ac:dyDescent="0.25">
      <c r="B8392" s="295">
        <v>8327</v>
      </c>
      <c r="C8392" s="296">
        <v>129.45169034928472</v>
      </c>
    </row>
    <row r="8393" spans="2:3" x14ac:dyDescent="0.25">
      <c r="B8393" s="295">
        <v>8328</v>
      </c>
      <c r="C8393" s="296">
        <v>147.9292534808373</v>
      </c>
    </row>
    <row r="8394" spans="2:3" x14ac:dyDescent="0.25">
      <c r="B8394" s="295">
        <v>8329</v>
      </c>
      <c r="C8394" s="296">
        <v>154.28142955702009</v>
      </c>
    </row>
    <row r="8395" spans="2:3" x14ac:dyDescent="0.25">
      <c r="B8395" s="295">
        <v>8330</v>
      </c>
      <c r="C8395" s="296">
        <v>100.44068266739872</v>
      </c>
    </row>
    <row r="8396" spans="2:3" x14ac:dyDescent="0.25">
      <c r="B8396" s="295">
        <v>8331</v>
      </c>
      <c r="C8396" s="296">
        <v>149.39776000368283</v>
      </c>
    </row>
    <row r="8397" spans="2:3" x14ac:dyDescent="0.25">
      <c r="B8397" s="295">
        <v>8332</v>
      </c>
      <c r="C8397" s="296">
        <v>124.29985351135824</v>
      </c>
    </row>
    <row r="8398" spans="2:3" x14ac:dyDescent="0.25">
      <c r="B8398" s="295">
        <v>8333</v>
      </c>
      <c r="C8398" s="296">
        <v>125.3048735200822</v>
      </c>
    </row>
    <row r="8399" spans="2:3" x14ac:dyDescent="0.25">
      <c r="B8399" s="295">
        <v>8334</v>
      </c>
      <c r="C8399" s="296">
        <v>134.45773061667973</v>
      </c>
    </row>
    <row r="8400" spans="2:3" x14ac:dyDescent="0.25">
      <c r="B8400" s="295">
        <v>8335</v>
      </c>
      <c r="C8400" s="296">
        <v>150.33725403163461</v>
      </c>
    </row>
    <row r="8401" spans="2:3" x14ac:dyDescent="0.25">
      <c r="B8401" s="295">
        <v>8336</v>
      </c>
      <c r="C8401" s="296">
        <v>159.46770508124482</v>
      </c>
    </row>
    <row r="8402" spans="2:3" x14ac:dyDescent="0.25">
      <c r="B8402" s="295">
        <v>8337</v>
      </c>
      <c r="C8402" s="296">
        <v>160.24268731832117</v>
      </c>
    </row>
    <row r="8403" spans="2:3" x14ac:dyDescent="0.25">
      <c r="B8403" s="295">
        <v>8338</v>
      </c>
      <c r="C8403" s="296">
        <v>153.98838787618513</v>
      </c>
    </row>
    <row r="8404" spans="2:3" x14ac:dyDescent="0.25">
      <c r="B8404" s="295">
        <v>8339</v>
      </c>
      <c r="C8404" s="296">
        <v>136.04615369576666</v>
      </c>
    </row>
    <row r="8405" spans="2:3" x14ac:dyDescent="0.25">
      <c r="B8405" s="295">
        <v>8340</v>
      </c>
      <c r="C8405" s="296">
        <v>94.157966961312482</v>
      </c>
    </row>
    <row r="8406" spans="2:3" x14ac:dyDescent="0.25">
      <c r="B8406" s="295">
        <v>8341</v>
      </c>
      <c r="C8406" s="296">
        <v>87.515605211849504</v>
      </c>
    </row>
    <row r="8407" spans="2:3" x14ac:dyDescent="0.25">
      <c r="B8407" s="295">
        <v>8342</v>
      </c>
      <c r="C8407" s="296">
        <v>143.89182000157911</v>
      </c>
    </row>
    <row r="8408" spans="2:3" x14ac:dyDescent="0.25">
      <c r="B8408" s="295">
        <v>8343</v>
      </c>
      <c r="C8408" s="296">
        <v>147.68080069738093</v>
      </c>
    </row>
    <row r="8409" spans="2:3" x14ac:dyDescent="0.25">
      <c r="B8409" s="295">
        <v>8344</v>
      </c>
      <c r="C8409" s="296">
        <v>111.4066600060417</v>
      </c>
    </row>
    <row r="8410" spans="2:3" x14ac:dyDescent="0.25">
      <c r="B8410" s="295">
        <v>8345</v>
      </c>
      <c r="C8410" s="296">
        <v>89.21083750579686</v>
      </c>
    </row>
    <row r="8411" spans="2:3" x14ac:dyDescent="0.25">
      <c r="B8411" s="295">
        <v>8346</v>
      </c>
      <c r="C8411" s="296">
        <v>128.96904492493925</v>
      </c>
    </row>
    <row r="8412" spans="2:3" x14ac:dyDescent="0.25">
      <c r="B8412" s="295">
        <v>8347</v>
      </c>
      <c r="C8412" s="296">
        <v>102.97747400094565</v>
      </c>
    </row>
    <row r="8413" spans="2:3" x14ac:dyDescent="0.25">
      <c r="B8413" s="295">
        <v>8348</v>
      </c>
      <c r="C8413" s="296">
        <v>140.13088183621619</v>
      </c>
    </row>
    <row r="8414" spans="2:3" x14ac:dyDescent="0.25">
      <c r="B8414" s="295">
        <v>8349</v>
      </c>
      <c r="C8414" s="296">
        <v>149.19612770641959</v>
      </c>
    </row>
    <row r="8415" spans="2:3" x14ac:dyDescent="0.25">
      <c r="B8415" s="295">
        <v>8350</v>
      </c>
      <c r="C8415" s="296">
        <v>205.68979569626541</v>
      </c>
    </row>
    <row r="8416" spans="2:3" x14ac:dyDescent="0.25">
      <c r="B8416" s="295">
        <v>8351</v>
      </c>
      <c r="C8416" s="296">
        <v>68.836290557091573</v>
      </c>
    </row>
    <row r="8417" spans="2:3" x14ac:dyDescent="0.25">
      <c r="B8417" s="295">
        <v>8352</v>
      </c>
      <c r="C8417" s="296">
        <v>186.30552007348211</v>
      </c>
    </row>
    <row r="8418" spans="2:3" x14ac:dyDescent="0.25">
      <c r="B8418" s="295">
        <v>8353</v>
      </c>
      <c r="C8418" s="296">
        <v>116.23711219695593</v>
      </c>
    </row>
    <row r="8419" spans="2:3" x14ac:dyDescent="0.25">
      <c r="B8419" s="295">
        <v>8354</v>
      </c>
      <c r="C8419" s="296">
        <v>109.33084691063334</v>
      </c>
    </row>
    <row r="8420" spans="2:3" x14ac:dyDescent="0.25">
      <c r="B8420" s="295">
        <v>8355</v>
      </c>
      <c r="C8420" s="296">
        <v>76.67119154917421</v>
      </c>
    </row>
    <row r="8421" spans="2:3" x14ac:dyDescent="0.25">
      <c r="B8421" s="295">
        <v>8356</v>
      </c>
      <c r="C8421" s="296">
        <v>162.62310647161536</v>
      </c>
    </row>
    <row r="8422" spans="2:3" x14ac:dyDescent="0.25">
      <c r="B8422" s="295">
        <v>8357</v>
      </c>
      <c r="C8422" s="296">
        <v>136.46788407386353</v>
      </c>
    </row>
    <row r="8423" spans="2:3" x14ac:dyDescent="0.25">
      <c r="B8423" s="295">
        <v>8358</v>
      </c>
      <c r="C8423" s="296">
        <v>144.53436039937748</v>
      </c>
    </row>
    <row r="8424" spans="2:3" x14ac:dyDescent="0.25">
      <c r="B8424" s="295">
        <v>8359</v>
      </c>
      <c r="C8424" s="296">
        <v>103.38619783746772</v>
      </c>
    </row>
    <row r="8425" spans="2:3" x14ac:dyDescent="0.25">
      <c r="B8425" s="295">
        <v>8360</v>
      </c>
      <c r="C8425" s="296">
        <v>114.10065821695548</v>
      </c>
    </row>
    <row r="8426" spans="2:3" x14ac:dyDescent="0.25">
      <c r="B8426" s="295">
        <v>8361</v>
      </c>
      <c r="C8426" s="296">
        <v>155.18138273050741</v>
      </c>
    </row>
    <row r="8427" spans="2:3" x14ac:dyDescent="0.25">
      <c r="B8427" s="295">
        <v>8362</v>
      </c>
      <c r="C8427" s="296">
        <v>129.19589875999782</v>
      </c>
    </row>
    <row r="8428" spans="2:3" x14ac:dyDescent="0.25">
      <c r="B8428" s="295">
        <v>8363</v>
      </c>
      <c r="C8428" s="296">
        <v>109.01898803583505</v>
      </c>
    </row>
    <row r="8429" spans="2:3" x14ac:dyDescent="0.25">
      <c r="B8429" s="295">
        <v>8364</v>
      </c>
      <c r="C8429" s="296">
        <v>153.87440431022682</v>
      </c>
    </row>
    <row r="8430" spans="2:3" x14ac:dyDescent="0.25">
      <c r="B8430" s="295">
        <v>8365</v>
      </c>
      <c r="C8430" s="296">
        <v>112.40953066186049</v>
      </c>
    </row>
    <row r="8431" spans="2:3" x14ac:dyDescent="0.25">
      <c r="B8431" s="295">
        <v>8366</v>
      </c>
      <c r="C8431" s="296">
        <v>135.61402603458259</v>
      </c>
    </row>
    <row r="8432" spans="2:3" x14ac:dyDescent="0.25">
      <c r="B8432" s="295">
        <v>8367</v>
      </c>
      <c r="C8432" s="296">
        <v>184.73887426882339</v>
      </c>
    </row>
    <row r="8433" spans="2:3" x14ac:dyDescent="0.25">
      <c r="B8433" s="295">
        <v>8368</v>
      </c>
      <c r="C8433" s="296">
        <v>177.92901318436512</v>
      </c>
    </row>
    <row r="8434" spans="2:3" x14ac:dyDescent="0.25">
      <c r="B8434" s="295">
        <v>8369</v>
      </c>
      <c r="C8434" s="296">
        <v>158.60229055480306</v>
      </c>
    </row>
    <row r="8435" spans="2:3" x14ac:dyDescent="0.25">
      <c r="B8435" s="295">
        <v>8370</v>
      </c>
      <c r="C8435" s="296">
        <v>178.65633804688457</v>
      </c>
    </row>
    <row r="8436" spans="2:3" x14ac:dyDescent="0.25">
      <c r="B8436" s="295">
        <v>8371</v>
      </c>
      <c r="C8436" s="296">
        <v>97.095107529314618</v>
      </c>
    </row>
    <row r="8437" spans="2:3" x14ac:dyDescent="0.25">
      <c r="B8437" s="295">
        <v>8372</v>
      </c>
      <c r="C8437" s="296">
        <v>116.81902116569037</v>
      </c>
    </row>
    <row r="8438" spans="2:3" x14ac:dyDescent="0.25">
      <c r="B8438" s="295">
        <v>8373</v>
      </c>
      <c r="C8438" s="296">
        <v>138.85023903957011</v>
      </c>
    </row>
    <row r="8439" spans="2:3" x14ac:dyDescent="0.25">
      <c r="B8439" s="295">
        <v>8374</v>
      </c>
      <c r="C8439" s="296">
        <v>104.11526305191208</v>
      </c>
    </row>
    <row r="8440" spans="2:3" x14ac:dyDescent="0.25">
      <c r="B8440" s="295">
        <v>8375</v>
      </c>
      <c r="C8440" s="296">
        <v>178.51732462564087</v>
      </c>
    </row>
    <row r="8441" spans="2:3" x14ac:dyDescent="0.25">
      <c r="B8441" s="295">
        <v>8376</v>
      </c>
      <c r="C8441" s="296">
        <v>101.5131802434758</v>
      </c>
    </row>
    <row r="8442" spans="2:3" x14ac:dyDescent="0.25">
      <c r="B8442" s="295">
        <v>8377</v>
      </c>
      <c r="C8442" s="296">
        <v>79.545053802275703</v>
      </c>
    </row>
    <row r="8443" spans="2:3" x14ac:dyDescent="0.25">
      <c r="B8443" s="295">
        <v>8378</v>
      </c>
      <c r="C8443" s="296">
        <v>128.84766563430972</v>
      </c>
    </row>
    <row r="8444" spans="2:3" x14ac:dyDescent="0.25">
      <c r="B8444" s="295">
        <v>8379</v>
      </c>
      <c r="C8444" s="296">
        <v>171.25191753175733</v>
      </c>
    </row>
    <row r="8445" spans="2:3" x14ac:dyDescent="0.25">
      <c r="B8445" s="295">
        <v>8380</v>
      </c>
      <c r="C8445" s="296">
        <v>172.5961958173061</v>
      </c>
    </row>
    <row r="8446" spans="2:3" x14ac:dyDescent="0.25">
      <c r="B8446" s="295">
        <v>8381</v>
      </c>
      <c r="C8446" s="296">
        <v>146.36051767129902</v>
      </c>
    </row>
    <row r="8447" spans="2:3" x14ac:dyDescent="0.25">
      <c r="B8447" s="295">
        <v>8382</v>
      </c>
      <c r="C8447" s="296">
        <v>118.88994467182366</v>
      </c>
    </row>
    <row r="8448" spans="2:3" x14ac:dyDescent="0.25">
      <c r="B8448" s="295">
        <v>8383</v>
      </c>
      <c r="C8448" s="296">
        <v>149.0649982357927</v>
      </c>
    </row>
    <row r="8449" spans="2:3" x14ac:dyDescent="0.25">
      <c r="B8449" s="295">
        <v>8384</v>
      </c>
      <c r="C8449" s="296">
        <v>90.758165018121943</v>
      </c>
    </row>
    <row r="8450" spans="2:3" x14ac:dyDescent="0.25">
      <c r="B8450" s="295">
        <v>8385</v>
      </c>
      <c r="C8450" s="296">
        <v>113.35587471493632</v>
      </c>
    </row>
    <row r="8451" spans="2:3" x14ac:dyDescent="0.25">
      <c r="B8451" s="295">
        <v>8386</v>
      </c>
      <c r="C8451" s="296">
        <v>174.49120461337694</v>
      </c>
    </row>
    <row r="8452" spans="2:3" x14ac:dyDescent="0.25">
      <c r="B8452" s="295">
        <v>8387</v>
      </c>
      <c r="C8452" s="296">
        <v>176.43749345176457</v>
      </c>
    </row>
    <row r="8453" spans="2:3" x14ac:dyDescent="0.25">
      <c r="B8453" s="295">
        <v>8388</v>
      </c>
      <c r="C8453" s="296">
        <v>147.93964996216931</v>
      </c>
    </row>
    <row r="8454" spans="2:3" x14ac:dyDescent="0.25">
      <c r="B8454" s="295">
        <v>8389</v>
      </c>
      <c r="C8454" s="296">
        <v>129.04327303895047</v>
      </c>
    </row>
    <row r="8455" spans="2:3" x14ac:dyDescent="0.25">
      <c r="B8455" s="295">
        <v>8390</v>
      </c>
      <c r="C8455" s="296">
        <v>192.09639699911065</v>
      </c>
    </row>
    <row r="8456" spans="2:3" x14ac:dyDescent="0.25">
      <c r="B8456" s="295">
        <v>8391</v>
      </c>
      <c r="C8456" s="296">
        <v>76.547632111258011</v>
      </c>
    </row>
    <row r="8457" spans="2:3" x14ac:dyDescent="0.25">
      <c r="B8457" s="295">
        <v>8392</v>
      </c>
      <c r="C8457" s="296">
        <v>125.18929074278323</v>
      </c>
    </row>
    <row r="8458" spans="2:3" x14ac:dyDescent="0.25">
      <c r="B8458" s="295">
        <v>8393</v>
      </c>
      <c r="C8458" s="296">
        <v>136.38681042271605</v>
      </c>
    </row>
    <row r="8459" spans="2:3" x14ac:dyDescent="0.25">
      <c r="B8459" s="295">
        <v>8394</v>
      </c>
      <c r="C8459" s="296">
        <v>123.09835388110758</v>
      </c>
    </row>
    <row r="8460" spans="2:3" x14ac:dyDescent="0.25">
      <c r="B8460" s="295">
        <v>8395</v>
      </c>
      <c r="C8460" s="296">
        <v>137.59614249465778</v>
      </c>
    </row>
    <row r="8461" spans="2:3" x14ac:dyDescent="0.25">
      <c r="B8461" s="295">
        <v>8396</v>
      </c>
      <c r="C8461" s="296">
        <v>102.82312507093121</v>
      </c>
    </row>
    <row r="8462" spans="2:3" x14ac:dyDescent="0.25">
      <c r="B8462" s="295">
        <v>8397</v>
      </c>
      <c r="C8462" s="296">
        <v>167.17394015785987</v>
      </c>
    </row>
    <row r="8463" spans="2:3" x14ac:dyDescent="0.25">
      <c r="B8463" s="295">
        <v>8398</v>
      </c>
      <c r="C8463" s="296">
        <v>142.3839613532852</v>
      </c>
    </row>
    <row r="8464" spans="2:3" x14ac:dyDescent="0.25">
      <c r="B8464" s="295">
        <v>8399</v>
      </c>
      <c r="C8464" s="296">
        <v>208.82022447288966</v>
      </c>
    </row>
    <row r="8465" spans="2:3" x14ac:dyDescent="0.25">
      <c r="B8465" s="295">
        <v>8400</v>
      </c>
      <c r="C8465" s="296">
        <v>90.434229718481049</v>
      </c>
    </row>
    <row r="8466" spans="2:3" x14ac:dyDescent="0.25">
      <c r="B8466" s="295">
        <v>8401</v>
      </c>
      <c r="C8466" s="296">
        <v>151.63260593751193</v>
      </c>
    </row>
    <row r="8467" spans="2:3" x14ac:dyDescent="0.25">
      <c r="B8467" s="295">
        <v>8402</v>
      </c>
      <c r="C8467" s="296">
        <v>170.99802717880686</v>
      </c>
    </row>
    <row r="8468" spans="2:3" x14ac:dyDescent="0.25">
      <c r="B8468" s="295">
        <v>8403</v>
      </c>
      <c r="C8468" s="296">
        <v>156.29952780135761</v>
      </c>
    </row>
    <row r="8469" spans="2:3" x14ac:dyDescent="0.25">
      <c r="B8469" s="295">
        <v>8404</v>
      </c>
      <c r="C8469" s="296">
        <v>119.9055198578686</v>
      </c>
    </row>
    <row r="8470" spans="2:3" x14ac:dyDescent="0.25">
      <c r="B8470" s="295">
        <v>8405</v>
      </c>
      <c r="C8470" s="296">
        <v>122.63563572119325</v>
      </c>
    </row>
    <row r="8471" spans="2:3" x14ac:dyDescent="0.25">
      <c r="B8471" s="295">
        <v>8406</v>
      </c>
      <c r="C8471" s="296">
        <v>150.60894109398492</v>
      </c>
    </row>
    <row r="8472" spans="2:3" x14ac:dyDescent="0.25">
      <c r="B8472" s="295">
        <v>8407</v>
      </c>
      <c r="C8472" s="296">
        <v>96.551502460543105</v>
      </c>
    </row>
    <row r="8473" spans="2:3" x14ac:dyDescent="0.25">
      <c r="B8473" s="295">
        <v>8408</v>
      </c>
      <c r="C8473" s="296">
        <v>139.93454775032905</v>
      </c>
    </row>
    <row r="8474" spans="2:3" x14ac:dyDescent="0.25">
      <c r="B8474" s="295">
        <v>8409</v>
      </c>
      <c r="C8474" s="296">
        <v>76.631907449322256</v>
      </c>
    </row>
    <row r="8475" spans="2:3" x14ac:dyDescent="0.25">
      <c r="B8475" s="295">
        <v>8410</v>
      </c>
      <c r="C8475" s="296">
        <v>147.10865597399385</v>
      </c>
    </row>
    <row r="8476" spans="2:3" x14ac:dyDescent="0.25">
      <c r="B8476" s="295">
        <v>8411</v>
      </c>
      <c r="C8476" s="296">
        <v>71.331296516068349</v>
      </c>
    </row>
    <row r="8477" spans="2:3" x14ac:dyDescent="0.25">
      <c r="B8477" s="295">
        <v>8412</v>
      </c>
      <c r="C8477" s="296">
        <v>117.66062059190696</v>
      </c>
    </row>
    <row r="8478" spans="2:3" x14ac:dyDescent="0.25">
      <c r="B8478" s="295">
        <v>8413</v>
      </c>
      <c r="C8478" s="296">
        <v>94.300436052104217</v>
      </c>
    </row>
    <row r="8479" spans="2:3" x14ac:dyDescent="0.25">
      <c r="B8479" s="295">
        <v>8414</v>
      </c>
      <c r="C8479" s="296">
        <v>123.62474895139667</v>
      </c>
    </row>
    <row r="8480" spans="2:3" x14ac:dyDescent="0.25">
      <c r="B8480" s="295">
        <v>8415</v>
      </c>
      <c r="C8480" s="296">
        <v>119.60706683279116</v>
      </c>
    </row>
    <row r="8481" spans="2:3" x14ac:dyDescent="0.25">
      <c r="B8481" s="295">
        <v>8416</v>
      </c>
      <c r="C8481" s="296">
        <v>103.01264450256616</v>
      </c>
    </row>
    <row r="8482" spans="2:3" x14ac:dyDescent="0.25">
      <c r="B8482" s="295">
        <v>8417</v>
      </c>
      <c r="C8482" s="296">
        <v>155.63268542564992</v>
      </c>
    </row>
    <row r="8483" spans="2:3" x14ac:dyDescent="0.25">
      <c r="B8483" s="295">
        <v>8418</v>
      </c>
      <c r="C8483" s="296">
        <v>110.96692670793125</v>
      </c>
    </row>
    <row r="8484" spans="2:3" x14ac:dyDescent="0.25">
      <c r="B8484" s="295">
        <v>8419</v>
      </c>
      <c r="C8484" s="296">
        <v>191.55544733143765</v>
      </c>
    </row>
    <row r="8485" spans="2:3" x14ac:dyDescent="0.25">
      <c r="B8485" s="295">
        <v>8420</v>
      </c>
      <c r="C8485" s="296">
        <v>74.506499008105919</v>
      </c>
    </row>
    <row r="8486" spans="2:3" x14ac:dyDescent="0.25">
      <c r="B8486" s="295">
        <v>8421</v>
      </c>
      <c r="C8486" s="296">
        <v>159.60167120758075</v>
      </c>
    </row>
    <row r="8487" spans="2:3" x14ac:dyDescent="0.25">
      <c r="B8487" s="295">
        <v>8422</v>
      </c>
      <c r="C8487" s="296">
        <v>149.23779108640275</v>
      </c>
    </row>
    <row r="8488" spans="2:3" x14ac:dyDescent="0.25">
      <c r="B8488" s="295">
        <v>8423</v>
      </c>
      <c r="C8488" s="296">
        <v>99.384355621100894</v>
      </c>
    </row>
    <row r="8489" spans="2:3" x14ac:dyDescent="0.25">
      <c r="B8489" s="295">
        <v>8424</v>
      </c>
      <c r="C8489" s="296">
        <v>123.6647292550698</v>
      </c>
    </row>
    <row r="8490" spans="2:3" x14ac:dyDescent="0.25">
      <c r="B8490" s="295">
        <v>8425</v>
      </c>
      <c r="C8490" s="296">
        <v>128.51924357323472</v>
      </c>
    </row>
    <row r="8491" spans="2:3" x14ac:dyDescent="0.25">
      <c r="B8491" s="295">
        <v>8426</v>
      </c>
      <c r="C8491" s="296">
        <v>78.542219914424933</v>
      </c>
    </row>
    <row r="8492" spans="2:3" x14ac:dyDescent="0.25">
      <c r="B8492" s="295">
        <v>8427</v>
      </c>
      <c r="C8492" s="296">
        <v>133.91089291988794</v>
      </c>
    </row>
    <row r="8493" spans="2:3" x14ac:dyDescent="0.25">
      <c r="B8493" s="295">
        <v>8428</v>
      </c>
      <c r="C8493" s="296">
        <v>79.984254241076272</v>
      </c>
    </row>
    <row r="8494" spans="2:3" x14ac:dyDescent="0.25">
      <c r="B8494" s="295">
        <v>8429</v>
      </c>
      <c r="C8494" s="296">
        <v>97.125373834963526</v>
      </c>
    </row>
    <row r="8495" spans="2:3" x14ac:dyDescent="0.25">
      <c r="B8495" s="295">
        <v>8430</v>
      </c>
      <c r="C8495" s="296">
        <v>150.18616054065743</v>
      </c>
    </row>
    <row r="8496" spans="2:3" x14ac:dyDescent="0.25">
      <c r="B8496" s="295">
        <v>8431</v>
      </c>
      <c r="C8496" s="296">
        <v>151.0562666237773</v>
      </c>
    </row>
    <row r="8497" spans="2:3" x14ac:dyDescent="0.25">
      <c r="B8497" s="295">
        <v>8432</v>
      </c>
      <c r="C8497" s="296">
        <v>110.69742977164636</v>
      </c>
    </row>
    <row r="8498" spans="2:3" x14ac:dyDescent="0.25">
      <c r="B8498" s="295">
        <v>8433</v>
      </c>
      <c r="C8498" s="296">
        <v>115.53933002795029</v>
      </c>
    </row>
    <row r="8499" spans="2:3" x14ac:dyDescent="0.25">
      <c r="B8499" s="295">
        <v>8434</v>
      </c>
      <c r="C8499" s="296">
        <v>169.42267238363883</v>
      </c>
    </row>
    <row r="8500" spans="2:3" x14ac:dyDescent="0.25">
      <c r="B8500" s="295">
        <v>8435</v>
      </c>
      <c r="C8500" s="296">
        <v>128.24434443042742</v>
      </c>
    </row>
    <row r="8501" spans="2:3" x14ac:dyDescent="0.25">
      <c r="B8501" s="295">
        <v>8436</v>
      </c>
      <c r="C8501" s="296">
        <v>97.424602436634217</v>
      </c>
    </row>
    <row r="8502" spans="2:3" x14ac:dyDescent="0.25">
      <c r="B8502" s="295">
        <v>8437</v>
      </c>
      <c r="C8502" s="296">
        <v>87.430117603403573</v>
      </c>
    </row>
    <row r="8503" spans="2:3" x14ac:dyDescent="0.25">
      <c r="B8503" s="295">
        <v>8438</v>
      </c>
      <c r="C8503" s="296">
        <v>138.4714778607663</v>
      </c>
    </row>
    <row r="8504" spans="2:3" x14ac:dyDescent="0.25">
      <c r="B8504" s="295">
        <v>8439</v>
      </c>
      <c r="C8504" s="296">
        <v>117.95477063526917</v>
      </c>
    </row>
    <row r="8505" spans="2:3" x14ac:dyDescent="0.25">
      <c r="B8505" s="295">
        <v>8440</v>
      </c>
      <c r="C8505" s="296">
        <v>74.557558303568186</v>
      </c>
    </row>
    <row r="8506" spans="2:3" x14ac:dyDescent="0.25">
      <c r="B8506" s="295">
        <v>8441</v>
      </c>
      <c r="C8506" s="296">
        <v>163.94611197017267</v>
      </c>
    </row>
    <row r="8507" spans="2:3" x14ac:dyDescent="0.25">
      <c r="B8507" s="295">
        <v>8442</v>
      </c>
      <c r="C8507" s="296">
        <v>94.547995414987525</v>
      </c>
    </row>
    <row r="8508" spans="2:3" x14ac:dyDescent="0.25">
      <c r="B8508" s="295">
        <v>8443</v>
      </c>
      <c r="C8508" s="296">
        <v>128.44304205165582</v>
      </c>
    </row>
    <row r="8509" spans="2:3" x14ac:dyDescent="0.25">
      <c r="B8509" s="295">
        <v>8444</v>
      </c>
      <c r="C8509" s="296">
        <v>90.863873467280939</v>
      </c>
    </row>
    <row r="8510" spans="2:3" x14ac:dyDescent="0.25">
      <c r="B8510" s="295">
        <v>8445</v>
      </c>
      <c r="C8510" s="296">
        <v>199.14079086166993</v>
      </c>
    </row>
    <row r="8511" spans="2:3" x14ac:dyDescent="0.25">
      <c r="B8511" s="295">
        <v>8446</v>
      </c>
      <c r="C8511" s="296">
        <v>110.34161002564822</v>
      </c>
    </row>
    <row r="8512" spans="2:3" x14ac:dyDescent="0.25">
      <c r="B8512" s="295">
        <v>8447</v>
      </c>
      <c r="C8512" s="296">
        <v>190.22204775718185</v>
      </c>
    </row>
    <row r="8513" spans="2:3" x14ac:dyDescent="0.25">
      <c r="B8513" s="295">
        <v>8448</v>
      </c>
      <c r="C8513" s="296">
        <v>141.00928411134254</v>
      </c>
    </row>
    <row r="8514" spans="2:3" x14ac:dyDescent="0.25">
      <c r="B8514" s="295">
        <v>8449</v>
      </c>
      <c r="C8514" s="296">
        <v>92.169839764690067</v>
      </c>
    </row>
    <row r="8515" spans="2:3" x14ac:dyDescent="0.25">
      <c r="B8515" s="295">
        <v>8450</v>
      </c>
      <c r="C8515" s="296">
        <v>121.44039006800267</v>
      </c>
    </row>
    <row r="8516" spans="2:3" x14ac:dyDescent="0.25">
      <c r="B8516" s="295">
        <v>8451</v>
      </c>
      <c r="C8516" s="296">
        <v>118.29870995053849</v>
      </c>
    </row>
    <row r="8517" spans="2:3" x14ac:dyDescent="0.25">
      <c r="B8517" s="295">
        <v>8452</v>
      </c>
      <c r="C8517" s="296">
        <v>181.00977233455581</v>
      </c>
    </row>
    <row r="8518" spans="2:3" x14ac:dyDescent="0.25">
      <c r="B8518" s="295">
        <v>8453</v>
      </c>
      <c r="C8518" s="296">
        <v>94.592698859835821</v>
      </c>
    </row>
    <row r="8519" spans="2:3" x14ac:dyDescent="0.25">
      <c r="B8519" s="295">
        <v>8454</v>
      </c>
      <c r="C8519" s="296">
        <v>100.98502208300721</v>
      </c>
    </row>
    <row r="8520" spans="2:3" x14ac:dyDescent="0.25">
      <c r="B8520" s="295">
        <v>8455</v>
      </c>
      <c r="C8520" s="296">
        <v>144.97317170727257</v>
      </c>
    </row>
    <row r="8521" spans="2:3" x14ac:dyDescent="0.25">
      <c r="B8521" s="295">
        <v>8456</v>
      </c>
      <c r="C8521" s="296">
        <v>147.85418131141364</v>
      </c>
    </row>
    <row r="8522" spans="2:3" x14ac:dyDescent="0.25">
      <c r="B8522" s="295">
        <v>8457</v>
      </c>
      <c r="C8522" s="296">
        <v>88.562354070740213</v>
      </c>
    </row>
    <row r="8523" spans="2:3" x14ac:dyDescent="0.25">
      <c r="B8523" s="295">
        <v>8458</v>
      </c>
      <c r="C8523" s="296">
        <v>147.61153170229159</v>
      </c>
    </row>
    <row r="8524" spans="2:3" x14ac:dyDescent="0.25">
      <c r="B8524" s="295">
        <v>8459</v>
      </c>
      <c r="C8524" s="296">
        <v>75.737530204582896</v>
      </c>
    </row>
    <row r="8525" spans="2:3" x14ac:dyDescent="0.25">
      <c r="B8525" s="295">
        <v>8460</v>
      </c>
      <c r="C8525" s="296">
        <v>109.72674841834504</v>
      </c>
    </row>
    <row r="8526" spans="2:3" x14ac:dyDescent="0.25">
      <c r="B8526" s="295">
        <v>8461</v>
      </c>
      <c r="C8526" s="296">
        <v>106.08934292901868</v>
      </c>
    </row>
    <row r="8527" spans="2:3" x14ac:dyDescent="0.25">
      <c r="B8527" s="295">
        <v>8462</v>
      </c>
      <c r="C8527" s="296">
        <v>107.04491462756911</v>
      </c>
    </row>
    <row r="8528" spans="2:3" x14ac:dyDescent="0.25">
      <c r="B8528" s="295">
        <v>8463</v>
      </c>
      <c r="C8528" s="296">
        <v>81.144919715654098</v>
      </c>
    </row>
    <row r="8529" spans="2:3" x14ac:dyDescent="0.25">
      <c r="B8529" s="295">
        <v>8464</v>
      </c>
      <c r="C8529" s="296">
        <v>165.723976640052</v>
      </c>
    </row>
    <row r="8530" spans="2:3" x14ac:dyDescent="0.25">
      <c r="B8530" s="295">
        <v>8465</v>
      </c>
      <c r="C8530" s="296">
        <v>105.8294976744573</v>
      </c>
    </row>
    <row r="8531" spans="2:3" x14ac:dyDescent="0.25">
      <c r="B8531" s="295">
        <v>8466</v>
      </c>
      <c r="C8531" s="296">
        <v>81.183052074885694</v>
      </c>
    </row>
    <row r="8532" spans="2:3" x14ac:dyDescent="0.25">
      <c r="B8532" s="295">
        <v>8467</v>
      </c>
      <c r="C8532" s="296">
        <v>122.65274281137502</v>
      </c>
    </row>
    <row r="8533" spans="2:3" x14ac:dyDescent="0.25">
      <c r="B8533" s="295">
        <v>8468</v>
      </c>
      <c r="C8533" s="296">
        <v>166.89672919644141</v>
      </c>
    </row>
    <row r="8534" spans="2:3" x14ac:dyDescent="0.25">
      <c r="B8534" s="295">
        <v>8469</v>
      </c>
      <c r="C8534" s="296">
        <v>88.703655283233985</v>
      </c>
    </row>
    <row r="8535" spans="2:3" x14ac:dyDescent="0.25">
      <c r="B8535" s="295">
        <v>8470</v>
      </c>
      <c r="C8535" s="296">
        <v>109.19683856824501</v>
      </c>
    </row>
    <row r="8536" spans="2:3" x14ac:dyDescent="0.25">
      <c r="B8536" s="295">
        <v>8471</v>
      </c>
      <c r="C8536" s="296">
        <v>123.00770923844561</v>
      </c>
    </row>
    <row r="8537" spans="2:3" x14ac:dyDescent="0.25">
      <c r="B8537" s="295">
        <v>8472</v>
      </c>
      <c r="C8537" s="296">
        <v>100.55824119431702</v>
      </c>
    </row>
    <row r="8538" spans="2:3" x14ac:dyDescent="0.25">
      <c r="B8538" s="295">
        <v>8473</v>
      </c>
      <c r="C8538" s="296">
        <v>109.79983539517417</v>
      </c>
    </row>
    <row r="8539" spans="2:3" x14ac:dyDescent="0.25">
      <c r="B8539" s="295">
        <v>8474</v>
      </c>
      <c r="C8539" s="296">
        <v>77.619440502618914</v>
      </c>
    </row>
    <row r="8540" spans="2:3" x14ac:dyDescent="0.25">
      <c r="B8540" s="295">
        <v>8475</v>
      </c>
      <c r="C8540" s="296">
        <v>144.54230010645233</v>
      </c>
    </row>
    <row r="8541" spans="2:3" x14ac:dyDescent="0.25">
      <c r="B8541" s="295">
        <v>8476</v>
      </c>
      <c r="C8541" s="296">
        <v>164.11886610036748</v>
      </c>
    </row>
    <row r="8542" spans="2:3" x14ac:dyDescent="0.25">
      <c r="B8542" s="295">
        <v>8477</v>
      </c>
      <c r="C8542" s="296">
        <v>125.43319974223097</v>
      </c>
    </row>
    <row r="8543" spans="2:3" x14ac:dyDescent="0.25">
      <c r="B8543" s="295">
        <v>8478</v>
      </c>
      <c r="C8543" s="296">
        <v>102.57652584496078</v>
      </c>
    </row>
    <row r="8544" spans="2:3" x14ac:dyDescent="0.25">
      <c r="B8544" s="295">
        <v>8479</v>
      </c>
      <c r="C8544" s="296">
        <v>109.88143382317078</v>
      </c>
    </row>
    <row r="8545" spans="2:3" x14ac:dyDescent="0.25">
      <c r="B8545" s="295">
        <v>8480</v>
      </c>
      <c r="C8545" s="296">
        <v>112.15635035117546</v>
      </c>
    </row>
    <row r="8546" spans="2:3" x14ac:dyDescent="0.25">
      <c r="B8546" s="295">
        <v>8481</v>
      </c>
      <c r="C8546" s="296">
        <v>151.22248219851593</v>
      </c>
    </row>
    <row r="8547" spans="2:3" x14ac:dyDescent="0.25">
      <c r="B8547" s="295">
        <v>8482</v>
      </c>
      <c r="C8547" s="296">
        <v>149.08575076491817</v>
      </c>
    </row>
    <row r="8548" spans="2:3" x14ac:dyDescent="0.25">
      <c r="B8548" s="295">
        <v>8483</v>
      </c>
      <c r="C8548" s="296">
        <v>137.3564520672891</v>
      </c>
    </row>
    <row r="8549" spans="2:3" x14ac:dyDescent="0.25">
      <c r="B8549" s="295">
        <v>8484</v>
      </c>
      <c r="C8549" s="296">
        <v>100.03576427449042</v>
      </c>
    </row>
    <row r="8550" spans="2:3" x14ac:dyDescent="0.25">
      <c r="B8550" s="295">
        <v>8485</v>
      </c>
      <c r="C8550" s="296">
        <v>146.11925461185723</v>
      </c>
    </row>
    <row r="8551" spans="2:3" x14ac:dyDescent="0.25">
      <c r="B8551" s="295">
        <v>8486</v>
      </c>
      <c r="C8551" s="296">
        <v>174.8988822663751</v>
      </c>
    </row>
    <row r="8552" spans="2:3" x14ac:dyDescent="0.25">
      <c r="B8552" s="295">
        <v>8487</v>
      </c>
      <c r="C8552" s="296">
        <v>165.59872677683819</v>
      </c>
    </row>
    <row r="8553" spans="2:3" x14ac:dyDescent="0.25">
      <c r="B8553" s="295">
        <v>8488</v>
      </c>
      <c r="C8553" s="296">
        <v>183.09120104193661</v>
      </c>
    </row>
    <row r="8554" spans="2:3" x14ac:dyDescent="0.25">
      <c r="B8554" s="295">
        <v>8489</v>
      </c>
      <c r="C8554" s="296">
        <v>168.01068964095163</v>
      </c>
    </row>
    <row r="8555" spans="2:3" x14ac:dyDescent="0.25">
      <c r="B8555" s="295">
        <v>8490</v>
      </c>
      <c r="C8555" s="296">
        <v>166.47308193032075</v>
      </c>
    </row>
    <row r="8556" spans="2:3" x14ac:dyDescent="0.25">
      <c r="B8556" s="295">
        <v>8491</v>
      </c>
      <c r="C8556" s="296">
        <v>162.22560588594217</v>
      </c>
    </row>
    <row r="8557" spans="2:3" x14ac:dyDescent="0.25">
      <c r="B8557" s="295">
        <v>8492</v>
      </c>
      <c r="C8557" s="296">
        <v>132.14553474164796</v>
      </c>
    </row>
    <row r="8558" spans="2:3" x14ac:dyDescent="0.25">
      <c r="B8558" s="295">
        <v>8493</v>
      </c>
      <c r="C8558" s="296">
        <v>147.75779483624117</v>
      </c>
    </row>
    <row r="8559" spans="2:3" x14ac:dyDescent="0.25">
      <c r="B8559" s="295">
        <v>8494</v>
      </c>
      <c r="C8559" s="296">
        <v>151.40811907121926</v>
      </c>
    </row>
    <row r="8560" spans="2:3" x14ac:dyDescent="0.25">
      <c r="B8560" s="295">
        <v>8495</v>
      </c>
      <c r="C8560" s="296">
        <v>113.924417876687</v>
      </c>
    </row>
    <row r="8561" spans="2:3" x14ac:dyDescent="0.25">
      <c r="B8561" s="295">
        <v>8496</v>
      </c>
      <c r="C8561" s="296">
        <v>123.1277563477739</v>
      </c>
    </row>
    <row r="8562" spans="2:3" x14ac:dyDescent="0.25">
      <c r="B8562" s="295">
        <v>8497</v>
      </c>
      <c r="C8562" s="296">
        <v>133.71884223479827</v>
      </c>
    </row>
    <row r="8563" spans="2:3" x14ac:dyDescent="0.25">
      <c r="B8563" s="295">
        <v>8498</v>
      </c>
      <c r="C8563" s="296">
        <v>128.08330796638216</v>
      </c>
    </row>
    <row r="8564" spans="2:3" x14ac:dyDescent="0.25">
      <c r="B8564" s="295">
        <v>8499</v>
      </c>
      <c r="C8564" s="296">
        <v>148.18036651131865</v>
      </c>
    </row>
    <row r="8565" spans="2:3" x14ac:dyDescent="0.25">
      <c r="B8565" s="295">
        <v>8500</v>
      </c>
      <c r="C8565" s="296">
        <v>100.23861624497184</v>
      </c>
    </row>
    <row r="8566" spans="2:3" x14ac:dyDescent="0.25">
      <c r="B8566" s="295">
        <v>8501</v>
      </c>
      <c r="C8566" s="296">
        <v>83.304603532545244</v>
      </c>
    </row>
    <row r="8567" spans="2:3" x14ac:dyDescent="0.25">
      <c r="B8567" s="295">
        <v>8502</v>
      </c>
      <c r="C8567" s="296">
        <v>101.99752273813368</v>
      </c>
    </row>
    <row r="8568" spans="2:3" x14ac:dyDescent="0.25">
      <c r="B8568" s="295">
        <v>8503</v>
      </c>
      <c r="C8568" s="296">
        <v>103.83470635625201</v>
      </c>
    </row>
    <row r="8569" spans="2:3" x14ac:dyDescent="0.25">
      <c r="B8569" s="295">
        <v>8504</v>
      </c>
      <c r="C8569" s="296">
        <v>112.93620000426489</v>
      </c>
    </row>
    <row r="8570" spans="2:3" x14ac:dyDescent="0.25">
      <c r="B8570" s="295">
        <v>8505</v>
      </c>
      <c r="C8570" s="296">
        <v>138.94917699565582</v>
      </c>
    </row>
    <row r="8571" spans="2:3" x14ac:dyDescent="0.25">
      <c r="B8571" s="295">
        <v>8506</v>
      </c>
      <c r="C8571" s="296">
        <v>170.74379105629629</v>
      </c>
    </row>
    <row r="8572" spans="2:3" x14ac:dyDescent="0.25">
      <c r="B8572" s="295">
        <v>8507</v>
      </c>
      <c r="C8572" s="296">
        <v>174.28793994383494</v>
      </c>
    </row>
    <row r="8573" spans="2:3" x14ac:dyDescent="0.25">
      <c r="B8573" s="295">
        <v>8508</v>
      </c>
      <c r="C8573" s="296">
        <v>117.10884684098977</v>
      </c>
    </row>
    <row r="8574" spans="2:3" x14ac:dyDescent="0.25">
      <c r="B8574" s="295">
        <v>8509</v>
      </c>
      <c r="C8574" s="296">
        <v>92.227888533101037</v>
      </c>
    </row>
    <row r="8575" spans="2:3" x14ac:dyDescent="0.25">
      <c r="B8575" s="295">
        <v>8510</v>
      </c>
      <c r="C8575" s="296">
        <v>169.42754014501253</v>
      </c>
    </row>
    <row r="8576" spans="2:3" x14ac:dyDescent="0.25">
      <c r="B8576" s="295">
        <v>8511</v>
      </c>
      <c r="C8576" s="296">
        <v>149.22227226986121</v>
      </c>
    </row>
    <row r="8577" spans="2:3" x14ac:dyDescent="0.25">
      <c r="B8577" s="295">
        <v>8512</v>
      </c>
      <c r="C8577" s="296">
        <v>123.70255940678278</v>
      </c>
    </row>
    <row r="8578" spans="2:3" x14ac:dyDescent="0.25">
      <c r="B8578" s="295">
        <v>8513</v>
      </c>
      <c r="C8578" s="296">
        <v>96.500822180771394</v>
      </c>
    </row>
    <row r="8579" spans="2:3" x14ac:dyDescent="0.25">
      <c r="B8579" s="295">
        <v>8514</v>
      </c>
      <c r="C8579" s="296">
        <v>177.63743226987009</v>
      </c>
    </row>
    <row r="8580" spans="2:3" x14ac:dyDescent="0.25">
      <c r="B8580" s="295">
        <v>8515</v>
      </c>
      <c r="C8580" s="296">
        <v>167.61299467272619</v>
      </c>
    </row>
    <row r="8581" spans="2:3" x14ac:dyDescent="0.25">
      <c r="B8581" s="295">
        <v>8516</v>
      </c>
      <c r="C8581" s="296">
        <v>73.496093046682191</v>
      </c>
    </row>
    <row r="8582" spans="2:3" x14ac:dyDescent="0.25">
      <c r="B8582" s="295">
        <v>8517</v>
      </c>
      <c r="C8582" s="296">
        <v>133.18048044520748</v>
      </c>
    </row>
    <row r="8583" spans="2:3" x14ac:dyDescent="0.25">
      <c r="B8583" s="295">
        <v>8518</v>
      </c>
      <c r="C8583" s="296">
        <v>181.39814422270919</v>
      </c>
    </row>
    <row r="8584" spans="2:3" x14ac:dyDescent="0.25">
      <c r="B8584" s="295">
        <v>8519</v>
      </c>
      <c r="C8584" s="296">
        <v>106.59189794224271</v>
      </c>
    </row>
    <row r="8585" spans="2:3" x14ac:dyDescent="0.25">
      <c r="B8585" s="295">
        <v>8520</v>
      </c>
      <c r="C8585" s="296">
        <v>115.54602117220145</v>
      </c>
    </row>
    <row r="8586" spans="2:3" x14ac:dyDescent="0.25">
      <c r="B8586" s="295">
        <v>8521</v>
      </c>
      <c r="C8586" s="296">
        <v>96.034954753834313</v>
      </c>
    </row>
    <row r="8587" spans="2:3" x14ac:dyDescent="0.25">
      <c r="B8587" s="295">
        <v>8522</v>
      </c>
      <c r="C8587" s="296">
        <v>113.9811986138117</v>
      </c>
    </row>
    <row r="8588" spans="2:3" x14ac:dyDescent="0.25">
      <c r="B8588" s="295">
        <v>8523</v>
      </c>
      <c r="C8588" s="296">
        <v>145.31677359772848</v>
      </c>
    </row>
    <row r="8589" spans="2:3" x14ac:dyDescent="0.25">
      <c r="B8589" s="295">
        <v>8524</v>
      </c>
      <c r="C8589" s="296">
        <v>69.394946518894827</v>
      </c>
    </row>
    <row r="8590" spans="2:3" x14ac:dyDescent="0.25">
      <c r="B8590" s="295">
        <v>8525</v>
      </c>
      <c r="C8590" s="296">
        <v>94.313800775672348</v>
      </c>
    </row>
    <row r="8591" spans="2:3" x14ac:dyDescent="0.25">
      <c r="B8591" s="295">
        <v>8526</v>
      </c>
      <c r="C8591" s="296">
        <v>111.86954950134353</v>
      </c>
    </row>
    <row r="8592" spans="2:3" x14ac:dyDescent="0.25">
      <c r="B8592" s="295">
        <v>8527</v>
      </c>
      <c r="C8592" s="296">
        <v>130.95183826434859</v>
      </c>
    </row>
    <row r="8593" spans="2:3" x14ac:dyDescent="0.25">
      <c r="B8593" s="295">
        <v>8528</v>
      </c>
      <c r="C8593" s="296">
        <v>167.54525599743624</v>
      </c>
    </row>
    <row r="8594" spans="2:3" x14ac:dyDescent="0.25">
      <c r="B8594" s="295">
        <v>8529</v>
      </c>
      <c r="C8594" s="296">
        <v>134.79855240808868</v>
      </c>
    </row>
    <row r="8595" spans="2:3" x14ac:dyDescent="0.25">
      <c r="B8595" s="295">
        <v>8530</v>
      </c>
      <c r="C8595" s="296">
        <v>130.07015966758183</v>
      </c>
    </row>
    <row r="8596" spans="2:3" x14ac:dyDescent="0.25">
      <c r="B8596" s="295">
        <v>8531</v>
      </c>
      <c r="C8596" s="296">
        <v>140.53164359961241</v>
      </c>
    </row>
    <row r="8597" spans="2:3" x14ac:dyDescent="0.25">
      <c r="B8597" s="295">
        <v>8532</v>
      </c>
      <c r="C8597" s="296">
        <v>121.22087320771975</v>
      </c>
    </row>
    <row r="8598" spans="2:3" x14ac:dyDescent="0.25">
      <c r="B8598" s="295">
        <v>8533</v>
      </c>
      <c r="C8598" s="296">
        <v>131.2475596682211</v>
      </c>
    </row>
    <row r="8599" spans="2:3" x14ac:dyDescent="0.25">
      <c r="B8599" s="295">
        <v>8534</v>
      </c>
      <c r="C8599" s="296">
        <v>118.00765793381662</v>
      </c>
    </row>
    <row r="8600" spans="2:3" x14ac:dyDescent="0.25">
      <c r="B8600" s="295">
        <v>8535</v>
      </c>
      <c r="C8600" s="296">
        <v>93.511980036441315</v>
      </c>
    </row>
    <row r="8601" spans="2:3" x14ac:dyDescent="0.25">
      <c r="B8601" s="295">
        <v>8536</v>
      </c>
      <c r="C8601" s="296">
        <v>128.16751762080335</v>
      </c>
    </row>
    <row r="8602" spans="2:3" x14ac:dyDescent="0.25">
      <c r="B8602" s="295">
        <v>8537</v>
      </c>
      <c r="C8602" s="296">
        <v>171.27372307704752</v>
      </c>
    </row>
    <row r="8603" spans="2:3" x14ac:dyDescent="0.25">
      <c r="B8603" s="295">
        <v>8538</v>
      </c>
      <c r="C8603" s="296">
        <v>97.397369049535229</v>
      </c>
    </row>
    <row r="8604" spans="2:3" x14ac:dyDescent="0.25">
      <c r="B8604" s="295">
        <v>8539</v>
      </c>
      <c r="C8604" s="296">
        <v>82.088555057963276</v>
      </c>
    </row>
    <row r="8605" spans="2:3" x14ac:dyDescent="0.25">
      <c r="B8605" s="295">
        <v>8540</v>
      </c>
      <c r="C8605" s="296">
        <v>102.44746255821509</v>
      </c>
    </row>
    <row r="8606" spans="2:3" x14ac:dyDescent="0.25">
      <c r="B8606" s="295">
        <v>8541</v>
      </c>
      <c r="C8606" s="296">
        <v>111.60731132976358</v>
      </c>
    </row>
    <row r="8607" spans="2:3" x14ac:dyDescent="0.25">
      <c r="B8607" s="295">
        <v>8542</v>
      </c>
      <c r="C8607" s="296">
        <v>127.18983819052004</v>
      </c>
    </row>
    <row r="8608" spans="2:3" x14ac:dyDescent="0.25">
      <c r="B8608" s="295">
        <v>8543</v>
      </c>
      <c r="C8608" s="296">
        <v>110.1522052974495</v>
      </c>
    </row>
    <row r="8609" spans="2:3" x14ac:dyDescent="0.25">
      <c r="B8609" s="295">
        <v>8544</v>
      </c>
      <c r="C8609" s="296">
        <v>175.46139401582377</v>
      </c>
    </row>
    <row r="8610" spans="2:3" x14ac:dyDescent="0.25">
      <c r="B8610" s="295">
        <v>8545</v>
      </c>
      <c r="C8610" s="296">
        <v>82.089617266525877</v>
      </c>
    </row>
    <row r="8611" spans="2:3" x14ac:dyDescent="0.25">
      <c r="B8611" s="295">
        <v>8546</v>
      </c>
      <c r="C8611" s="296">
        <v>156.71879565581656</v>
      </c>
    </row>
    <row r="8612" spans="2:3" x14ac:dyDescent="0.25">
      <c r="B8612" s="295">
        <v>8547</v>
      </c>
      <c r="C8612" s="296">
        <v>179.44429539531433</v>
      </c>
    </row>
    <row r="8613" spans="2:3" x14ac:dyDescent="0.25">
      <c r="B8613" s="295">
        <v>8548</v>
      </c>
      <c r="C8613" s="296">
        <v>123.98986151920337</v>
      </c>
    </row>
    <row r="8614" spans="2:3" x14ac:dyDescent="0.25">
      <c r="B8614" s="295">
        <v>8549</v>
      </c>
      <c r="C8614" s="296">
        <v>142.63055000185943</v>
      </c>
    </row>
    <row r="8615" spans="2:3" x14ac:dyDescent="0.25">
      <c r="B8615" s="295">
        <v>8550</v>
      </c>
      <c r="C8615" s="296">
        <v>120.19958024497423</v>
      </c>
    </row>
    <row r="8616" spans="2:3" x14ac:dyDescent="0.25">
      <c r="B8616" s="295">
        <v>8551</v>
      </c>
      <c r="C8616" s="296">
        <v>71.835521453615655</v>
      </c>
    </row>
    <row r="8617" spans="2:3" x14ac:dyDescent="0.25">
      <c r="B8617" s="295">
        <v>8552</v>
      </c>
      <c r="C8617" s="296">
        <v>81.747079687446032</v>
      </c>
    </row>
    <row r="8618" spans="2:3" x14ac:dyDescent="0.25">
      <c r="B8618" s="295">
        <v>8553</v>
      </c>
      <c r="C8618" s="296">
        <v>91.097662399282257</v>
      </c>
    </row>
    <row r="8619" spans="2:3" x14ac:dyDescent="0.25">
      <c r="B8619" s="295">
        <v>8554</v>
      </c>
      <c r="C8619" s="296">
        <v>117.7451085815952</v>
      </c>
    </row>
    <row r="8620" spans="2:3" x14ac:dyDescent="0.25">
      <c r="B8620" s="295">
        <v>8555</v>
      </c>
      <c r="C8620" s="296">
        <v>103.34755507861107</v>
      </c>
    </row>
    <row r="8621" spans="2:3" x14ac:dyDescent="0.25">
      <c r="B8621" s="295">
        <v>8556</v>
      </c>
      <c r="C8621" s="296">
        <v>142.86498796246406</v>
      </c>
    </row>
    <row r="8622" spans="2:3" x14ac:dyDescent="0.25">
      <c r="B8622" s="295">
        <v>8557</v>
      </c>
      <c r="C8622" s="296">
        <v>106.29324665587137</v>
      </c>
    </row>
    <row r="8623" spans="2:3" x14ac:dyDescent="0.25">
      <c r="B8623" s="295">
        <v>8558</v>
      </c>
      <c r="C8623" s="296">
        <v>97.117662441465569</v>
      </c>
    </row>
    <row r="8624" spans="2:3" x14ac:dyDescent="0.25">
      <c r="B8624" s="295">
        <v>8559</v>
      </c>
      <c r="C8624" s="296">
        <v>131.20197775210954</v>
      </c>
    </row>
    <row r="8625" spans="2:3" x14ac:dyDescent="0.25">
      <c r="B8625" s="295">
        <v>8560</v>
      </c>
      <c r="C8625" s="296">
        <v>121.80482173808687</v>
      </c>
    </row>
    <row r="8626" spans="2:3" x14ac:dyDescent="0.25">
      <c r="B8626" s="295">
        <v>8561</v>
      </c>
      <c r="C8626" s="296">
        <v>143.69399756990049</v>
      </c>
    </row>
    <row r="8627" spans="2:3" x14ac:dyDescent="0.25">
      <c r="B8627" s="295">
        <v>8562</v>
      </c>
      <c r="C8627" s="296">
        <v>157.39267631217569</v>
      </c>
    </row>
    <row r="8628" spans="2:3" x14ac:dyDescent="0.25">
      <c r="B8628" s="295">
        <v>8563</v>
      </c>
      <c r="C8628" s="296">
        <v>137.75000420711569</v>
      </c>
    </row>
    <row r="8629" spans="2:3" x14ac:dyDescent="0.25">
      <c r="B8629" s="295">
        <v>8564</v>
      </c>
      <c r="C8629" s="296">
        <v>159.58007565254252</v>
      </c>
    </row>
    <row r="8630" spans="2:3" x14ac:dyDescent="0.25">
      <c r="B8630" s="295">
        <v>8565</v>
      </c>
      <c r="C8630" s="296">
        <v>153.32391762557069</v>
      </c>
    </row>
    <row r="8631" spans="2:3" x14ac:dyDescent="0.25">
      <c r="B8631" s="295">
        <v>8566</v>
      </c>
      <c r="C8631" s="296">
        <v>117.21851105082501</v>
      </c>
    </row>
    <row r="8632" spans="2:3" x14ac:dyDescent="0.25">
      <c r="B8632" s="295">
        <v>8567</v>
      </c>
      <c r="C8632" s="296">
        <v>135.9683508742873</v>
      </c>
    </row>
    <row r="8633" spans="2:3" x14ac:dyDescent="0.25">
      <c r="B8633" s="295">
        <v>8568</v>
      </c>
      <c r="C8633" s="296">
        <v>152.18850190641029</v>
      </c>
    </row>
    <row r="8634" spans="2:3" x14ac:dyDescent="0.25">
      <c r="B8634" s="295">
        <v>8569</v>
      </c>
      <c r="C8634" s="296">
        <v>113.61966589438651</v>
      </c>
    </row>
    <row r="8635" spans="2:3" x14ac:dyDescent="0.25">
      <c r="B8635" s="295">
        <v>8570</v>
      </c>
      <c r="C8635" s="296">
        <v>100.03545217471995</v>
      </c>
    </row>
    <row r="8636" spans="2:3" x14ac:dyDescent="0.25">
      <c r="B8636" s="295">
        <v>8571</v>
      </c>
      <c r="C8636" s="296">
        <v>157.14758041652146</v>
      </c>
    </row>
    <row r="8637" spans="2:3" x14ac:dyDescent="0.25">
      <c r="B8637" s="295">
        <v>8572</v>
      </c>
      <c r="C8637" s="296">
        <v>170.30524979715364</v>
      </c>
    </row>
    <row r="8638" spans="2:3" x14ac:dyDescent="0.25">
      <c r="B8638" s="295">
        <v>8573</v>
      </c>
      <c r="C8638" s="296">
        <v>159.24058117729311</v>
      </c>
    </row>
    <row r="8639" spans="2:3" x14ac:dyDescent="0.25">
      <c r="B8639" s="295">
        <v>8574</v>
      </c>
      <c r="C8639" s="296">
        <v>142.84109182079703</v>
      </c>
    </row>
    <row r="8640" spans="2:3" x14ac:dyDescent="0.25">
      <c r="B8640" s="295">
        <v>8575</v>
      </c>
      <c r="C8640" s="296">
        <v>129.25414399560162</v>
      </c>
    </row>
    <row r="8641" spans="2:3" x14ac:dyDescent="0.25">
      <c r="B8641" s="295">
        <v>8576</v>
      </c>
      <c r="C8641" s="296">
        <v>126.47713207408979</v>
      </c>
    </row>
    <row r="8642" spans="2:3" x14ac:dyDescent="0.25">
      <c r="B8642" s="295">
        <v>8577</v>
      </c>
      <c r="C8642" s="296">
        <v>122.38712680815948</v>
      </c>
    </row>
    <row r="8643" spans="2:3" x14ac:dyDescent="0.25">
      <c r="B8643" s="295">
        <v>8578</v>
      </c>
      <c r="C8643" s="296">
        <v>132.65577375377654</v>
      </c>
    </row>
    <row r="8644" spans="2:3" x14ac:dyDescent="0.25">
      <c r="B8644" s="295">
        <v>8579</v>
      </c>
      <c r="C8644" s="296">
        <v>151.81663405908017</v>
      </c>
    </row>
    <row r="8645" spans="2:3" x14ac:dyDescent="0.25">
      <c r="B8645" s="295">
        <v>8580</v>
      </c>
      <c r="C8645" s="296">
        <v>86.853752987781832</v>
      </c>
    </row>
    <row r="8646" spans="2:3" x14ac:dyDescent="0.25">
      <c r="B8646" s="295">
        <v>8581</v>
      </c>
      <c r="C8646" s="296">
        <v>149.17879584841572</v>
      </c>
    </row>
    <row r="8647" spans="2:3" x14ac:dyDescent="0.25">
      <c r="B8647" s="295">
        <v>8582</v>
      </c>
      <c r="C8647" s="296">
        <v>157.41754827521294</v>
      </c>
    </row>
    <row r="8648" spans="2:3" x14ac:dyDescent="0.25">
      <c r="B8648" s="295">
        <v>8583</v>
      </c>
      <c r="C8648" s="296">
        <v>139.47486130454411</v>
      </c>
    </row>
    <row r="8649" spans="2:3" x14ac:dyDescent="0.25">
      <c r="B8649" s="295">
        <v>8584</v>
      </c>
      <c r="C8649" s="296">
        <v>123.80297872461497</v>
      </c>
    </row>
    <row r="8650" spans="2:3" x14ac:dyDescent="0.25">
      <c r="B8650" s="295">
        <v>8585</v>
      </c>
      <c r="C8650" s="296">
        <v>142.84376735252943</v>
      </c>
    </row>
    <row r="8651" spans="2:3" x14ac:dyDescent="0.25">
      <c r="B8651" s="295">
        <v>8586</v>
      </c>
      <c r="C8651" s="296">
        <v>110.30212261654232</v>
      </c>
    </row>
    <row r="8652" spans="2:3" x14ac:dyDescent="0.25">
      <c r="B8652" s="295">
        <v>8587</v>
      </c>
      <c r="C8652" s="296">
        <v>106.99252590931779</v>
      </c>
    </row>
    <row r="8653" spans="2:3" x14ac:dyDescent="0.25">
      <c r="B8653" s="295">
        <v>8588</v>
      </c>
      <c r="C8653" s="296">
        <v>127.12361288284005</v>
      </c>
    </row>
    <row r="8654" spans="2:3" x14ac:dyDescent="0.25">
      <c r="B8654" s="295">
        <v>8589</v>
      </c>
      <c r="C8654" s="296">
        <v>101.74820018452593</v>
      </c>
    </row>
    <row r="8655" spans="2:3" x14ac:dyDescent="0.25">
      <c r="B8655" s="295">
        <v>8590</v>
      </c>
      <c r="C8655" s="296">
        <v>130.98996815452949</v>
      </c>
    </row>
    <row r="8656" spans="2:3" x14ac:dyDescent="0.25">
      <c r="B8656" s="295">
        <v>8591</v>
      </c>
      <c r="C8656" s="296">
        <v>170.19804750859322</v>
      </c>
    </row>
    <row r="8657" spans="2:3" x14ac:dyDescent="0.25">
      <c r="B8657" s="295">
        <v>8592</v>
      </c>
      <c r="C8657" s="296">
        <v>111.76424773591611</v>
      </c>
    </row>
    <row r="8658" spans="2:3" x14ac:dyDescent="0.25">
      <c r="B8658" s="295">
        <v>8593</v>
      </c>
      <c r="C8658" s="296">
        <v>145.41260583719867</v>
      </c>
    </row>
    <row r="8659" spans="2:3" x14ac:dyDescent="0.25">
      <c r="B8659" s="295">
        <v>8594</v>
      </c>
      <c r="C8659" s="296">
        <v>113.00829439618502</v>
      </c>
    </row>
    <row r="8660" spans="2:3" x14ac:dyDescent="0.25">
      <c r="B8660" s="295">
        <v>8595</v>
      </c>
      <c r="C8660" s="296">
        <v>142.10534222562751</v>
      </c>
    </row>
    <row r="8661" spans="2:3" x14ac:dyDescent="0.25">
      <c r="B8661" s="295">
        <v>8596</v>
      </c>
      <c r="C8661" s="296">
        <v>143.56744501524224</v>
      </c>
    </row>
    <row r="8662" spans="2:3" x14ac:dyDescent="0.25">
      <c r="B8662" s="295">
        <v>8597</v>
      </c>
      <c r="C8662" s="296">
        <v>215.88494593878795</v>
      </c>
    </row>
    <row r="8663" spans="2:3" x14ac:dyDescent="0.25">
      <c r="B8663" s="295">
        <v>8598</v>
      </c>
      <c r="C8663" s="296">
        <v>122.00072077449941</v>
      </c>
    </row>
    <row r="8664" spans="2:3" x14ac:dyDescent="0.25">
      <c r="B8664" s="295">
        <v>8599</v>
      </c>
      <c r="C8664" s="296">
        <v>183.51422490332027</v>
      </c>
    </row>
    <row r="8665" spans="2:3" x14ac:dyDescent="0.25">
      <c r="B8665" s="295">
        <v>8600</v>
      </c>
      <c r="C8665" s="296">
        <v>81.614682879755691</v>
      </c>
    </row>
    <row r="8666" spans="2:3" x14ac:dyDescent="0.25">
      <c r="B8666" s="295">
        <v>8601</v>
      </c>
      <c r="C8666" s="296">
        <v>137.8564251806537</v>
      </c>
    </row>
    <row r="8667" spans="2:3" x14ac:dyDescent="0.25">
      <c r="B8667" s="295">
        <v>8602</v>
      </c>
      <c r="C8667" s="296">
        <v>116.15872109458212</v>
      </c>
    </row>
    <row r="8668" spans="2:3" x14ac:dyDescent="0.25">
      <c r="B8668" s="295">
        <v>8603</v>
      </c>
      <c r="C8668" s="296">
        <v>77.417558210921214</v>
      </c>
    </row>
    <row r="8669" spans="2:3" x14ac:dyDescent="0.25">
      <c r="B8669" s="295">
        <v>8604</v>
      </c>
      <c r="C8669" s="296">
        <v>129.04281058373738</v>
      </c>
    </row>
    <row r="8670" spans="2:3" x14ac:dyDescent="0.25">
      <c r="B8670" s="295">
        <v>8605</v>
      </c>
      <c r="C8670" s="296">
        <v>173.67107262542447</v>
      </c>
    </row>
    <row r="8671" spans="2:3" x14ac:dyDescent="0.25">
      <c r="B8671" s="295">
        <v>8606</v>
      </c>
      <c r="C8671" s="296">
        <v>143.52917119074635</v>
      </c>
    </row>
    <row r="8672" spans="2:3" x14ac:dyDescent="0.25">
      <c r="B8672" s="295">
        <v>8607</v>
      </c>
      <c r="C8672" s="296">
        <v>148.2685021985935</v>
      </c>
    </row>
    <row r="8673" spans="2:3" x14ac:dyDescent="0.25">
      <c r="B8673" s="295">
        <v>8608</v>
      </c>
      <c r="C8673" s="296">
        <v>190.92389388225891</v>
      </c>
    </row>
    <row r="8674" spans="2:3" x14ac:dyDescent="0.25">
      <c r="B8674" s="295">
        <v>8609</v>
      </c>
      <c r="C8674" s="296">
        <v>131.60511503629363</v>
      </c>
    </row>
    <row r="8675" spans="2:3" x14ac:dyDescent="0.25">
      <c r="B8675" s="295">
        <v>8610</v>
      </c>
      <c r="C8675" s="296">
        <v>99.710519792883503</v>
      </c>
    </row>
    <row r="8676" spans="2:3" x14ac:dyDescent="0.25">
      <c r="B8676" s="295">
        <v>8611</v>
      </c>
      <c r="C8676" s="296">
        <v>73.154089990236557</v>
      </c>
    </row>
    <row r="8677" spans="2:3" x14ac:dyDescent="0.25">
      <c r="B8677" s="295">
        <v>8612</v>
      </c>
      <c r="C8677" s="296">
        <v>87.590960938538117</v>
      </c>
    </row>
    <row r="8678" spans="2:3" x14ac:dyDescent="0.25">
      <c r="B8678" s="295">
        <v>8613</v>
      </c>
      <c r="C8678" s="296">
        <v>180.98694562289865</v>
      </c>
    </row>
    <row r="8679" spans="2:3" x14ac:dyDescent="0.25">
      <c r="B8679" s="295">
        <v>8614</v>
      </c>
      <c r="C8679" s="296">
        <v>145.02038722065348</v>
      </c>
    </row>
    <row r="8680" spans="2:3" x14ac:dyDescent="0.25">
      <c r="B8680" s="295">
        <v>8615</v>
      </c>
      <c r="C8680" s="296">
        <v>136.47692408850739</v>
      </c>
    </row>
    <row r="8681" spans="2:3" x14ac:dyDescent="0.25">
      <c r="B8681" s="295">
        <v>8616</v>
      </c>
      <c r="C8681" s="296">
        <v>85.679024465546291</v>
      </c>
    </row>
    <row r="8682" spans="2:3" x14ac:dyDescent="0.25">
      <c r="B8682" s="295">
        <v>8617</v>
      </c>
      <c r="C8682" s="296">
        <v>85.503187805441272</v>
      </c>
    </row>
    <row r="8683" spans="2:3" x14ac:dyDescent="0.25">
      <c r="B8683" s="295">
        <v>8618</v>
      </c>
      <c r="C8683" s="296">
        <v>134.72923166948183</v>
      </c>
    </row>
    <row r="8684" spans="2:3" x14ac:dyDescent="0.25">
      <c r="B8684" s="295">
        <v>8619</v>
      </c>
      <c r="C8684" s="296">
        <v>103.7175943935935</v>
      </c>
    </row>
    <row r="8685" spans="2:3" x14ac:dyDescent="0.25">
      <c r="B8685" s="295">
        <v>8620</v>
      </c>
      <c r="C8685" s="296">
        <v>100.11380851376074</v>
      </c>
    </row>
    <row r="8686" spans="2:3" x14ac:dyDescent="0.25">
      <c r="B8686" s="295">
        <v>8621</v>
      </c>
      <c r="C8686" s="296">
        <v>138.1895734439629</v>
      </c>
    </row>
    <row r="8687" spans="2:3" x14ac:dyDescent="0.25">
      <c r="B8687" s="295">
        <v>8622</v>
      </c>
      <c r="C8687" s="296">
        <v>116.2872183710237</v>
      </c>
    </row>
    <row r="8688" spans="2:3" x14ac:dyDescent="0.25">
      <c r="B8688" s="295">
        <v>8623</v>
      </c>
      <c r="C8688" s="296">
        <v>136.21690808030482</v>
      </c>
    </row>
    <row r="8689" spans="2:3" x14ac:dyDescent="0.25">
      <c r="B8689" s="295">
        <v>8624</v>
      </c>
      <c r="C8689" s="296">
        <v>117.3180581584395</v>
      </c>
    </row>
    <row r="8690" spans="2:3" x14ac:dyDescent="0.25">
      <c r="B8690" s="295">
        <v>8625</v>
      </c>
      <c r="C8690" s="296">
        <v>119.51616230285705</v>
      </c>
    </row>
    <row r="8691" spans="2:3" x14ac:dyDescent="0.25">
      <c r="B8691" s="295">
        <v>8626</v>
      </c>
      <c r="C8691" s="296">
        <v>128.74218010637969</v>
      </c>
    </row>
    <row r="8692" spans="2:3" x14ac:dyDescent="0.25">
      <c r="B8692" s="295">
        <v>8627</v>
      </c>
      <c r="C8692" s="296">
        <v>137.09591497289901</v>
      </c>
    </row>
    <row r="8693" spans="2:3" x14ac:dyDescent="0.25">
      <c r="B8693" s="295">
        <v>8628</v>
      </c>
      <c r="C8693" s="296">
        <v>94.104021373840283</v>
      </c>
    </row>
    <row r="8694" spans="2:3" x14ac:dyDescent="0.25">
      <c r="B8694" s="295">
        <v>8629</v>
      </c>
      <c r="C8694" s="296">
        <v>99.666304073885271</v>
      </c>
    </row>
    <row r="8695" spans="2:3" x14ac:dyDescent="0.25">
      <c r="B8695" s="295">
        <v>8630</v>
      </c>
      <c r="C8695" s="296">
        <v>92.418139334133116</v>
      </c>
    </row>
    <row r="8696" spans="2:3" x14ac:dyDescent="0.25">
      <c r="B8696" s="295">
        <v>8631</v>
      </c>
      <c r="C8696" s="296">
        <v>154.50412724935609</v>
      </c>
    </row>
    <row r="8697" spans="2:3" x14ac:dyDescent="0.25">
      <c r="B8697" s="295">
        <v>8632</v>
      </c>
      <c r="C8697" s="296">
        <v>128.23246538198231</v>
      </c>
    </row>
    <row r="8698" spans="2:3" x14ac:dyDescent="0.25">
      <c r="B8698" s="295">
        <v>8633</v>
      </c>
      <c r="C8698" s="296">
        <v>116.52409757926392</v>
      </c>
    </row>
    <row r="8699" spans="2:3" x14ac:dyDescent="0.25">
      <c r="B8699" s="295">
        <v>8634</v>
      </c>
      <c r="C8699" s="296">
        <v>80.424042849003683</v>
      </c>
    </row>
    <row r="8700" spans="2:3" x14ac:dyDescent="0.25">
      <c r="B8700" s="295">
        <v>8635</v>
      </c>
      <c r="C8700" s="296">
        <v>84.594612615372967</v>
      </c>
    </row>
    <row r="8701" spans="2:3" x14ac:dyDescent="0.25">
      <c r="B8701" s="295">
        <v>8636</v>
      </c>
      <c r="C8701" s="296">
        <v>145.24910478535449</v>
      </c>
    </row>
    <row r="8702" spans="2:3" x14ac:dyDescent="0.25">
      <c r="B8702" s="295">
        <v>8637</v>
      </c>
      <c r="C8702" s="296">
        <v>86.128774411367218</v>
      </c>
    </row>
    <row r="8703" spans="2:3" x14ac:dyDescent="0.25">
      <c r="B8703" s="295">
        <v>8638</v>
      </c>
      <c r="C8703" s="296">
        <v>149.26179866252934</v>
      </c>
    </row>
    <row r="8704" spans="2:3" x14ac:dyDescent="0.25">
      <c r="B8704" s="295">
        <v>8639</v>
      </c>
      <c r="C8704" s="296">
        <v>81.056297394185208</v>
      </c>
    </row>
    <row r="8705" spans="2:3" x14ac:dyDescent="0.25">
      <c r="B8705" s="295">
        <v>8640</v>
      </c>
      <c r="C8705" s="296">
        <v>82.282892656392448</v>
      </c>
    </row>
    <row r="8706" spans="2:3" x14ac:dyDescent="0.25">
      <c r="B8706" s="295">
        <v>8641</v>
      </c>
      <c r="C8706" s="296">
        <v>124.58664967131185</v>
      </c>
    </row>
    <row r="8707" spans="2:3" x14ac:dyDescent="0.25">
      <c r="B8707" s="295">
        <v>8642</v>
      </c>
      <c r="C8707" s="296">
        <v>160.36018500190178</v>
      </c>
    </row>
    <row r="8708" spans="2:3" x14ac:dyDescent="0.25">
      <c r="B8708" s="295">
        <v>8643</v>
      </c>
      <c r="C8708" s="296">
        <v>161.03020326729936</v>
      </c>
    </row>
    <row r="8709" spans="2:3" x14ac:dyDescent="0.25">
      <c r="B8709" s="295">
        <v>8644</v>
      </c>
      <c r="C8709" s="296">
        <v>97.758936955565048</v>
      </c>
    </row>
    <row r="8710" spans="2:3" x14ac:dyDescent="0.25">
      <c r="B8710" s="295">
        <v>8645</v>
      </c>
      <c r="C8710" s="296">
        <v>92.519560253603487</v>
      </c>
    </row>
    <row r="8711" spans="2:3" x14ac:dyDescent="0.25">
      <c r="B8711" s="295">
        <v>8646</v>
      </c>
      <c r="C8711" s="296">
        <v>195.43193207014545</v>
      </c>
    </row>
    <row r="8712" spans="2:3" x14ac:dyDescent="0.25">
      <c r="B8712" s="295">
        <v>8647</v>
      </c>
      <c r="C8712" s="296">
        <v>137.85595579188316</v>
      </c>
    </row>
    <row r="8713" spans="2:3" x14ac:dyDescent="0.25">
      <c r="B8713" s="295">
        <v>8648</v>
      </c>
      <c r="C8713" s="296">
        <v>132.49910435986766</v>
      </c>
    </row>
    <row r="8714" spans="2:3" x14ac:dyDescent="0.25">
      <c r="B8714" s="295">
        <v>8649</v>
      </c>
      <c r="C8714" s="296">
        <v>112.81465773000832</v>
      </c>
    </row>
    <row r="8715" spans="2:3" x14ac:dyDescent="0.25">
      <c r="B8715" s="295">
        <v>8650</v>
      </c>
      <c r="C8715" s="296">
        <v>97.294169248424026</v>
      </c>
    </row>
    <row r="8716" spans="2:3" x14ac:dyDescent="0.25">
      <c r="B8716" s="295">
        <v>8651</v>
      </c>
      <c r="C8716" s="296">
        <v>159.58290507430286</v>
      </c>
    </row>
    <row r="8717" spans="2:3" x14ac:dyDescent="0.25">
      <c r="B8717" s="295">
        <v>8652</v>
      </c>
      <c r="C8717" s="296">
        <v>119.08179001015714</v>
      </c>
    </row>
    <row r="8718" spans="2:3" x14ac:dyDescent="0.25">
      <c r="B8718" s="295">
        <v>8653</v>
      </c>
      <c r="C8718" s="296">
        <v>134.57989815148972</v>
      </c>
    </row>
    <row r="8719" spans="2:3" x14ac:dyDescent="0.25">
      <c r="B8719" s="295">
        <v>8654</v>
      </c>
      <c r="C8719" s="296">
        <v>110.70512799600718</v>
      </c>
    </row>
    <row r="8720" spans="2:3" x14ac:dyDescent="0.25">
      <c r="B8720" s="295">
        <v>8655</v>
      </c>
      <c r="C8720" s="296">
        <v>119.8658055081373</v>
      </c>
    </row>
    <row r="8721" spans="2:3" x14ac:dyDescent="0.25">
      <c r="B8721" s="295">
        <v>8656</v>
      </c>
      <c r="C8721" s="296">
        <v>118.64143731413233</v>
      </c>
    </row>
    <row r="8722" spans="2:3" x14ac:dyDescent="0.25">
      <c r="B8722" s="295">
        <v>8657</v>
      </c>
      <c r="C8722" s="296">
        <v>111.70990024857737</v>
      </c>
    </row>
    <row r="8723" spans="2:3" x14ac:dyDescent="0.25">
      <c r="B8723" s="295">
        <v>8658</v>
      </c>
      <c r="C8723" s="296">
        <v>145.32383954572379</v>
      </c>
    </row>
    <row r="8724" spans="2:3" x14ac:dyDescent="0.25">
      <c r="B8724" s="295">
        <v>8659</v>
      </c>
      <c r="C8724" s="296">
        <v>127.11304622521804</v>
      </c>
    </row>
    <row r="8725" spans="2:3" x14ac:dyDescent="0.25">
      <c r="B8725" s="295">
        <v>8660</v>
      </c>
      <c r="C8725" s="296">
        <v>111.26578004500473</v>
      </c>
    </row>
    <row r="8726" spans="2:3" x14ac:dyDescent="0.25">
      <c r="B8726" s="295">
        <v>8661</v>
      </c>
      <c r="C8726" s="296">
        <v>118.01354076657998</v>
      </c>
    </row>
    <row r="8727" spans="2:3" x14ac:dyDescent="0.25">
      <c r="B8727" s="295">
        <v>8662</v>
      </c>
      <c r="C8727" s="296">
        <v>113.35336854183797</v>
      </c>
    </row>
    <row r="8728" spans="2:3" x14ac:dyDescent="0.25">
      <c r="B8728" s="295">
        <v>8663</v>
      </c>
      <c r="C8728" s="296">
        <v>101.31813041564449</v>
      </c>
    </row>
    <row r="8729" spans="2:3" x14ac:dyDescent="0.25">
      <c r="B8729" s="295">
        <v>8664</v>
      </c>
      <c r="C8729" s="296">
        <v>91.625150552578731</v>
      </c>
    </row>
    <row r="8730" spans="2:3" x14ac:dyDescent="0.25">
      <c r="B8730" s="295">
        <v>8665</v>
      </c>
      <c r="C8730" s="296">
        <v>110.91699689897401</v>
      </c>
    </row>
    <row r="8731" spans="2:3" x14ac:dyDescent="0.25">
      <c r="B8731" s="295">
        <v>8666</v>
      </c>
      <c r="C8731" s="296">
        <v>120.28490484324453</v>
      </c>
    </row>
    <row r="8732" spans="2:3" x14ac:dyDescent="0.25">
      <c r="B8732" s="295">
        <v>8667</v>
      </c>
      <c r="C8732" s="296">
        <v>148.18376003185196</v>
      </c>
    </row>
    <row r="8733" spans="2:3" x14ac:dyDescent="0.25">
      <c r="B8733" s="295">
        <v>8668</v>
      </c>
      <c r="C8733" s="296">
        <v>93.462848831767644</v>
      </c>
    </row>
    <row r="8734" spans="2:3" x14ac:dyDescent="0.25">
      <c r="B8734" s="295">
        <v>8669</v>
      </c>
      <c r="C8734" s="296">
        <v>92.271431590065532</v>
      </c>
    </row>
    <row r="8735" spans="2:3" x14ac:dyDescent="0.25">
      <c r="B8735" s="295">
        <v>8670</v>
      </c>
      <c r="C8735" s="296">
        <v>168.76041191843154</v>
      </c>
    </row>
    <row r="8736" spans="2:3" x14ac:dyDescent="0.25">
      <c r="B8736" s="295">
        <v>8671</v>
      </c>
      <c r="C8736" s="296">
        <v>112.80859614639235</v>
      </c>
    </row>
    <row r="8737" spans="2:3" x14ac:dyDescent="0.25">
      <c r="B8737" s="295">
        <v>8672</v>
      </c>
      <c r="C8737" s="296">
        <v>153.99115829910676</v>
      </c>
    </row>
    <row r="8738" spans="2:3" x14ac:dyDescent="0.25">
      <c r="B8738" s="295">
        <v>8673</v>
      </c>
      <c r="C8738" s="296">
        <v>154.28735031847447</v>
      </c>
    </row>
    <row r="8739" spans="2:3" x14ac:dyDescent="0.25">
      <c r="B8739" s="295">
        <v>8674</v>
      </c>
      <c r="C8739" s="296">
        <v>143.97426319717792</v>
      </c>
    </row>
    <row r="8740" spans="2:3" x14ac:dyDescent="0.25">
      <c r="B8740" s="295">
        <v>8675</v>
      </c>
      <c r="C8740" s="296">
        <v>173.43787194058626</v>
      </c>
    </row>
    <row r="8741" spans="2:3" x14ac:dyDescent="0.25">
      <c r="B8741" s="295">
        <v>8676</v>
      </c>
      <c r="C8741" s="296">
        <v>106.84868217968385</v>
      </c>
    </row>
    <row r="8742" spans="2:3" x14ac:dyDescent="0.25">
      <c r="B8742" s="295">
        <v>8677</v>
      </c>
      <c r="C8742" s="296">
        <v>195.0947224213042</v>
      </c>
    </row>
    <row r="8743" spans="2:3" x14ac:dyDescent="0.25">
      <c r="B8743" s="295">
        <v>8678</v>
      </c>
      <c r="C8743" s="296">
        <v>107.06533892166719</v>
      </c>
    </row>
    <row r="8744" spans="2:3" x14ac:dyDescent="0.25">
      <c r="B8744" s="295">
        <v>8679</v>
      </c>
      <c r="C8744" s="296">
        <v>108.25817780033127</v>
      </c>
    </row>
    <row r="8745" spans="2:3" x14ac:dyDescent="0.25">
      <c r="B8745" s="295">
        <v>8680</v>
      </c>
      <c r="C8745" s="296">
        <v>181.81574876147445</v>
      </c>
    </row>
    <row r="8746" spans="2:3" x14ac:dyDescent="0.25">
      <c r="B8746" s="295">
        <v>8681</v>
      </c>
      <c r="C8746" s="296">
        <v>128.44302175468249</v>
      </c>
    </row>
    <row r="8747" spans="2:3" x14ac:dyDescent="0.25">
      <c r="B8747" s="295">
        <v>8682</v>
      </c>
      <c r="C8747" s="296">
        <v>104.24508912034821</v>
      </c>
    </row>
    <row r="8748" spans="2:3" x14ac:dyDescent="0.25">
      <c r="B8748" s="295">
        <v>8683</v>
      </c>
      <c r="C8748" s="296">
        <v>83.297578272864001</v>
      </c>
    </row>
    <row r="8749" spans="2:3" x14ac:dyDescent="0.25">
      <c r="B8749" s="295">
        <v>8684</v>
      </c>
      <c r="C8749" s="296">
        <v>149.65320801229677</v>
      </c>
    </row>
    <row r="8750" spans="2:3" x14ac:dyDescent="0.25">
      <c r="B8750" s="295">
        <v>8685</v>
      </c>
      <c r="C8750" s="296">
        <v>133.85844666196979</v>
      </c>
    </row>
    <row r="8751" spans="2:3" x14ac:dyDescent="0.25">
      <c r="B8751" s="295">
        <v>8686</v>
      </c>
      <c r="C8751" s="296">
        <v>156.55738402159639</v>
      </c>
    </row>
    <row r="8752" spans="2:3" x14ac:dyDescent="0.25">
      <c r="B8752" s="295">
        <v>8687</v>
      </c>
      <c r="C8752" s="296">
        <v>139.464269777053</v>
      </c>
    </row>
    <row r="8753" spans="2:3" x14ac:dyDescent="0.25">
      <c r="B8753" s="295">
        <v>8688</v>
      </c>
      <c r="C8753" s="296">
        <v>147.74081699964069</v>
      </c>
    </row>
    <row r="8754" spans="2:3" x14ac:dyDescent="0.25">
      <c r="B8754" s="295">
        <v>8689</v>
      </c>
      <c r="C8754" s="296">
        <v>92.366086558135493</v>
      </c>
    </row>
    <row r="8755" spans="2:3" x14ac:dyDescent="0.25">
      <c r="B8755" s="295">
        <v>8690</v>
      </c>
      <c r="C8755" s="296">
        <v>164.02008648492517</v>
      </c>
    </row>
    <row r="8756" spans="2:3" x14ac:dyDescent="0.25">
      <c r="B8756" s="295">
        <v>8691</v>
      </c>
      <c r="C8756" s="296">
        <v>139.78219483363765</v>
      </c>
    </row>
    <row r="8757" spans="2:3" x14ac:dyDescent="0.25">
      <c r="B8757" s="295">
        <v>8692</v>
      </c>
      <c r="C8757" s="296">
        <v>89.690129145818844</v>
      </c>
    </row>
    <row r="8758" spans="2:3" x14ac:dyDescent="0.25">
      <c r="B8758" s="295">
        <v>8693</v>
      </c>
      <c r="C8758" s="296">
        <v>151.90457570838069</v>
      </c>
    </row>
    <row r="8759" spans="2:3" x14ac:dyDescent="0.25">
      <c r="B8759" s="295">
        <v>8694</v>
      </c>
      <c r="C8759" s="296">
        <v>155.99332695650352</v>
      </c>
    </row>
    <row r="8760" spans="2:3" x14ac:dyDescent="0.25">
      <c r="B8760" s="295">
        <v>8695</v>
      </c>
      <c r="C8760" s="296">
        <v>125.95877877933174</v>
      </c>
    </row>
    <row r="8761" spans="2:3" x14ac:dyDescent="0.25">
      <c r="B8761" s="295">
        <v>8696</v>
      </c>
      <c r="C8761" s="296">
        <v>154.30001191612689</v>
      </c>
    </row>
    <row r="8762" spans="2:3" x14ac:dyDescent="0.25">
      <c r="B8762" s="295">
        <v>8697</v>
      </c>
      <c r="C8762" s="296">
        <v>138.40388507579974</v>
      </c>
    </row>
    <row r="8763" spans="2:3" x14ac:dyDescent="0.25">
      <c r="B8763" s="295">
        <v>8698</v>
      </c>
      <c r="C8763" s="296">
        <v>108.00352914407082</v>
      </c>
    </row>
    <row r="8764" spans="2:3" x14ac:dyDescent="0.25">
      <c r="B8764" s="295">
        <v>8699</v>
      </c>
      <c r="C8764" s="296">
        <v>151.90011837426567</v>
      </c>
    </row>
    <row r="8765" spans="2:3" x14ac:dyDescent="0.25">
      <c r="B8765" s="295">
        <v>8700</v>
      </c>
      <c r="C8765" s="296">
        <v>113.69791924622183</v>
      </c>
    </row>
    <row r="8766" spans="2:3" x14ac:dyDescent="0.25">
      <c r="B8766" s="295">
        <v>8701</v>
      </c>
      <c r="C8766" s="296">
        <v>105.93382342388584</v>
      </c>
    </row>
    <row r="8767" spans="2:3" x14ac:dyDescent="0.25">
      <c r="B8767" s="295">
        <v>8702</v>
      </c>
      <c r="C8767" s="296">
        <v>111.22647619098802</v>
      </c>
    </row>
    <row r="8768" spans="2:3" x14ac:dyDescent="0.25">
      <c r="B8768" s="295">
        <v>8703</v>
      </c>
      <c r="C8768" s="296">
        <v>125.40236845607984</v>
      </c>
    </row>
    <row r="8769" spans="2:3" x14ac:dyDescent="0.25">
      <c r="B8769" s="295">
        <v>8704</v>
      </c>
      <c r="C8769" s="296">
        <v>114.55494630315178</v>
      </c>
    </row>
    <row r="8770" spans="2:3" x14ac:dyDescent="0.25">
      <c r="B8770" s="295">
        <v>8705</v>
      </c>
      <c r="C8770" s="296">
        <v>98.326075552714485</v>
      </c>
    </row>
    <row r="8771" spans="2:3" x14ac:dyDescent="0.25">
      <c r="B8771" s="295">
        <v>8706</v>
      </c>
      <c r="C8771" s="296">
        <v>132.99522178576672</v>
      </c>
    </row>
    <row r="8772" spans="2:3" x14ac:dyDescent="0.25">
      <c r="B8772" s="295">
        <v>8707</v>
      </c>
      <c r="C8772" s="296">
        <v>171.32068637733968</v>
      </c>
    </row>
    <row r="8773" spans="2:3" x14ac:dyDescent="0.25">
      <c r="B8773" s="295">
        <v>8708</v>
      </c>
      <c r="C8773" s="296">
        <v>119.52372734661773</v>
      </c>
    </row>
    <row r="8774" spans="2:3" x14ac:dyDescent="0.25">
      <c r="B8774" s="295">
        <v>8709</v>
      </c>
      <c r="C8774" s="296">
        <v>159.89705320597776</v>
      </c>
    </row>
    <row r="8775" spans="2:3" x14ac:dyDescent="0.25">
      <c r="B8775" s="295">
        <v>8710</v>
      </c>
      <c r="C8775" s="296">
        <v>156.48182836556197</v>
      </c>
    </row>
    <row r="8776" spans="2:3" x14ac:dyDescent="0.25">
      <c r="B8776" s="295">
        <v>8711</v>
      </c>
      <c r="C8776" s="296">
        <v>80.487648906133856</v>
      </c>
    </row>
    <row r="8777" spans="2:3" x14ac:dyDescent="0.25">
      <c r="B8777" s="295">
        <v>8712</v>
      </c>
      <c r="C8777" s="296">
        <v>164.35643868650442</v>
      </c>
    </row>
    <row r="8778" spans="2:3" x14ac:dyDescent="0.25">
      <c r="B8778" s="295">
        <v>8713</v>
      </c>
      <c r="C8778" s="296">
        <v>122.60929721448474</v>
      </c>
    </row>
    <row r="8779" spans="2:3" x14ac:dyDescent="0.25">
      <c r="B8779" s="295">
        <v>8714</v>
      </c>
      <c r="C8779" s="296">
        <v>100.14324289791971</v>
      </c>
    </row>
    <row r="8780" spans="2:3" x14ac:dyDescent="0.25">
      <c r="B8780" s="295">
        <v>8715</v>
      </c>
      <c r="C8780" s="296">
        <v>99.131841282507111</v>
      </c>
    </row>
    <row r="8781" spans="2:3" x14ac:dyDescent="0.25">
      <c r="B8781" s="295">
        <v>8716</v>
      </c>
      <c r="C8781" s="296">
        <v>138.72535110511765</v>
      </c>
    </row>
    <row r="8782" spans="2:3" x14ac:dyDescent="0.25">
      <c r="B8782" s="295">
        <v>8717</v>
      </c>
      <c r="C8782" s="296">
        <v>95.076115686589219</v>
      </c>
    </row>
    <row r="8783" spans="2:3" x14ac:dyDescent="0.25">
      <c r="B8783" s="295">
        <v>8718</v>
      </c>
      <c r="C8783" s="296">
        <v>166.88608027154436</v>
      </c>
    </row>
    <row r="8784" spans="2:3" x14ac:dyDescent="0.25">
      <c r="B8784" s="295">
        <v>8719</v>
      </c>
      <c r="C8784" s="296">
        <v>112.63729507157242</v>
      </c>
    </row>
    <row r="8785" spans="2:3" x14ac:dyDescent="0.25">
      <c r="B8785" s="295">
        <v>8720</v>
      </c>
      <c r="C8785" s="296">
        <v>161.29045147422275</v>
      </c>
    </row>
    <row r="8786" spans="2:3" x14ac:dyDescent="0.25">
      <c r="B8786" s="295">
        <v>8721</v>
      </c>
      <c r="C8786" s="296">
        <v>120.37408722229094</v>
      </c>
    </row>
    <row r="8787" spans="2:3" x14ac:dyDescent="0.25">
      <c r="B8787" s="295">
        <v>8722</v>
      </c>
      <c r="C8787" s="296">
        <v>105.07260216318629</v>
      </c>
    </row>
    <row r="8788" spans="2:3" x14ac:dyDescent="0.25">
      <c r="B8788" s="295">
        <v>8723</v>
      </c>
      <c r="C8788" s="296">
        <v>178.66728026925949</v>
      </c>
    </row>
    <row r="8789" spans="2:3" x14ac:dyDescent="0.25">
      <c r="B8789" s="295">
        <v>8724</v>
      </c>
      <c r="C8789" s="296">
        <v>165.15244353279707</v>
      </c>
    </row>
    <row r="8790" spans="2:3" x14ac:dyDescent="0.25">
      <c r="B8790" s="295">
        <v>8725</v>
      </c>
      <c r="C8790" s="296">
        <v>162.01921698590567</v>
      </c>
    </row>
    <row r="8791" spans="2:3" x14ac:dyDescent="0.25">
      <c r="B8791" s="295">
        <v>8726</v>
      </c>
      <c r="C8791" s="296">
        <v>82.353986281567643</v>
      </c>
    </row>
    <row r="8792" spans="2:3" x14ac:dyDescent="0.25">
      <c r="B8792" s="295">
        <v>8727</v>
      </c>
      <c r="C8792" s="296">
        <v>111.79846707293531</v>
      </c>
    </row>
    <row r="8793" spans="2:3" x14ac:dyDescent="0.25">
      <c r="B8793" s="295">
        <v>8728</v>
      </c>
      <c r="C8793" s="296">
        <v>167.47841189942807</v>
      </c>
    </row>
    <row r="8794" spans="2:3" x14ac:dyDescent="0.25">
      <c r="B8794" s="295">
        <v>8729</v>
      </c>
      <c r="C8794" s="296">
        <v>91.747275679170741</v>
      </c>
    </row>
    <row r="8795" spans="2:3" x14ac:dyDescent="0.25">
      <c r="B8795" s="295">
        <v>8730</v>
      </c>
      <c r="C8795" s="296">
        <v>107.9670072913452</v>
      </c>
    </row>
    <row r="8796" spans="2:3" x14ac:dyDescent="0.25">
      <c r="B8796" s="295">
        <v>8731</v>
      </c>
      <c r="C8796" s="296">
        <v>126.73597002619427</v>
      </c>
    </row>
    <row r="8797" spans="2:3" x14ac:dyDescent="0.25">
      <c r="B8797" s="295">
        <v>8732</v>
      </c>
      <c r="C8797" s="296">
        <v>72.803167269205062</v>
      </c>
    </row>
    <row r="8798" spans="2:3" x14ac:dyDescent="0.25">
      <c r="B8798" s="295">
        <v>8733</v>
      </c>
      <c r="C8798" s="296">
        <v>109.05016961260837</v>
      </c>
    </row>
    <row r="8799" spans="2:3" x14ac:dyDescent="0.25">
      <c r="B8799" s="295">
        <v>8734</v>
      </c>
      <c r="C8799" s="296">
        <v>170.04845419747971</v>
      </c>
    </row>
    <row r="8800" spans="2:3" x14ac:dyDescent="0.25">
      <c r="B8800" s="295">
        <v>8735</v>
      </c>
      <c r="C8800" s="296">
        <v>133.73168496993026</v>
      </c>
    </row>
    <row r="8801" spans="2:3" x14ac:dyDescent="0.25">
      <c r="B8801" s="295">
        <v>8736</v>
      </c>
      <c r="C8801" s="296">
        <v>137.76180518811728</v>
      </c>
    </row>
    <row r="8802" spans="2:3" x14ac:dyDescent="0.25">
      <c r="B8802" s="295">
        <v>8737</v>
      </c>
      <c r="C8802" s="296">
        <v>125.91282079966838</v>
      </c>
    </row>
    <row r="8803" spans="2:3" x14ac:dyDescent="0.25">
      <c r="B8803" s="295">
        <v>8738</v>
      </c>
      <c r="C8803" s="296">
        <v>177.67020006428905</v>
      </c>
    </row>
    <row r="8804" spans="2:3" x14ac:dyDescent="0.25">
      <c r="B8804" s="295">
        <v>8739</v>
      </c>
      <c r="C8804" s="296">
        <v>97.416263311362144</v>
      </c>
    </row>
    <row r="8805" spans="2:3" x14ac:dyDescent="0.25">
      <c r="B8805" s="295">
        <v>8740</v>
      </c>
      <c r="C8805" s="296">
        <v>126.64920391881263</v>
      </c>
    </row>
    <row r="8806" spans="2:3" x14ac:dyDescent="0.25">
      <c r="B8806" s="295">
        <v>8741</v>
      </c>
      <c r="C8806" s="296">
        <v>170.59549241812437</v>
      </c>
    </row>
    <row r="8807" spans="2:3" x14ac:dyDescent="0.25">
      <c r="B8807" s="295">
        <v>8742</v>
      </c>
      <c r="C8807" s="296">
        <v>82.016381141745569</v>
      </c>
    </row>
    <row r="8808" spans="2:3" x14ac:dyDescent="0.25">
      <c r="B8808" s="295">
        <v>8743</v>
      </c>
      <c r="C8808" s="296">
        <v>151.46399257589485</v>
      </c>
    </row>
    <row r="8809" spans="2:3" x14ac:dyDescent="0.25">
      <c r="B8809" s="295">
        <v>8744</v>
      </c>
      <c r="C8809" s="296">
        <v>123.3247827219993</v>
      </c>
    </row>
    <row r="8810" spans="2:3" x14ac:dyDescent="0.25">
      <c r="B8810" s="295">
        <v>8745</v>
      </c>
      <c r="C8810" s="296">
        <v>128.02569665605063</v>
      </c>
    </row>
    <row r="8811" spans="2:3" x14ac:dyDescent="0.25">
      <c r="B8811" s="295">
        <v>8746</v>
      </c>
      <c r="C8811" s="296">
        <v>98.627999951167197</v>
      </c>
    </row>
    <row r="8812" spans="2:3" x14ac:dyDescent="0.25">
      <c r="B8812" s="295">
        <v>8747</v>
      </c>
      <c r="C8812" s="296">
        <v>114.10415530953289</v>
      </c>
    </row>
    <row r="8813" spans="2:3" x14ac:dyDescent="0.25">
      <c r="B8813" s="295">
        <v>8748</v>
      </c>
      <c r="C8813" s="296">
        <v>150.52426920313749</v>
      </c>
    </row>
    <row r="8814" spans="2:3" x14ac:dyDescent="0.25">
      <c r="B8814" s="295">
        <v>8749</v>
      </c>
      <c r="C8814" s="296">
        <v>96.650759184951312</v>
      </c>
    </row>
    <row r="8815" spans="2:3" x14ac:dyDescent="0.25">
      <c r="B8815" s="295">
        <v>8750</v>
      </c>
      <c r="C8815" s="296">
        <v>143.30832850004452</v>
      </c>
    </row>
    <row r="8816" spans="2:3" x14ac:dyDescent="0.25">
      <c r="B8816" s="295">
        <v>8751</v>
      </c>
      <c r="C8816" s="296">
        <v>91.59975191753702</v>
      </c>
    </row>
    <row r="8817" spans="2:3" x14ac:dyDescent="0.25">
      <c r="B8817" s="295">
        <v>8752</v>
      </c>
      <c r="C8817" s="296">
        <v>200.30773645222612</v>
      </c>
    </row>
    <row r="8818" spans="2:3" x14ac:dyDescent="0.25">
      <c r="B8818" s="295">
        <v>8753</v>
      </c>
      <c r="C8818" s="296">
        <v>114.22761872181179</v>
      </c>
    </row>
    <row r="8819" spans="2:3" x14ac:dyDescent="0.25">
      <c r="B8819" s="295">
        <v>8754</v>
      </c>
      <c r="C8819" s="296">
        <v>176.28537427600037</v>
      </c>
    </row>
    <row r="8820" spans="2:3" x14ac:dyDescent="0.25">
      <c r="B8820" s="295">
        <v>8755</v>
      </c>
      <c r="C8820" s="296">
        <v>98.343432799346729</v>
      </c>
    </row>
    <row r="8821" spans="2:3" x14ac:dyDescent="0.25">
      <c r="B8821" s="295">
        <v>8756</v>
      </c>
      <c r="C8821" s="296">
        <v>154.66320863117556</v>
      </c>
    </row>
    <row r="8822" spans="2:3" x14ac:dyDescent="0.25">
      <c r="B8822" s="295">
        <v>8757</v>
      </c>
      <c r="C8822" s="296">
        <v>146.94423785157738</v>
      </c>
    </row>
    <row r="8823" spans="2:3" x14ac:dyDescent="0.25">
      <c r="B8823" s="295">
        <v>8758</v>
      </c>
      <c r="C8823" s="296">
        <v>118.95293121683075</v>
      </c>
    </row>
    <row r="8824" spans="2:3" x14ac:dyDescent="0.25">
      <c r="B8824" s="295">
        <v>8759</v>
      </c>
      <c r="C8824" s="296">
        <v>177.40360234852349</v>
      </c>
    </row>
    <row r="8825" spans="2:3" x14ac:dyDescent="0.25">
      <c r="B8825" s="295">
        <v>8760</v>
      </c>
      <c r="C8825" s="296">
        <v>111.84252739434928</v>
      </c>
    </row>
    <row r="8826" spans="2:3" x14ac:dyDescent="0.25">
      <c r="B8826" s="295">
        <v>8761</v>
      </c>
      <c r="C8826" s="296">
        <v>172.65141797492061</v>
      </c>
    </row>
    <row r="8827" spans="2:3" x14ac:dyDescent="0.25">
      <c r="B8827" s="295">
        <v>8762</v>
      </c>
      <c r="C8827" s="296">
        <v>77.219365011352366</v>
      </c>
    </row>
    <row r="8828" spans="2:3" x14ac:dyDescent="0.25">
      <c r="B8828" s="295">
        <v>8763</v>
      </c>
      <c r="C8828" s="296">
        <v>145.30376588330483</v>
      </c>
    </row>
    <row r="8829" spans="2:3" x14ac:dyDescent="0.25">
      <c r="B8829" s="295">
        <v>8764</v>
      </c>
      <c r="C8829" s="296">
        <v>86.60567577517628</v>
      </c>
    </row>
    <row r="8830" spans="2:3" x14ac:dyDescent="0.25">
      <c r="B8830" s="295">
        <v>8765</v>
      </c>
      <c r="C8830" s="296">
        <v>120.36314089973617</v>
      </c>
    </row>
    <row r="8831" spans="2:3" x14ac:dyDescent="0.25">
      <c r="B8831" s="295">
        <v>8766</v>
      </c>
      <c r="C8831" s="296">
        <v>118.15417353160956</v>
      </c>
    </row>
    <row r="8832" spans="2:3" x14ac:dyDescent="0.25">
      <c r="B8832" s="295">
        <v>8767</v>
      </c>
      <c r="C8832" s="296">
        <v>140.26500614233825</v>
      </c>
    </row>
    <row r="8833" spans="2:3" x14ac:dyDescent="0.25">
      <c r="B8833" s="295">
        <v>8768</v>
      </c>
      <c r="C8833" s="296">
        <v>65.59476277345685</v>
      </c>
    </row>
    <row r="8834" spans="2:3" x14ac:dyDescent="0.25">
      <c r="B8834" s="295">
        <v>8769</v>
      </c>
      <c r="C8834" s="296">
        <v>120.77502741944087</v>
      </c>
    </row>
    <row r="8835" spans="2:3" x14ac:dyDescent="0.25">
      <c r="B8835" s="295">
        <v>8770</v>
      </c>
      <c r="C8835" s="296">
        <v>133.5490492332961</v>
      </c>
    </row>
    <row r="8836" spans="2:3" x14ac:dyDescent="0.25">
      <c r="B8836" s="295">
        <v>8771</v>
      </c>
      <c r="C8836" s="296">
        <v>109.43168414512562</v>
      </c>
    </row>
    <row r="8837" spans="2:3" x14ac:dyDescent="0.25">
      <c r="B8837" s="295">
        <v>8772</v>
      </c>
      <c r="C8837" s="296">
        <v>165.97977228082914</v>
      </c>
    </row>
    <row r="8838" spans="2:3" x14ac:dyDescent="0.25">
      <c r="B8838" s="295">
        <v>8773</v>
      </c>
      <c r="C8838" s="296">
        <v>150.26088009925508</v>
      </c>
    </row>
    <row r="8839" spans="2:3" x14ac:dyDescent="0.25">
      <c r="B8839" s="295">
        <v>8774</v>
      </c>
      <c r="C8839" s="296">
        <v>99.737041009863177</v>
      </c>
    </row>
    <row r="8840" spans="2:3" x14ac:dyDescent="0.25">
      <c r="B8840" s="295">
        <v>8775</v>
      </c>
      <c r="C8840" s="296">
        <v>171.51623842336039</v>
      </c>
    </row>
    <row r="8841" spans="2:3" x14ac:dyDescent="0.25">
      <c r="B8841" s="295">
        <v>8776</v>
      </c>
      <c r="C8841" s="296">
        <v>160.38436678389346</v>
      </c>
    </row>
    <row r="8842" spans="2:3" x14ac:dyDescent="0.25">
      <c r="B8842" s="295">
        <v>8777</v>
      </c>
      <c r="C8842" s="296">
        <v>91.567143452667068</v>
      </c>
    </row>
    <row r="8843" spans="2:3" x14ac:dyDescent="0.25">
      <c r="B8843" s="295">
        <v>8778</v>
      </c>
      <c r="C8843" s="296">
        <v>81.113825021125933</v>
      </c>
    </row>
    <row r="8844" spans="2:3" x14ac:dyDescent="0.25">
      <c r="B8844" s="295">
        <v>8779</v>
      </c>
      <c r="C8844" s="296">
        <v>152.00621274909139</v>
      </c>
    </row>
    <row r="8845" spans="2:3" x14ac:dyDescent="0.25">
      <c r="B8845" s="295">
        <v>8780</v>
      </c>
      <c r="C8845" s="296">
        <v>133.13759888977759</v>
      </c>
    </row>
    <row r="8846" spans="2:3" x14ac:dyDescent="0.25">
      <c r="B8846" s="295">
        <v>8781</v>
      </c>
      <c r="C8846" s="296">
        <v>86.231311480428573</v>
      </c>
    </row>
    <row r="8847" spans="2:3" x14ac:dyDescent="0.25">
      <c r="B8847" s="295">
        <v>8782</v>
      </c>
      <c r="C8847" s="296">
        <v>152.62132793144195</v>
      </c>
    </row>
    <row r="8848" spans="2:3" x14ac:dyDescent="0.25">
      <c r="B8848" s="295">
        <v>8783</v>
      </c>
      <c r="C8848" s="296">
        <v>171.59990210319887</v>
      </c>
    </row>
    <row r="8849" spans="2:3" x14ac:dyDescent="0.25">
      <c r="B8849" s="295">
        <v>8784</v>
      </c>
      <c r="C8849" s="296">
        <v>112.70954408394178</v>
      </c>
    </row>
    <row r="8850" spans="2:3" x14ac:dyDescent="0.25">
      <c r="B8850" s="295">
        <v>8785</v>
      </c>
      <c r="C8850" s="296">
        <v>172.75749208311188</v>
      </c>
    </row>
    <row r="8851" spans="2:3" x14ac:dyDescent="0.25">
      <c r="B8851" s="295">
        <v>8786</v>
      </c>
      <c r="C8851" s="296">
        <v>197.24596714617419</v>
      </c>
    </row>
    <row r="8852" spans="2:3" x14ac:dyDescent="0.25">
      <c r="B8852" s="295">
        <v>8787</v>
      </c>
      <c r="C8852" s="296">
        <v>131.38359429147781</v>
      </c>
    </row>
    <row r="8853" spans="2:3" x14ac:dyDescent="0.25">
      <c r="B8853" s="295">
        <v>8788</v>
      </c>
      <c r="C8853" s="296">
        <v>93.123715497952048</v>
      </c>
    </row>
    <row r="8854" spans="2:3" x14ac:dyDescent="0.25">
      <c r="B8854" s="295">
        <v>8789</v>
      </c>
      <c r="C8854" s="296">
        <v>88.728742114236269</v>
      </c>
    </row>
    <row r="8855" spans="2:3" x14ac:dyDescent="0.25">
      <c r="B8855" s="295">
        <v>8790</v>
      </c>
      <c r="C8855" s="296">
        <v>193.43789057311614</v>
      </c>
    </row>
    <row r="8856" spans="2:3" x14ac:dyDescent="0.25">
      <c r="B8856" s="295">
        <v>8791</v>
      </c>
      <c r="C8856" s="296">
        <v>102.40388460836517</v>
      </c>
    </row>
    <row r="8857" spans="2:3" x14ac:dyDescent="0.25">
      <c r="B8857" s="295">
        <v>8792</v>
      </c>
      <c r="C8857" s="296">
        <v>184.6129068566093</v>
      </c>
    </row>
    <row r="8858" spans="2:3" x14ac:dyDescent="0.25">
      <c r="B8858" s="295">
        <v>8793</v>
      </c>
      <c r="C8858" s="296">
        <v>188.0026052742125</v>
      </c>
    </row>
    <row r="8859" spans="2:3" x14ac:dyDescent="0.25">
      <c r="B8859" s="295">
        <v>8794</v>
      </c>
      <c r="C8859" s="296">
        <v>143.40217612765272</v>
      </c>
    </row>
    <row r="8860" spans="2:3" x14ac:dyDescent="0.25">
      <c r="B8860" s="295">
        <v>8795</v>
      </c>
      <c r="C8860" s="296">
        <v>130.90472031816523</v>
      </c>
    </row>
    <row r="8861" spans="2:3" x14ac:dyDescent="0.25">
      <c r="B8861" s="295">
        <v>8796</v>
      </c>
      <c r="C8861" s="296">
        <v>156.12975209339007</v>
      </c>
    </row>
    <row r="8862" spans="2:3" x14ac:dyDescent="0.25">
      <c r="B8862" s="295">
        <v>8797</v>
      </c>
      <c r="C8862" s="296">
        <v>201.81830086144535</v>
      </c>
    </row>
    <row r="8863" spans="2:3" x14ac:dyDescent="0.25">
      <c r="B8863" s="295">
        <v>8798</v>
      </c>
      <c r="C8863" s="296">
        <v>115.62797466421965</v>
      </c>
    </row>
    <row r="8864" spans="2:3" x14ac:dyDescent="0.25">
      <c r="B8864" s="295">
        <v>8799</v>
      </c>
      <c r="C8864" s="296">
        <v>116.93875339306668</v>
      </c>
    </row>
    <row r="8865" spans="2:3" x14ac:dyDescent="0.25">
      <c r="B8865" s="295">
        <v>8800</v>
      </c>
      <c r="C8865" s="296">
        <v>115.14101413156732</v>
      </c>
    </row>
    <row r="8866" spans="2:3" x14ac:dyDescent="0.25">
      <c r="B8866" s="295">
        <v>8801</v>
      </c>
      <c r="C8866" s="296">
        <v>137.1296434512129</v>
      </c>
    </row>
    <row r="8867" spans="2:3" x14ac:dyDescent="0.25">
      <c r="B8867" s="295">
        <v>8802</v>
      </c>
      <c r="C8867" s="296">
        <v>146.31973278066744</v>
      </c>
    </row>
    <row r="8868" spans="2:3" x14ac:dyDescent="0.25">
      <c r="B8868" s="295">
        <v>8803</v>
      </c>
      <c r="C8868" s="296">
        <v>95.433397805755448</v>
      </c>
    </row>
    <row r="8869" spans="2:3" x14ac:dyDescent="0.25">
      <c r="B8869" s="295">
        <v>8804</v>
      </c>
      <c r="C8869" s="296">
        <v>141.98506160072162</v>
      </c>
    </row>
    <row r="8870" spans="2:3" x14ac:dyDescent="0.25">
      <c r="B8870" s="295">
        <v>8805</v>
      </c>
      <c r="C8870" s="296">
        <v>134.57991665646847</v>
      </c>
    </row>
    <row r="8871" spans="2:3" x14ac:dyDescent="0.25">
      <c r="B8871" s="295">
        <v>8806</v>
      </c>
      <c r="C8871" s="296">
        <v>118.94719382085387</v>
      </c>
    </row>
    <row r="8872" spans="2:3" x14ac:dyDescent="0.25">
      <c r="B8872" s="295">
        <v>8807</v>
      </c>
      <c r="C8872" s="296">
        <v>95.333584751802562</v>
      </c>
    </row>
    <row r="8873" spans="2:3" x14ac:dyDescent="0.25">
      <c r="B8873" s="295">
        <v>8808</v>
      </c>
      <c r="C8873" s="296">
        <v>128.36789181946151</v>
      </c>
    </row>
    <row r="8874" spans="2:3" x14ac:dyDescent="0.25">
      <c r="B8874" s="295">
        <v>8809</v>
      </c>
      <c r="C8874" s="296">
        <v>124.78531325763818</v>
      </c>
    </row>
    <row r="8875" spans="2:3" x14ac:dyDescent="0.25">
      <c r="B8875" s="295">
        <v>8810</v>
      </c>
      <c r="C8875" s="296">
        <v>103.37247327129263</v>
      </c>
    </row>
    <row r="8876" spans="2:3" x14ac:dyDescent="0.25">
      <c r="B8876" s="295">
        <v>8811</v>
      </c>
      <c r="C8876" s="296">
        <v>90.999685273228494</v>
      </c>
    </row>
    <row r="8877" spans="2:3" x14ac:dyDescent="0.25">
      <c r="B8877" s="295">
        <v>8812</v>
      </c>
      <c r="C8877" s="296">
        <v>86.784788531284462</v>
      </c>
    </row>
    <row r="8878" spans="2:3" x14ac:dyDescent="0.25">
      <c r="B8878" s="295">
        <v>8813</v>
      </c>
      <c r="C8878" s="296">
        <v>152.56015538139405</v>
      </c>
    </row>
    <row r="8879" spans="2:3" x14ac:dyDescent="0.25">
      <c r="B8879" s="295">
        <v>8814</v>
      </c>
      <c r="C8879" s="296">
        <v>121.62378862664261</v>
      </c>
    </row>
    <row r="8880" spans="2:3" x14ac:dyDescent="0.25">
      <c r="B8880" s="295">
        <v>8815</v>
      </c>
      <c r="C8880" s="296">
        <v>175.13428469392392</v>
      </c>
    </row>
    <row r="8881" spans="2:3" x14ac:dyDescent="0.25">
      <c r="B8881" s="295">
        <v>8816</v>
      </c>
      <c r="C8881" s="296">
        <v>146.44920090935759</v>
      </c>
    </row>
    <row r="8882" spans="2:3" x14ac:dyDescent="0.25">
      <c r="B8882" s="295">
        <v>8817</v>
      </c>
      <c r="C8882" s="296">
        <v>151.49153119298481</v>
      </c>
    </row>
    <row r="8883" spans="2:3" x14ac:dyDescent="0.25">
      <c r="B8883" s="295">
        <v>8818</v>
      </c>
      <c r="C8883" s="296">
        <v>163.77579420865959</v>
      </c>
    </row>
    <row r="8884" spans="2:3" x14ac:dyDescent="0.25">
      <c r="B8884" s="295">
        <v>8819</v>
      </c>
      <c r="C8884" s="296">
        <v>137.38508732557347</v>
      </c>
    </row>
    <row r="8885" spans="2:3" x14ac:dyDescent="0.25">
      <c r="B8885" s="295">
        <v>8820</v>
      </c>
      <c r="C8885" s="296">
        <v>101.28383166032702</v>
      </c>
    </row>
    <row r="8886" spans="2:3" x14ac:dyDescent="0.25">
      <c r="B8886" s="295">
        <v>8821</v>
      </c>
      <c r="C8886" s="296">
        <v>102.23895828286645</v>
      </c>
    </row>
    <row r="8887" spans="2:3" x14ac:dyDescent="0.25">
      <c r="B8887" s="295">
        <v>8822</v>
      </c>
      <c r="C8887" s="296">
        <v>184.4389583336183</v>
      </c>
    </row>
    <row r="8888" spans="2:3" x14ac:dyDescent="0.25">
      <c r="B8888" s="295">
        <v>8823</v>
      </c>
      <c r="C8888" s="296">
        <v>144.17986451071167</v>
      </c>
    </row>
    <row r="8889" spans="2:3" x14ac:dyDescent="0.25">
      <c r="B8889" s="295">
        <v>8824</v>
      </c>
      <c r="C8889" s="296">
        <v>154.33360312956782</v>
      </c>
    </row>
    <row r="8890" spans="2:3" x14ac:dyDescent="0.25">
      <c r="B8890" s="295">
        <v>8825</v>
      </c>
      <c r="C8890" s="296">
        <v>99.827118363247592</v>
      </c>
    </row>
    <row r="8891" spans="2:3" x14ac:dyDescent="0.25">
      <c r="B8891" s="295">
        <v>8826</v>
      </c>
      <c r="C8891" s="296">
        <v>111.38568821159021</v>
      </c>
    </row>
    <row r="8892" spans="2:3" x14ac:dyDescent="0.25">
      <c r="B8892" s="295">
        <v>8827</v>
      </c>
      <c r="C8892" s="296">
        <v>63.788320303068964</v>
      </c>
    </row>
    <row r="8893" spans="2:3" x14ac:dyDescent="0.25">
      <c r="B8893" s="295">
        <v>8828</v>
      </c>
      <c r="C8893" s="296">
        <v>128.54549773726657</v>
      </c>
    </row>
    <row r="8894" spans="2:3" x14ac:dyDescent="0.25">
      <c r="B8894" s="295">
        <v>8829</v>
      </c>
      <c r="C8894" s="296">
        <v>134.4807889109577</v>
      </c>
    </row>
    <row r="8895" spans="2:3" x14ac:dyDescent="0.25">
      <c r="B8895" s="295">
        <v>8830</v>
      </c>
      <c r="C8895" s="296">
        <v>88.890852492433993</v>
      </c>
    </row>
    <row r="8896" spans="2:3" x14ac:dyDescent="0.25">
      <c r="B8896" s="295">
        <v>8831</v>
      </c>
      <c r="C8896" s="296">
        <v>123.99716480223839</v>
      </c>
    </row>
    <row r="8897" spans="2:3" x14ac:dyDescent="0.25">
      <c r="B8897" s="295">
        <v>8832</v>
      </c>
      <c r="C8897" s="296">
        <v>90.216477793298537</v>
      </c>
    </row>
    <row r="8898" spans="2:3" x14ac:dyDescent="0.25">
      <c r="B8898" s="295">
        <v>8833</v>
      </c>
      <c r="C8898" s="296">
        <v>140.00897065376216</v>
      </c>
    </row>
    <row r="8899" spans="2:3" x14ac:dyDescent="0.25">
      <c r="B8899" s="295">
        <v>8834</v>
      </c>
      <c r="C8899" s="296">
        <v>112.59386419955979</v>
      </c>
    </row>
    <row r="8900" spans="2:3" x14ac:dyDescent="0.25">
      <c r="B8900" s="295">
        <v>8835</v>
      </c>
      <c r="C8900" s="296">
        <v>138.19618771916333</v>
      </c>
    </row>
    <row r="8901" spans="2:3" x14ac:dyDescent="0.25">
      <c r="B8901" s="295">
        <v>8836</v>
      </c>
      <c r="C8901" s="296">
        <v>122.57939539327279</v>
      </c>
    </row>
    <row r="8902" spans="2:3" x14ac:dyDescent="0.25">
      <c r="B8902" s="295">
        <v>8837</v>
      </c>
      <c r="C8902" s="296">
        <v>152.66088245732453</v>
      </c>
    </row>
    <row r="8903" spans="2:3" x14ac:dyDescent="0.25">
      <c r="B8903" s="295">
        <v>8838</v>
      </c>
      <c r="C8903" s="296">
        <v>150.52099239438823</v>
      </c>
    </row>
    <row r="8904" spans="2:3" x14ac:dyDescent="0.25">
      <c r="B8904" s="295">
        <v>8839</v>
      </c>
      <c r="C8904" s="296">
        <v>103.29112379453912</v>
      </c>
    </row>
    <row r="8905" spans="2:3" x14ac:dyDescent="0.25">
      <c r="B8905" s="295">
        <v>8840</v>
      </c>
      <c r="C8905" s="296">
        <v>136.35390707472342</v>
      </c>
    </row>
    <row r="8906" spans="2:3" x14ac:dyDescent="0.25">
      <c r="B8906" s="295">
        <v>8841</v>
      </c>
      <c r="C8906" s="296">
        <v>133.95901468854279</v>
      </c>
    </row>
    <row r="8907" spans="2:3" x14ac:dyDescent="0.25">
      <c r="B8907" s="295">
        <v>8842</v>
      </c>
      <c r="C8907" s="296">
        <v>76.41097680771729</v>
      </c>
    </row>
    <row r="8908" spans="2:3" x14ac:dyDescent="0.25">
      <c r="B8908" s="295">
        <v>8843</v>
      </c>
      <c r="C8908" s="296">
        <v>90.580418958171038</v>
      </c>
    </row>
    <row r="8909" spans="2:3" x14ac:dyDescent="0.25">
      <c r="B8909" s="295">
        <v>8844</v>
      </c>
      <c r="C8909" s="296">
        <v>134.02949354880181</v>
      </c>
    </row>
    <row r="8910" spans="2:3" x14ac:dyDescent="0.25">
      <c r="B8910" s="295">
        <v>8845</v>
      </c>
      <c r="C8910" s="296">
        <v>76.549966667120771</v>
      </c>
    </row>
    <row r="8911" spans="2:3" x14ac:dyDescent="0.25">
      <c r="B8911" s="295">
        <v>8846</v>
      </c>
      <c r="C8911" s="296">
        <v>142.94543381366515</v>
      </c>
    </row>
    <row r="8912" spans="2:3" x14ac:dyDescent="0.25">
      <c r="B8912" s="295">
        <v>8847</v>
      </c>
      <c r="C8912" s="296">
        <v>136.69162709391458</v>
      </c>
    </row>
    <row r="8913" spans="2:3" x14ac:dyDescent="0.25">
      <c r="B8913" s="295">
        <v>8848</v>
      </c>
      <c r="C8913" s="296">
        <v>117.94024747650332</v>
      </c>
    </row>
    <row r="8914" spans="2:3" x14ac:dyDescent="0.25">
      <c r="B8914" s="295">
        <v>8849</v>
      </c>
      <c r="C8914" s="296">
        <v>163.47670553684736</v>
      </c>
    </row>
    <row r="8915" spans="2:3" x14ac:dyDescent="0.25">
      <c r="B8915" s="295">
        <v>8850</v>
      </c>
      <c r="C8915" s="296">
        <v>196.72306032543909</v>
      </c>
    </row>
    <row r="8916" spans="2:3" x14ac:dyDescent="0.25">
      <c r="B8916" s="295">
        <v>8851</v>
      </c>
      <c r="C8916" s="296">
        <v>114.82326186274727</v>
      </c>
    </row>
    <row r="8917" spans="2:3" x14ac:dyDescent="0.25">
      <c r="B8917" s="295">
        <v>8852</v>
      </c>
      <c r="C8917" s="296">
        <v>118.98919343778167</v>
      </c>
    </row>
    <row r="8918" spans="2:3" x14ac:dyDescent="0.25">
      <c r="B8918" s="295">
        <v>8853</v>
      </c>
      <c r="C8918" s="296">
        <v>140.20891644180688</v>
      </c>
    </row>
    <row r="8919" spans="2:3" x14ac:dyDescent="0.25">
      <c r="B8919" s="295">
        <v>8854</v>
      </c>
      <c r="C8919" s="296">
        <v>97.245669372050145</v>
      </c>
    </row>
    <row r="8920" spans="2:3" x14ac:dyDescent="0.25">
      <c r="B8920" s="295">
        <v>8855</v>
      </c>
      <c r="C8920" s="296">
        <v>131.05359171583851</v>
      </c>
    </row>
    <row r="8921" spans="2:3" x14ac:dyDescent="0.25">
      <c r="B8921" s="295">
        <v>8856</v>
      </c>
      <c r="C8921" s="296">
        <v>151.99123277668087</v>
      </c>
    </row>
    <row r="8922" spans="2:3" x14ac:dyDescent="0.25">
      <c r="B8922" s="295">
        <v>8857</v>
      </c>
      <c r="C8922" s="296">
        <v>176.64037766617633</v>
      </c>
    </row>
    <row r="8923" spans="2:3" x14ac:dyDescent="0.25">
      <c r="B8923" s="295">
        <v>8858</v>
      </c>
      <c r="C8923" s="296">
        <v>104.88054462733304</v>
      </c>
    </row>
    <row r="8924" spans="2:3" x14ac:dyDescent="0.25">
      <c r="B8924" s="295">
        <v>8859</v>
      </c>
      <c r="C8924" s="296">
        <v>159.76784221286664</v>
      </c>
    </row>
    <row r="8925" spans="2:3" x14ac:dyDescent="0.25">
      <c r="B8925" s="295">
        <v>8860</v>
      </c>
      <c r="C8925" s="296">
        <v>83.379674841300186</v>
      </c>
    </row>
    <row r="8926" spans="2:3" x14ac:dyDescent="0.25">
      <c r="B8926" s="295">
        <v>8861</v>
      </c>
      <c r="C8926" s="296">
        <v>143.23223286603545</v>
      </c>
    </row>
    <row r="8927" spans="2:3" x14ac:dyDescent="0.25">
      <c r="B8927" s="295">
        <v>8862</v>
      </c>
      <c r="C8927" s="296">
        <v>103.54120492493229</v>
      </c>
    </row>
    <row r="8928" spans="2:3" x14ac:dyDescent="0.25">
      <c r="B8928" s="295">
        <v>8863</v>
      </c>
      <c r="C8928" s="296">
        <v>118.32284580943117</v>
      </c>
    </row>
    <row r="8929" spans="2:3" x14ac:dyDescent="0.25">
      <c r="B8929" s="295">
        <v>8864</v>
      </c>
      <c r="C8929" s="296">
        <v>130.66045763527683</v>
      </c>
    </row>
    <row r="8930" spans="2:3" x14ac:dyDescent="0.25">
      <c r="B8930" s="295">
        <v>8865</v>
      </c>
      <c r="C8930" s="296">
        <v>126.38215307518446</v>
      </c>
    </row>
    <row r="8931" spans="2:3" x14ac:dyDescent="0.25">
      <c r="B8931" s="295">
        <v>8866</v>
      </c>
      <c r="C8931" s="296">
        <v>108.89176759975096</v>
      </c>
    </row>
    <row r="8932" spans="2:3" x14ac:dyDescent="0.25">
      <c r="B8932" s="295">
        <v>8867</v>
      </c>
      <c r="C8932" s="296">
        <v>149.89539561128876</v>
      </c>
    </row>
    <row r="8933" spans="2:3" x14ac:dyDescent="0.25">
      <c r="B8933" s="295">
        <v>8868</v>
      </c>
      <c r="C8933" s="296">
        <v>74.411879583686073</v>
      </c>
    </row>
    <row r="8934" spans="2:3" x14ac:dyDescent="0.25">
      <c r="B8934" s="295">
        <v>8869</v>
      </c>
      <c r="C8934" s="296">
        <v>139.69481955966978</v>
      </c>
    </row>
    <row r="8935" spans="2:3" x14ac:dyDescent="0.25">
      <c r="B8935" s="295">
        <v>8870</v>
      </c>
      <c r="C8935" s="296">
        <v>104.54572593685523</v>
      </c>
    </row>
    <row r="8936" spans="2:3" x14ac:dyDescent="0.25">
      <c r="B8936" s="295">
        <v>8871</v>
      </c>
      <c r="C8936" s="296">
        <v>156.01593269656408</v>
      </c>
    </row>
    <row r="8937" spans="2:3" x14ac:dyDescent="0.25">
      <c r="B8937" s="295">
        <v>8872</v>
      </c>
      <c r="C8937" s="296">
        <v>118.71851559230319</v>
      </c>
    </row>
    <row r="8938" spans="2:3" x14ac:dyDescent="0.25">
      <c r="B8938" s="295">
        <v>8873</v>
      </c>
      <c r="C8938" s="296">
        <v>106.01477245303732</v>
      </c>
    </row>
    <row r="8939" spans="2:3" x14ac:dyDescent="0.25">
      <c r="B8939" s="295">
        <v>8874</v>
      </c>
      <c r="C8939" s="296">
        <v>118.37661354733532</v>
      </c>
    </row>
    <row r="8940" spans="2:3" x14ac:dyDescent="0.25">
      <c r="B8940" s="295">
        <v>8875</v>
      </c>
      <c r="C8940" s="296">
        <v>130.14282311148548</v>
      </c>
    </row>
    <row r="8941" spans="2:3" x14ac:dyDescent="0.25">
      <c r="B8941" s="295">
        <v>8876</v>
      </c>
      <c r="C8941" s="296">
        <v>86.039754800743793</v>
      </c>
    </row>
    <row r="8942" spans="2:3" x14ac:dyDescent="0.25">
      <c r="B8942" s="295">
        <v>8877</v>
      </c>
      <c r="C8942" s="296">
        <v>104.31743238184725</v>
      </c>
    </row>
    <row r="8943" spans="2:3" x14ac:dyDescent="0.25">
      <c r="B8943" s="295">
        <v>8878</v>
      </c>
      <c r="C8943" s="296">
        <v>108.41413055552525</v>
      </c>
    </row>
    <row r="8944" spans="2:3" x14ac:dyDescent="0.25">
      <c r="B8944" s="295">
        <v>8879</v>
      </c>
      <c r="C8944" s="296">
        <v>99.546941496268232</v>
      </c>
    </row>
    <row r="8945" spans="2:3" x14ac:dyDescent="0.25">
      <c r="B8945" s="295">
        <v>8880</v>
      </c>
      <c r="C8945" s="296">
        <v>114.91162527831621</v>
      </c>
    </row>
    <row r="8946" spans="2:3" x14ac:dyDescent="0.25">
      <c r="B8946" s="295">
        <v>8881</v>
      </c>
      <c r="C8946" s="296">
        <v>156.30858617788192</v>
      </c>
    </row>
    <row r="8947" spans="2:3" x14ac:dyDescent="0.25">
      <c r="B8947" s="295">
        <v>8882</v>
      </c>
      <c r="C8947" s="296">
        <v>105.70266119989137</v>
      </c>
    </row>
    <row r="8948" spans="2:3" x14ac:dyDescent="0.25">
      <c r="B8948" s="295">
        <v>8883</v>
      </c>
      <c r="C8948" s="296">
        <v>151.97584924040251</v>
      </c>
    </row>
    <row r="8949" spans="2:3" x14ac:dyDescent="0.25">
      <c r="B8949" s="295">
        <v>8884</v>
      </c>
      <c r="C8949" s="296">
        <v>145.77647200920188</v>
      </c>
    </row>
    <row r="8950" spans="2:3" x14ac:dyDescent="0.25">
      <c r="B8950" s="295">
        <v>8885</v>
      </c>
      <c r="C8950" s="296">
        <v>210.17174705358309</v>
      </c>
    </row>
    <row r="8951" spans="2:3" x14ac:dyDescent="0.25">
      <c r="B8951" s="295">
        <v>8886</v>
      </c>
      <c r="C8951" s="296">
        <v>112.14440311450802</v>
      </c>
    </row>
    <row r="8952" spans="2:3" x14ac:dyDescent="0.25">
      <c r="B8952" s="295">
        <v>8887</v>
      </c>
      <c r="C8952" s="296">
        <v>64.721514821408675</v>
      </c>
    </row>
    <row r="8953" spans="2:3" x14ac:dyDescent="0.25">
      <c r="B8953" s="295">
        <v>8888</v>
      </c>
      <c r="C8953" s="296">
        <v>98.111946233628586</v>
      </c>
    </row>
    <row r="8954" spans="2:3" x14ac:dyDescent="0.25">
      <c r="B8954" s="295">
        <v>8889</v>
      </c>
      <c r="C8954" s="296">
        <v>107.48760747232339</v>
      </c>
    </row>
    <row r="8955" spans="2:3" x14ac:dyDescent="0.25">
      <c r="B8955" s="295">
        <v>8890</v>
      </c>
      <c r="C8955" s="296">
        <v>125.0162328005481</v>
      </c>
    </row>
    <row r="8956" spans="2:3" x14ac:dyDescent="0.25">
      <c r="B8956" s="295">
        <v>8891</v>
      </c>
      <c r="C8956" s="296">
        <v>92.520820738823744</v>
      </c>
    </row>
    <row r="8957" spans="2:3" x14ac:dyDescent="0.25">
      <c r="B8957" s="295">
        <v>8892</v>
      </c>
      <c r="C8957" s="296">
        <v>134.3638615004989</v>
      </c>
    </row>
    <row r="8958" spans="2:3" x14ac:dyDescent="0.25">
      <c r="B8958" s="295">
        <v>8893</v>
      </c>
      <c r="C8958" s="296">
        <v>85.948695640173653</v>
      </c>
    </row>
    <row r="8959" spans="2:3" x14ac:dyDescent="0.25">
      <c r="B8959" s="295">
        <v>8894</v>
      </c>
      <c r="C8959" s="296">
        <v>102.101650027877</v>
      </c>
    </row>
    <row r="8960" spans="2:3" x14ac:dyDescent="0.25">
      <c r="B8960" s="295">
        <v>8895</v>
      </c>
      <c r="C8960" s="296">
        <v>151.58857419559544</v>
      </c>
    </row>
    <row r="8961" spans="2:3" x14ac:dyDescent="0.25">
      <c r="B8961" s="295">
        <v>8896</v>
      </c>
      <c r="C8961" s="296">
        <v>153.32883589598555</v>
      </c>
    </row>
    <row r="8962" spans="2:3" x14ac:dyDescent="0.25">
      <c r="B8962" s="295">
        <v>8897</v>
      </c>
      <c r="C8962" s="296">
        <v>118.84007591529294</v>
      </c>
    </row>
    <row r="8963" spans="2:3" x14ac:dyDescent="0.25">
      <c r="B8963" s="295">
        <v>8898</v>
      </c>
      <c r="C8963" s="296">
        <v>63.783894957972564</v>
      </c>
    </row>
    <row r="8964" spans="2:3" x14ac:dyDescent="0.25">
      <c r="B8964" s="295">
        <v>8899</v>
      </c>
      <c r="C8964" s="296">
        <v>118.57795590515747</v>
      </c>
    </row>
    <row r="8965" spans="2:3" x14ac:dyDescent="0.25">
      <c r="B8965" s="295">
        <v>8900</v>
      </c>
      <c r="C8965" s="296">
        <v>114.34615476178899</v>
      </c>
    </row>
    <row r="8966" spans="2:3" x14ac:dyDescent="0.25">
      <c r="B8966" s="295">
        <v>8901</v>
      </c>
      <c r="C8966" s="296">
        <v>204.0990965626842</v>
      </c>
    </row>
    <row r="8967" spans="2:3" x14ac:dyDescent="0.25">
      <c r="B8967" s="295">
        <v>8902</v>
      </c>
      <c r="C8967" s="296">
        <v>130.9475256200941</v>
      </c>
    </row>
    <row r="8968" spans="2:3" x14ac:dyDescent="0.25">
      <c r="B8968" s="295">
        <v>8903</v>
      </c>
      <c r="C8968" s="296">
        <v>128.91817000961686</v>
      </c>
    </row>
    <row r="8969" spans="2:3" x14ac:dyDescent="0.25">
      <c r="B8969" s="295">
        <v>8904</v>
      </c>
      <c r="C8969" s="296">
        <v>83.18500288261005</v>
      </c>
    </row>
    <row r="8970" spans="2:3" x14ac:dyDescent="0.25">
      <c r="B8970" s="295">
        <v>8905</v>
      </c>
      <c r="C8970" s="296">
        <v>130.48349241346085</v>
      </c>
    </row>
    <row r="8971" spans="2:3" x14ac:dyDescent="0.25">
      <c r="B8971" s="295">
        <v>8906</v>
      </c>
      <c r="C8971" s="296">
        <v>187.48232267529892</v>
      </c>
    </row>
    <row r="8972" spans="2:3" x14ac:dyDescent="0.25">
      <c r="B8972" s="295">
        <v>8907</v>
      </c>
      <c r="C8972" s="296">
        <v>170.60645569832977</v>
      </c>
    </row>
    <row r="8973" spans="2:3" x14ac:dyDescent="0.25">
      <c r="B8973" s="295">
        <v>8908</v>
      </c>
      <c r="C8973" s="296">
        <v>120.51867041372935</v>
      </c>
    </row>
    <row r="8974" spans="2:3" x14ac:dyDescent="0.25">
      <c r="B8974" s="295">
        <v>8909</v>
      </c>
      <c r="C8974" s="296">
        <v>141.75925387949155</v>
      </c>
    </row>
    <row r="8975" spans="2:3" x14ac:dyDescent="0.25">
      <c r="B8975" s="295">
        <v>8910</v>
      </c>
      <c r="C8975" s="296">
        <v>111.70835092563489</v>
      </c>
    </row>
    <row r="8976" spans="2:3" x14ac:dyDescent="0.25">
      <c r="B8976" s="295">
        <v>8911</v>
      </c>
      <c r="C8976" s="296">
        <v>95.886699935703163</v>
      </c>
    </row>
    <row r="8977" spans="2:3" x14ac:dyDescent="0.25">
      <c r="B8977" s="295">
        <v>8912</v>
      </c>
      <c r="C8977" s="296">
        <v>145.89229334980857</v>
      </c>
    </row>
    <row r="8978" spans="2:3" x14ac:dyDescent="0.25">
      <c r="B8978" s="295">
        <v>8913</v>
      </c>
      <c r="C8978" s="296">
        <v>90.774051244486003</v>
      </c>
    </row>
    <row r="8979" spans="2:3" x14ac:dyDescent="0.25">
      <c r="B8979" s="295">
        <v>8914</v>
      </c>
      <c r="C8979" s="296">
        <v>143.98114455252761</v>
      </c>
    </row>
    <row r="8980" spans="2:3" x14ac:dyDescent="0.25">
      <c r="B8980" s="295">
        <v>8915</v>
      </c>
      <c r="C8980" s="296">
        <v>191.0404566295</v>
      </c>
    </row>
    <row r="8981" spans="2:3" x14ac:dyDescent="0.25">
      <c r="B8981" s="295">
        <v>8916</v>
      </c>
      <c r="C8981" s="296">
        <v>102.38602535185788</v>
      </c>
    </row>
    <row r="8982" spans="2:3" x14ac:dyDescent="0.25">
      <c r="B8982" s="295">
        <v>8917</v>
      </c>
      <c r="C8982" s="296">
        <v>130.57415833149463</v>
      </c>
    </row>
    <row r="8983" spans="2:3" x14ac:dyDescent="0.25">
      <c r="B8983" s="295">
        <v>8918</v>
      </c>
      <c r="C8983" s="296">
        <v>142.84205203256545</v>
      </c>
    </row>
    <row r="8984" spans="2:3" x14ac:dyDescent="0.25">
      <c r="B8984" s="295">
        <v>8919</v>
      </c>
      <c r="C8984" s="296">
        <v>94.431084812782302</v>
      </c>
    </row>
    <row r="8985" spans="2:3" x14ac:dyDescent="0.25">
      <c r="B8985" s="295">
        <v>8920</v>
      </c>
      <c r="C8985" s="296">
        <v>168.14772567795549</v>
      </c>
    </row>
    <row r="8986" spans="2:3" x14ac:dyDescent="0.25">
      <c r="B8986" s="295">
        <v>8921</v>
      </c>
      <c r="C8986" s="296">
        <v>181.19549943817549</v>
      </c>
    </row>
    <row r="8987" spans="2:3" x14ac:dyDescent="0.25">
      <c r="B8987" s="295">
        <v>8922</v>
      </c>
      <c r="C8987" s="296">
        <v>93.652600070138078</v>
      </c>
    </row>
    <row r="8988" spans="2:3" x14ac:dyDescent="0.25">
      <c r="B8988" s="295">
        <v>8923</v>
      </c>
      <c r="C8988" s="296">
        <v>186.20179707781637</v>
      </c>
    </row>
    <row r="8989" spans="2:3" x14ac:dyDescent="0.25">
      <c r="B8989" s="295">
        <v>8924</v>
      </c>
      <c r="C8989" s="296">
        <v>109.50849533732369</v>
      </c>
    </row>
    <row r="8990" spans="2:3" x14ac:dyDescent="0.25">
      <c r="B8990" s="295">
        <v>8925</v>
      </c>
      <c r="C8990" s="296">
        <v>181.95892273731721</v>
      </c>
    </row>
    <row r="8991" spans="2:3" x14ac:dyDescent="0.25">
      <c r="B8991" s="295">
        <v>8926</v>
      </c>
      <c r="C8991" s="296">
        <v>138.02306413977237</v>
      </c>
    </row>
    <row r="8992" spans="2:3" x14ac:dyDescent="0.25">
      <c r="B8992" s="295">
        <v>8927</v>
      </c>
      <c r="C8992" s="296">
        <v>74.083188070598467</v>
      </c>
    </row>
    <row r="8993" spans="2:3" x14ac:dyDescent="0.25">
      <c r="B8993" s="295">
        <v>8928</v>
      </c>
      <c r="C8993" s="296">
        <v>143.38349549437646</v>
      </c>
    </row>
    <row r="8994" spans="2:3" x14ac:dyDescent="0.25">
      <c r="B8994" s="295">
        <v>8929</v>
      </c>
      <c r="C8994" s="296">
        <v>163.20769930085095</v>
      </c>
    </row>
    <row r="8995" spans="2:3" x14ac:dyDescent="0.25">
      <c r="B8995" s="295">
        <v>8930</v>
      </c>
      <c r="C8995" s="296">
        <v>105.2857744474468</v>
      </c>
    </row>
    <row r="8996" spans="2:3" x14ac:dyDescent="0.25">
      <c r="B8996" s="295">
        <v>8931</v>
      </c>
      <c r="C8996" s="296">
        <v>180.70027830128771</v>
      </c>
    </row>
    <row r="8997" spans="2:3" x14ac:dyDescent="0.25">
      <c r="B8997" s="295">
        <v>8932</v>
      </c>
      <c r="C8997" s="296">
        <v>110.26228916405171</v>
      </c>
    </row>
    <row r="8998" spans="2:3" x14ac:dyDescent="0.25">
      <c r="B8998" s="295">
        <v>8933</v>
      </c>
      <c r="C8998" s="296">
        <v>75.638227602025879</v>
      </c>
    </row>
    <row r="8999" spans="2:3" x14ac:dyDescent="0.25">
      <c r="B8999" s="295">
        <v>8934</v>
      </c>
      <c r="C8999" s="296">
        <v>161.10175476642263</v>
      </c>
    </row>
    <row r="9000" spans="2:3" x14ac:dyDescent="0.25">
      <c r="B9000" s="295">
        <v>8935</v>
      </c>
      <c r="C9000" s="296">
        <v>128.0006604223604</v>
      </c>
    </row>
    <row r="9001" spans="2:3" x14ac:dyDescent="0.25">
      <c r="B9001" s="295">
        <v>8936</v>
      </c>
      <c r="C9001" s="296">
        <v>120.16592535664881</v>
      </c>
    </row>
    <row r="9002" spans="2:3" x14ac:dyDescent="0.25">
      <c r="B9002" s="295">
        <v>8937</v>
      </c>
      <c r="C9002" s="296">
        <v>102.53758919542187</v>
      </c>
    </row>
    <row r="9003" spans="2:3" x14ac:dyDescent="0.25">
      <c r="B9003" s="295">
        <v>8938</v>
      </c>
      <c r="C9003" s="296">
        <v>99.239393584154897</v>
      </c>
    </row>
    <row r="9004" spans="2:3" x14ac:dyDescent="0.25">
      <c r="B9004" s="295">
        <v>8939</v>
      </c>
      <c r="C9004" s="296">
        <v>96.491615024213814</v>
      </c>
    </row>
    <row r="9005" spans="2:3" x14ac:dyDescent="0.25">
      <c r="B9005" s="295">
        <v>8940</v>
      </c>
      <c r="C9005" s="296">
        <v>109.97798022384222</v>
      </c>
    </row>
    <row r="9006" spans="2:3" x14ac:dyDescent="0.25">
      <c r="B9006" s="295">
        <v>8941</v>
      </c>
      <c r="C9006" s="296">
        <v>86.510855746049955</v>
      </c>
    </row>
    <row r="9007" spans="2:3" x14ac:dyDescent="0.25">
      <c r="B9007" s="295">
        <v>8942</v>
      </c>
      <c r="C9007" s="296">
        <v>135.31761583630629</v>
      </c>
    </row>
    <row r="9008" spans="2:3" x14ac:dyDescent="0.25">
      <c r="B9008" s="295">
        <v>8943</v>
      </c>
      <c r="C9008" s="296">
        <v>97.973488999670678</v>
      </c>
    </row>
    <row r="9009" spans="2:3" x14ac:dyDescent="0.25">
      <c r="B9009" s="295">
        <v>8944</v>
      </c>
      <c r="C9009" s="296">
        <v>110.41703058632882</v>
      </c>
    </row>
    <row r="9010" spans="2:3" x14ac:dyDescent="0.25">
      <c r="B9010" s="295">
        <v>8945</v>
      </c>
      <c r="C9010" s="296">
        <v>127.4239655100786</v>
      </c>
    </row>
    <row r="9011" spans="2:3" x14ac:dyDescent="0.25">
      <c r="B9011" s="295">
        <v>8946</v>
      </c>
      <c r="C9011" s="296">
        <v>153.38862648959713</v>
      </c>
    </row>
    <row r="9012" spans="2:3" x14ac:dyDescent="0.25">
      <c r="B9012" s="295">
        <v>8947</v>
      </c>
      <c r="C9012" s="296">
        <v>111.81005934711096</v>
      </c>
    </row>
    <row r="9013" spans="2:3" x14ac:dyDescent="0.25">
      <c r="B9013" s="295">
        <v>8948</v>
      </c>
      <c r="C9013" s="296">
        <v>159.91616782403389</v>
      </c>
    </row>
    <row r="9014" spans="2:3" x14ac:dyDescent="0.25">
      <c r="B9014" s="295">
        <v>8949</v>
      </c>
      <c r="C9014" s="296">
        <v>101.12680209375921</v>
      </c>
    </row>
    <row r="9015" spans="2:3" x14ac:dyDescent="0.25">
      <c r="B9015" s="295">
        <v>8950</v>
      </c>
      <c r="C9015" s="296">
        <v>191.95452253035802</v>
      </c>
    </row>
    <row r="9016" spans="2:3" x14ac:dyDescent="0.25">
      <c r="B9016" s="295">
        <v>8951</v>
      </c>
      <c r="C9016" s="296">
        <v>93.50662860166301</v>
      </c>
    </row>
    <row r="9017" spans="2:3" x14ac:dyDescent="0.25">
      <c r="B9017" s="295">
        <v>8952</v>
      </c>
      <c r="C9017" s="296">
        <v>99.36831525755187</v>
      </c>
    </row>
    <row r="9018" spans="2:3" x14ac:dyDescent="0.25">
      <c r="B9018" s="295">
        <v>8953</v>
      </c>
      <c r="C9018" s="296">
        <v>174.59965473886461</v>
      </c>
    </row>
    <row r="9019" spans="2:3" x14ac:dyDescent="0.25">
      <c r="B9019" s="295">
        <v>8954</v>
      </c>
      <c r="C9019" s="296">
        <v>168.12720724886714</v>
      </c>
    </row>
    <row r="9020" spans="2:3" x14ac:dyDescent="0.25">
      <c r="B9020" s="295">
        <v>8955</v>
      </c>
      <c r="C9020" s="296">
        <v>136.197468318728</v>
      </c>
    </row>
    <row r="9021" spans="2:3" x14ac:dyDescent="0.25">
      <c r="B9021" s="295">
        <v>8956</v>
      </c>
      <c r="C9021" s="296">
        <v>102.89876853310346</v>
      </c>
    </row>
    <row r="9022" spans="2:3" x14ac:dyDescent="0.25">
      <c r="B9022" s="295">
        <v>8957</v>
      </c>
      <c r="C9022" s="296">
        <v>82.145352871085095</v>
      </c>
    </row>
    <row r="9023" spans="2:3" x14ac:dyDescent="0.25">
      <c r="B9023" s="295">
        <v>8958</v>
      </c>
      <c r="C9023" s="296">
        <v>113.11804805262551</v>
      </c>
    </row>
    <row r="9024" spans="2:3" x14ac:dyDescent="0.25">
      <c r="B9024" s="295">
        <v>8959</v>
      </c>
      <c r="C9024" s="296">
        <v>85.391548291101742</v>
      </c>
    </row>
    <row r="9025" spans="2:3" x14ac:dyDescent="0.25">
      <c r="B9025" s="295">
        <v>8960</v>
      </c>
      <c r="C9025" s="296">
        <v>86.511334754911573</v>
      </c>
    </row>
    <row r="9026" spans="2:3" x14ac:dyDescent="0.25">
      <c r="B9026" s="295">
        <v>8961</v>
      </c>
      <c r="C9026" s="296">
        <v>131.4285161240548</v>
      </c>
    </row>
    <row r="9027" spans="2:3" x14ac:dyDescent="0.25">
      <c r="B9027" s="295">
        <v>8962</v>
      </c>
      <c r="C9027" s="296">
        <v>80.762611359504234</v>
      </c>
    </row>
    <row r="9028" spans="2:3" x14ac:dyDescent="0.25">
      <c r="B9028" s="295">
        <v>8963</v>
      </c>
      <c r="C9028" s="296">
        <v>142.50201087394848</v>
      </c>
    </row>
    <row r="9029" spans="2:3" x14ac:dyDescent="0.25">
      <c r="B9029" s="295">
        <v>8964</v>
      </c>
      <c r="C9029" s="296">
        <v>129.54594179748969</v>
      </c>
    </row>
    <row r="9030" spans="2:3" x14ac:dyDescent="0.25">
      <c r="B9030" s="295">
        <v>8965</v>
      </c>
      <c r="C9030" s="296">
        <v>158.5222727069619</v>
      </c>
    </row>
    <row r="9031" spans="2:3" x14ac:dyDescent="0.25">
      <c r="B9031" s="295">
        <v>8966</v>
      </c>
      <c r="C9031" s="296">
        <v>129.16549952705788</v>
      </c>
    </row>
    <row r="9032" spans="2:3" x14ac:dyDescent="0.25">
      <c r="B9032" s="295">
        <v>8967</v>
      </c>
      <c r="C9032" s="296">
        <v>114.99767056798336</v>
      </c>
    </row>
    <row r="9033" spans="2:3" x14ac:dyDescent="0.25">
      <c r="B9033" s="295">
        <v>8968</v>
      </c>
      <c r="C9033" s="296">
        <v>75.780460275136093</v>
      </c>
    </row>
    <row r="9034" spans="2:3" x14ac:dyDescent="0.25">
      <c r="B9034" s="295">
        <v>8969</v>
      </c>
      <c r="C9034" s="296">
        <v>102.57334359692393</v>
      </c>
    </row>
    <row r="9035" spans="2:3" x14ac:dyDescent="0.25">
      <c r="B9035" s="295">
        <v>8970</v>
      </c>
      <c r="C9035" s="296">
        <v>160.84485632380265</v>
      </c>
    </row>
    <row r="9036" spans="2:3" x14ac:dyDescent="0.25">
      <c r="B9036" s="295">
        <v>8971</v>
      </c>
      <c r="C9036" s="296">
        <v>119.14983920545819</v>
      </c>
    </row>
    <row r="9037" spans="2:3" x14ac:dyDescent="0.25">
      <c r="B9037" s="295">
        <v>8972</v>
      </c>
      <c r="C9037" s="296">
        <v>146.87999721490507</v>
      </c>
    </row>
    <row r="9038" spans="2:3" x14ac:dyDescent="0.25">
      <c r="B9038" s="295">
        <v>8973</v>
      </c>
      <c r="C9038" s="296">
        <v>104.70717832208157</v>
      </c>
    </row>
    <row r="9039" spans="2:3" x14ac:dyDescent="0.25">
      <c r="B9039" s="295">
        <v>8974</v>
      </c>
      <c r="C9039" s="296">
        <v>146.11085435406028</v>
      </c>
    </row>
    <row r="9040" spans="2:3" x14ac:dyDescent="0.25">
      <c r="B9040" s="295">
        <v>8975</v>
      </c>
      <c r="C9040" s="296">
        <v>94.225240491254098</v>
      </c>
    </row>
    <row r="9041" spans="2:3" x14ac:dyDescent="0.25">
      <c r="B9041" s="295">
        <v>8976</v>
      </c>
      <c r="C9041" s="296">
        <v>180.99196297124865</v>
      </c>
    </row>
    <row r="9042" spans="2:3" x14ac:dyDescent="0.25">
      <c r="B9042" s="295">
        <v>8977</v>
      </c>
      <c r="C9042" s="296">
        <v>103.7630022997742</v>
      </c>
    </row>
    <row r="9043" spans="2:3" x14ac:dyDescent="0.25">
      <c r="B9043" s="295">
        <v>8978</v>
      </c>
      <c r="C9043" s="296">
        <v>217.74979262844877</v>
      </c>
    </row>
    <row r="9044" spans="2:3" x14ac:dyDescent="0.25">
      <c r="B9044" s="295">
        <v>8979</v>
      </c>
      <c r="C9044" s="296">
        <v>124.34920686688011</v>
      </c>
    </row>
    <row r="9045" spans="2:3" x14ac:dyDescent="0.25">
      <c r="B9045" s="295">
        <v>8980</v>
      </c>
      <c r="C9045" s="296">
        <v>106.16640039891595</v>
      </c>
    </row>
    <row r="9046" spans="2:3" x14ac:dyDescent="0.25">
      <c r="B9046" s="295">
        <v>8981</v>
      </c>
      <c r="C9046" s="296">
        <v>143.83451520766619</v>
      </c>
    </row>
    <row r="9047" spans="2:3" x14ac:dyDescent="0.25">
      <c r="B9047" s="295">
        <v>8982</v>
      </c>
      <c r="C9047" s="296">
        <v>125.03885374975508</v>
      </c>
    </row>
    <row r="9048" spans="2:3" x14ac:dyDescent="0.25">
      <c r="B9048" s="295">
        <v>8983</v>
      </c>
      <c r="C9048" s="296">
        <v>160.05254327931488</v>
      </c>
    </row>
    <row r="9049" spans="2:3" x14ac:dyDescent="0.25">
      <c r="B9049" s="295">
        <v>8984</v>
      </c>
      <c r="C9049" s="296">
        <v>124.50668299180413</v>
      </c>
    </row>
    <row r="9050" spans="2:3" x14ac:dyDescent="0.25">
      <c r="B9050" s="295">
        <v>8985</v>
      </c>
      <c r="C9050" s="296">
        <v>104.22999772610498</v>
      </c>
    </row>
    <row r="9051" spans="2:3" x14ac:dyDescent="0.25">
      <c r="B9051" s="295">
        <v>8986</v>
      </c>
      <c r="C9051" s="296">
        <v>158.16709877536397</v>
      </c>
    </row>
    <row r="9052" spans="2:3" x14ac:dyDescent="0.25">
      <c r="B9052" s="295">
        <v>8987</v>
      </c>
      <c r="C9052" s="296">
        <v>152.30451261331189</v>
      </c>
    </row>
    <row r="9053" spans="2:3" x14ac:dyDescent="0.25">
      <c r="B9053" s="295">
        <v>8988</v>
      </c>
      <c r="C9053" s="296">
        <v>159.44580833018352</v>
      </c>
    </row>
    <row r="9054" spans="2:3" x14ac:dyDescent="0.25">
      <c r="B9054" s="295">
        <v>8989</v>
      </c>
      <c r="C9054" s="296">
        <v>97.72950569121636</v>
      </c>
    </row>
    <row r="9055" spans="2:3" x14ac:dyDescent="0.25">
      <c r="B9055" s="295">
        <v>8990</v>
      </c>
      <c r="C9055" s="296">
        <v>117.46295803180263</v>
      </c>
    </row>
    <row r="9056" spans="2:3" x14ac:dyDescent="0.25">
      <c r="B9056" s="295">
        <v>8991</v>
      </c>
      <c r="C9056" s="296">
        <v>105.13765551751253</v>
      </c>
    </row>
    <row r="9057" spans="2:3" x14ac:dyDescent="0.25">
      <c r="B9057" s="295">
        <v>8992</v>
      </c>
      <c r="C9057" s="296">
        <v>168.22073469883946</v>
      </c>
    </row>
    <row r="9058" spans="2:3" x14ac:dyDescent="0.25">
      <c r="B9058" s="295">
        <v>8993</v>
      </c>
      <c r="C9058" s="296">
        <v>130.97654123323622</v>
      </c>
    </row>
    <row r="9059" spans="2:3" x14ac:dyDescent="0.25">
      <c r="B9059" s="295">
        <v>8994</v>
      </c>
      <c r="C9059" s="296">
        <v>97.307384706248826</v>
      </c>
    </row>
    <row r="9060" spans="2:3" x14ac:dyDescent="0.25">
      <c r="B9060" s="295">
        <v>8995</v>
      </c>
      <c r="C9060" s="296">
        <v>109.68355679466973</v>
      </c>
    </row>
    <row r="9061" spans="2:3" x14ac:dyDescent="0.25">
      <c r="B9061" s="295">
        <v>8996</v>
      </c>
      <c r="C9061" s="296">
        <v>137.82072407710638</v>
      </c>
    </row>
    <row r="9062" spans="2:3" x14ac:dyDescent="0.25">
      <c r="B9062" s="295">
        <v>8997</v>
      </c>
      <c r="C9062" s="296">
        <v>129.92898218487869</v>
      </c>
    </row>
    <row r="9063" spans="2:3" x14ac:dyDescent="0.25">
      <c r="B9063" s="295">
        <v>8998</v>
      </c>
      <c r="C9063" s="296">
        <v>95.517158658488597</v>
      </c>
    </row>
    <row r="9064" spans="2:3" x14ac:dyDescent="0.25">
      <c r="B9064" s="295">
        <v>8999</v>
      </c>
      <c r="C9064" s="296">
        <v>99.635853976851877</v>
      </c>
    </row>
    <row r="9065" spans="2:3" x14ac:dyDescent="0.25">
      <c r="B9065" s="295">
        <v>9000</v>
      </c>
      <c r="C9065" s="296">
        <v>152.25405412589498</v>
      </c>
    </row>
    <row r="9066" spans="2:3" x14ac:dyDescent="0.25">
      <c r="B9066" s="295">
        <v>9001</v>
      </c>
      <c r="C9066" s="296">
        <v>108.38252153254703</v>
      </c>
    </row>
    <row r="9067" spans="2:3" x14ac:dyDescent="0.25">
      <c r="B9067" s="295">
        <v>9002</v>
      </c>
      <c r="C9067" s="296">
        <v>134.01429887700937</v>
      </c>
    </row>
    <row r="9068" spans="2:3" x14ac:dyDescent="0.25">
      <c r="B9068" s="295">
        <v>9003</v>
      </c>
      <c r="C9068" s="296">
        <v>186.07123478203249</v>
      </c>
    </row>
    <row r="9069" spans="2:3" x14ac:dyDescent="0.25">
      <c r="B9069" s="295">
        <v>9004</v>
      </c>
      <c r="C9069" s="296">
        <v>109.36857821760643</v>
      </c>
    </row>
    <row r="9070" spans="2:3" x14ac:dyDescent="0.25">
      <c r="B9070" s="295">
        <v>9005</v>
      </c>
      <c r="C9070" s="296">
        <v>183.97320317644511</v>
      </c>
    </row>
    <row r="9071" spans="2:3" x14ac:dyDescent="0.25">
      <c r="B9071" s="295">
        <v>9006</v>
      </c>
      <c r="C9071" s="296">
        <v>137.55584167908623</v>
      </c>
    </row>
    <row r="9072" spans="2:3" x14ac:dyDescent="0.25">
      <c r="B9072" s="295">
        <v>9007</v>
      </c>
      <c r="C9072" s="296">
        <v>144.78165760481255</v>
      </c>
    </row>
    <row r="9073" spans="2:3" x14ac:dyDescent="0.25">
      <c r="B9073" s="295">
        <v>9008</v>
      </c>
      <c r="C9073" s="296">
        <v>162.18769608163987</v>
      </c>
    </row>
    <row r="9074" spans="2:3" x14ac:dyDescent="0.25">
      <c r="B9074" s="295">
        <v>9009</v>
      </c>
      <c r="C9074" s="296">
        <v>108.49170273883249</v>
      </c>
    </row>
    <row r="9075" spans="2:3" x14ac:dyDescent="0.25">
      <c r="B9075" s="295">
        <v>9010</v>
      </c>
      <c r="C9075" s="296">
        <v>92.280205231150205</v>
      </c>
    </row>
    <row r="9076" spans="2:3" x14ac:dyDescent="0.25">
      <c r="B9076" s="295">
        <v>9011</v>
      </c>
      <c r="C9076" s="296">
        <v>88.789011750413692</v>
      </c>
    </row>
    <row r="9077" spans="2:3" x14ac:dyDescent="0.25">
      <c r="B9077" s="295">
        <v>9012</v>
      </c>
      <c r="C9077" s="296">
        <v>150.52600435687651</v>
      </c>
    </row>
    <row r="9078" spans="2:3" x14ac:dyDescent="0.25">
      <c r="B9078" s="295">
        <v>9013</v>
      </c>
      <c r="C9078" s="296">
        <v>107.97204559344237</v>
      </c>
    </row>
    <row r="9079" spans="2:3" x14ac:dyDescent="0.25">
      <c r="B9079" s="295">
        <v>9014</v>
      </c>
      <c r="C9079" s="296">
        <v>170.06519701467019</v>
      </c>
    </row>
    <row r="9080" spans="2:3" x14ac:dyDescent="0.25">
      <c r="B9080" s="295">
        <v>9015</v>
      </c>
      <c r="C9080" s="296">
        <v>179.6636494111001</v>
      </c>
    </row>
    <row r="9081" spans="2:3" x14ac:dyDescent="0.25">
      <c r="B9081" s="295">
        <v>9016</v>
      </c>
      <c r="C9081" s="296">
        <v>148.8833314044202</v>
      </c>
    </row>
    <row r="9082" spans="2:3" x14ac:dyDescent="0.25">
      <c r="B9082" s="295">
        <v>9017</v>
      </c>
      <c r="C9082" s="296">
        <v>85.10301322976747</v>
      </c>
    </row>
    <row r="9083" spans="2:3" x14ac:dyDescent="0.25">
      <c r="B9083" s="295">
        <v>9018</v>
      </c>
      <c r="C9083" s="296">
        <v>93.202816154076743</v>
      </c>
    </row>
    <row r="9084" spans="2:3" x14ac:dyDescent="0.25">
      <c r="B9084" s="295">
        <v>9019</v>
      </c>
      <c r="C9084" s="296">
        <v>187.31573928515701</v>
      </c>
    </row>
    <row r="9085" spans="2:3" x14ac:dyDescent="0.25">
      <c r="B9085" s="295">
        <v>9020</v>
      </c>
      <c r="C9085" s="296">
        <v>93.247280985995971</v>
      </c>
    </row>
    <row r="9086" spans="2:3" x14ac:dyDescent="0.25">
      <c r="B9086" s="295">
        <v>9021</v>
      </c>
      <c r="C9086" s="296">
        <v>175.47658867709191</v>
      </c>
    </row>
    <row r="9087" spans="2:3" x14ac:dyDescent="0.25">
      <c r="B9087" s="295">
        <v>9022</v>
      </c>
      <c r="C9087" s="296">
        <v>95.390176101515067</v>
      </c>
    </row>
    <row r="9088" spans="2:3" x14ac:dyDescent="0.25">
      <c r="B9088" s="295">
        <v>9023</v>
      </c>
      <c r="C9088" s="296">
        <v>98.817509135612184</v>
      </c>
    </row>
    <row r="9089" spans="2:3" x14ac:dyDescent="0.25">
      <c r="B9089" s="295">
        <v>9024</v>
      </c>
      <c r="C9089" s="296">
        <v>78.302731262984693</v>
      </c>
    </row>
    <row r="9090" spans="2:3" x14ac:dyDescent="0.25">
      <c r="B9090" s="295">
        <v>9025</v>
      </c>
      <c r="C9090" s="296">
        <v>148.47550390035116</v>
      </c>
    </row>
    <row r="9091" spans="2:3" x14ac:dyDescent="0.25">
      <c r="B9091" s="295">
        <v>9026</v>
      </c>
      <c r="C9091" s="296">
        <v>170.03111642213682</v>
      </c>
    </row>
    <row r="9092" spans="2:3" x14ac:dyDescent="0.25">
      <c r="B9092" s="295">
        <v>9027</v>
      </c>
      <c r="C9092" s="296">
        <v>96.740099956871362</v>
      </c>
    </row>
    <row r="9093" spans="2:3" x14ac:dyDescent="0.25">
      <c r="B9093" s="295">
        <v>9028</v>
      </c>
      <c r="C9093" s="296">
        <v>82.236629035590042</v>
      </c>
    </row>
    <row r="9094" spans="2:3" x14ac:dyDescent="0.25">
      <c r="B9094" s="295">
        <v>9029</v>
      </c>
      <c r="C9094" s="296">
        <v>113.39650393822521</v>
      </c>
    </row>
    <row r="9095" spans="2:3" x14ac:dyDescent="0.25">
      <c r="B9095" s="295">
        <v>9030</v>
      </c>
      <c r="C9095" s="296">
        <v>136.59365316319514</v>
      </c>
    </row>
    <row r="9096" spans="2:3" x14ac:dyDescent="0.25">
      <c r="B9096" s="295">
        <v>9031</v>
      </c>
      <c r="C9096" s="296">
        <v>179.38929715977491</v>
      </c>
    </row>
    <row r="9097" spans="2:3" x14ac:dyDescent="0.25">
      <c r="B9097" s="295">
        <v>9032</v>
      </c>
      <c r="C9097" s="296">
        <v>89.572683869392648</v>
      </c>
    </row>
    <row r="9098" spans="2:3" x14ac:dyDescent="0.25">
      <c r="B9098" s="295">
        <v>9033</v>
      </c>
      <c r="C9098" s="296">
        <v>101.54052595033502</v>
      </c>
    </row>
    <row r="9099" spans="2:3" x14ac:dyDescent="0.25">
      <c r="B9099" s="295">
        <v>9034</v>
      </c>
      <c r="C9099" s="296">
        <v>188.89735424738936</v>
      </c>
    </row>
    <row r="9100" spans="2:3" x14ac:dyDescent="0.25">
      <c r="B9100" s="295">
        <v>9035</v>
      </c>
      <c r="C9100" s="296">
        <v>175.42786004491228</v>
      </c>
    </row>
    <row r="9101" spans="2:3" x14ac:dyDescent="0.25">
      <c r="B9101" s="295">
        <v>9036</v>
      </c>
      <c r="C9101" s="296">
        <v>112.73183263050268</v>
      </c>
    </row>
    <row r="9102" spans="2:3" x14ac:dyDescent="0.25">
      <c r="B9102" s="295">
        <v>9037</v>
      </c>
      <c r="C9102" s="296">
        <v>129.05211848983188</v>
      </c>
    </row>
    <row r="9103" spans="2:3" x14ac:dyDescent="0.25">
      <c r="B9103" s="295">
        <v>9038</v>
      </c>
      <c r="C9103" s="296">
        <v>76.369323366686444</v>
      </c>
    </row>
    <row r="9104" spans="2:3" x14ac:dyDescent="0.25">
      <c r="B9104" s="295">
        <v>9039</v>
      </c>
      <c r="C9104" s="296">
        <v>108.2186423803408</v>
      </c>
    </row>
    <row r="9105" spans="2:3" x14ac:dyDescent="0.25">
      <c r="B9105" s="295">
        <v>9040</v>
      </c>
      <c r="C9105" s="296">
        <v>205.27689379426161</v>
      </c>
    </row>
    <row r="9106" spans="2:3" x14ac:dyDescent="0.25">
      <c r="B9106" s="295">
        <v>9041</v>
      </c>
      <c r="C9106" s="296">
        <v>94.371020125919244</v>
      </c>
    </row>
    <row r="9107" spans="2:3" x14ac:dyDescent="0.25">
      <c r="B9107" s="295">
        <v>9042</v>
      </c>
      <c r="C9107" s="296">
        <v>131.17583461552363</v>
      </c>
    </row>
    <row r="9108" spans="2:3" x14ac:dyDescent="0.25">
      <c r="B9108" s="295">
        <v>9043</v>
      </c>
      <c r="C9108" s="296">
        <v>120.67296236640226</v>
      </c>
    </row>
    <row r="9109" spans="2:3" x14ac:dyDescent="0.25">
      <c r="B9109" s="295">
        <v>9044</v>
      </c>
      <c r="C9109" s="296">
        <v>128.00306584610726</v>
      </c>
    </row>
    <row r="9110" spans="2:3" x14ac:dyDescent="0.25">
      <c r="B9110" s="295">
        <v>9045</v>
      </c>
      <c r="C9110" s="296">
        <v>99.872459667813018</v>
      </c>
    </row>
    <row r="9111" spans="2:3" x14ac:dyDescent="0.25">
      <c r="B9111" s="295">
        <v>9046</v>
      </c>
      <c r="C9111" s="296">
        <v>122.88047182227879</v>
      </c>
    </row>
    <row r="9112" spans="2:3" x14ac:dyDescent="0.25">
      <c r="B9112" s="295">
        <v>9047</v>
      </c>
      <c r="C9112" s="296">
        <v>77.830882066969366</v>
      </c>
    </row>
    <row r="9113" spans="2:3" x14ac:dyDescent="0.25">
      <c r="B9113" s="295">
        <v>9048</v>
      </c>
      <c r="C9113" s="296">
        <v>103.45517093408773</v>
      </c>
    </row>
    <row r="9114" spans="2:3" x14ac:dyDescent="0.25">
      <c r="B9114" s="295">
        <v>9049</v>
      </c>
      <c r="C9114" s="296">
        <v>125.53362998858064</v>
      </c>
    </row>
    <row r="9115" spans="2:3" x14ac:dyDescent="0.25">
      <c r="B9115" s="295">
        <v>9050</v>
      </c>
      <c r="C9115" s="296">
        <v>92.100958458404108</v>
      </c>
    </row>
    <row r="9116" spans="2:3" x14ac:dyDescent="0.25">
      <c r="B9116" s="295">
        <v>9051</v>
      </c>
      <c r="C9116" s="296">
        <v>85.951479813547962</v>
      </c>
    </row>
    <row r="9117" spans="2:3" x14ac:dyDescent="0.25">
      <c r="B9117" s="295">
        <v>9052</v>
      </c>
      <c r="C9117" s="296">
        <v>115.72060165636228</v>
      </c>
    </row>
    <row r="9118" spans="2:3" x14ac:dyDescent="0.25">
      <c r="B9118" s="295">
        <v>9053</v>
      </c>
      <c r="C9118" s="296">
        <v>107.00221614558058</v>
      </c>
    </row>
    <row r="9119" spans="2:3" x14ac:dyDescent="0.25">
      <c r="B9119" s="295">
        <v>9054</v>
      </c>
      <c r="C9119" s="296">
        <v>160.91061869480691</v>
      </c>
    </row>
    <row r="9120" spans="2:3" x14ac:dyDescent="0.25">
      <c r="B9120" s="295">
        <v>9055</v>
      </c>
      <c r="C9120" s="296">
        <v>79.988382321786901</v>
      </c>
    </row>
    <row r="9121" spans="2:3" x14ac:dyDescent="0.25">
      <c r="B9121" s="295">
        <v>9056</v>
      </c>
      <c r="C9121" s="296">
        <v>121.88985418103825</v>
      </c>
    </row>
    <row r="9122" spans="2:3" x14ac:dyDescent="0.25">
      <c r="B9122" s="295">
        <v>9057</v>
      </c>
      <c r="C9122" s="296">
        <v>141.68041910206472</v>
      </c>
    </row>
    <row r="9123" spans="2:3" x14ac:dyDescent="0.25">
      <c r="B9123" s="295">
        <v>9058</v>
      </c>
      <c r="C9123" s="296">
        <v>105.54155343729353</v>
      </c>
    </row>
    <row r="9124" spans="2:3" x14ac:dyDescent="0.25">
      <c r="B9124" s="295">
        <v>9059</v>
      </c>
      <c r="C9124" s="296">
        <v>189.05640326930171</v>
      </c>
    </row>
    <row r="9125" spans="2:3" x14ac:dyDescent="0.25">
      <c r="B9125" s="295">
        <v>9060</v>
      </c>
      <c r="C9125" s="296">
        <v>120.82503820759838</v>
      </c>
    </row>
    <row r="9126" spans="2:3" x14ac:dyDescent="0.25">
      <c r="B9126" s="295">
        <v>9061</v>
      </c>
      <c r="C9126" s="296">
        <v>95.552919753893462</v>
      </c>
    </row>
    <row r="9127" spans="2:3" x14ac:dyDescent="0.25">
      <c r="B9127" s="295">
        <v>9062</v>
      </c>
      <c r="C9127" s="296">
        <v>134.57105138895031</v>
      </c>
    </row>
    <row r="9128" spans="2:3" x14ac:dyDescent="0.25">
      <c r="B9128" s="295">
        <v>9063</v>
      </c>
      <c r="C9128" s="296">
        <v>154.65087420220544</v>
      </c>
    </row>
    <row r="9129" spans="2:3" x14ac:dyDescent="0.25">
      <c r="B9129" s="295">
        <v>9064</v>
      </c>
      <c r="C9129" s="296">
        <v>162.61950591683438</v>
      </c>
    </row>
    <row r="9130" spans="2:3" x14ac:dyDescent="0.25">
      <c r="B9130" s="295">
        <v>9065</v>
      </c>
      <c r="C9130" s="296">
        <v>75.532945816197127</v>
      </c>
    </row>
    <row r="9131" spans="2:3" x14ac:dyDescent="0.25">
      <c r="B9131" s="295">
        <v>9066</v>
      </c>
      <c r="C9131" s="296">
        <v>209.05621192564971</v>
      </c>
    </row>
    <row r="9132" spans="2:3" x14ac:dyDescent="0.25">
      <c r="B9132" s="295">
        <v>9067</v>
      </c>
      <c r="C9132" s="296">
        <v>143.3920701596156</v>
      </c>
    </row>
    <row r="9133" spans="2:3" x14ac:dyDescent="0.25">
      <c r="B9133" s="295">
        <v>9068</v>
      </c>
      <c r="C9133" s="296">
        <v>194.01730377475272</v>
      </c>
    </row>
    <row r="9134" spans="2:3" x14ac:dyDescent="0.25">
      <c r="B9134" s="295">
        <v>9069</v>
      </c>
      <c r="C9134" s="296">
        <v>100.69300131668635</v>
      </c>
    </row>
    <row r="9135" spans="2:3" x14ac:dyDescent="0.25">
      <c r="B9135" s="295">
        <v>9070</v>
      </c>
      <c r="C9135" s="296">
        <v>89.284311145774396</v>
      </c>
    </row>
    <row r="9136" spans="2:3" x14ac:dyDescent="0.25">
      <c r="B9136" s="295">
        <v>9071</v>
      </c>
      <c r="C9136" s="296">
        <v>157.64072849075262</v>
      </c>
    </row>
    <row r="9137" spans="2:3" x14ac:dyDescent="0.25">
      <c r="B9137" s="295">
        <v>9072</v>
      </c>
      <c r="C9137" s="296">
        <v>101.2449501537547</v>
      </c>
    </row>
    <row r="9138" spans="2:3" x14ac:dyDescent="0.25">
      <c r="B9138" s="295">
        <v>9073</v>
      </c>
      <c r="C9138" s="296">
        <v>105.99816215451185</v>
      </c>
    </row>
    <row r="9139" spans="2:3" x14ac:dyDescent="0.25">
      <c r="B9139" s="295">
        <v>9074</v>
      </c>
      <c r="C9139" s="296">
        <v>89.404307345834752</v>
      </c>
    </row>
    <row r="9140" spans="2:3" x14ac:dyDescent="0.25">
      <c r="B9140" s="295">
        <v>9075</v>
      </c>
      <c r="C9140" s="296">
        <v>115.30030380986997</v>
      </c>
    </row>
    <row r="9141" spans="2:3" x14ac:dyDescent="0.25">
      <c r="B9141" s="295">
        <v>9076</v>
      </c>
      <c r="C9141" s="296">
        <v>180.87975702608531</v>
      </c>
    </row>
    <row r="9142" spans="2:3" x14ac:dyDescent="0.25">
      <c r="B9142" s="295">
        <v>9077</v>
      </c>
      <c r="C9142" s="296">
        <v>165.40647497147404</v>
      </c>
    </row>
    <row r="9143" spans="2:3" x14ac:dyDescent="0.25">
      <c r="B9143" s="295">
        <v>9078</v>
      </c>
      <c r="C9143" s="296">
        <v>94.910579197677308</v>
      </c>
    </row>
    <row r="9144" spans="2:3" x14ac:dyDescent="0.25">
      <c r="B9144" s="295">
        <v>9079</v>
      </c>
      <c r="C9144" s="296">
        <v>134.56608263047082</v>
      </c>
    </row>
    <row r="9145" spans="2:3" x14ac:dyDescent="0.25">
      <c r="B9145" s="295">
        <v>9080</v>
      </c>
      <c r="C9145" s="296">
        <v>141.31065877092158</v>
      </c>
    </row>
    <row r="9146" spans="2:3" x14ac:dyDescent="0.25">
      <c r="B9146" s="295">
        <v>9081</v>
      </c>
      <c r="C9146" s="296">
        <v>104.2141927093038</v>
      </c>
    </row>
    <row r="9147" spans="2:3" x14ac:dyDescent="0.25">
      <c r="B9147" s="295">
        <v>9082</v>
      </c>
      <c r="C9147" s="296">
        <v>118.21703270531202</v>
      </c>
    </row>
    <row r="9148" spans="2:3" x14ac:dyDescent="0.25">
      <c r="B9148" s="295">
        <v>9083</v>
      </c>
      <c r="C9148" s="296">
        <v>91.001997737493355</v>
      </c>
    </row>
    <row r="9149" spans="2:3" x14ac:dyDescent="0.25">
      <c r="B9149" s="295">
        <v>9084</v>
      </c>
      <c r="C9149" s="296">
        <v>147.48284758754454</v>
      </c>
    </row>
    <row r="9150" spans="2:3" x14ac:dyDescent="0.25">
      <c r="B9150" s="295">
        <v>9085</v>
      </c>
      <c r="C9150" s="296">
        <v>176.46675046666655</v>
      </c>
    </row>
    <row r="9151" spans="2:3" x14ac:dyDescent="0.25">
      <c r="B9151" s="295">
        <v>9086</v>
      </c>
      <c r="C9151" s="296">
        <v>153.09557077724872</v>
      </c>
    </row>
    <row r="9152" spans="2:3" x14ac:dyDescent="0.25">
      <c r="B9152" s="295">
        <v>9087</v>
      </c>
      <c r="C9152" s="296">
        <v>135.81560731625032</v>
      </c>
    </row>
    <row r="9153" spans="2:3" x14ac:dyDescent="0.25">
      <c r="B9153" s="295">
        <v>9088</v>
      </c>
      <c r="C9153" s="296">
        <v>162.98678585202606</v>
      </c>
    </row>
    <row r="9154" spans="2:3" x14ac:dyDescent="0.25">
      <c r="B9154" s="295">
        <v>9089</v>
      </c>
      <c r="C9154" s="296">
        <v>163.60813284140175</v>
      </c>
    </row>
    <row r="9155" spans="2:3" x14ac:dyDescent="0.25">
      <c r="B9155" s="295">
        <v>9090</v>
      </c>
      <c r="C9155" s="296">
        <v>106.63707037740863</v>
      </c>
    </row>
    <row r="9156" spans="2:3" x14ac:dyDescent="0.25">
      <c r="B9156" s="295">
        <v>9091</v>
      </c>
      <c r="C9156" s="296">
        <v>80.849113977081757</v>
      </c>
    </row>
    <row r="9157" spans="2:3" x14ac:dyDescent="0.25">
      <c r="B9157" s="295">
        <v>9092</v>
      </c>
      <c r="C9157" s="296">
        <v>86.656638386605664</v>
      </c>
    </row>
    <row r="9158" spans="2:3" x14ac:dyDescent="0.25">
      <c r="B9158" s="295">
        <v>9093</v>
      </c>
      <c r="C9158" s="296">
        <v>133.70580642468536</v>
      </c>
    </row>
    <row r="9159" spans="2:3" x14ac:dyDescent="0.25">
      <c r="B9159" s="295">
        <v>9094</v>
      </c>
      <c r="C9159" s="296">
        <v>118.49752900238289</v>
      </c>
    </row>
    <row r="9160" spans="2:3" x14ac:dyDescent="0.25">
      <c r="B9160" s="295">
        <v>9095</v>
      </c>
      <c r="C9160" s="296">
        <v>163.43125057577569</v>
      </c>
    </row>
    <row r="9161" spans="2:3" x14ac:dyDescent="0.25">
      <c r="B9161" s="295">
        <v>9096</v>
      </c>
      <c r="C9161" s="296">
        <v>147.6976417413855</v>
      </c>
    </row>
    <row r="9162" spans="2:3" x14ac:dyDescent="0.25">
      <c r="B9162" s="295">
        <v>9097</v>
      </c>
      <c r="C9162" s="296">
        <v>133.33859102138132</v>
      </c>
    </row>
    <row r="9163" spans="2:3" x14ac:dyDescent="0.25">
      <c r="B9163" s="295">
        <v>9098</v>
      </c>
      <c r="C9163" s="296">
        <v>121.27618455407148</v>
      </c>
    </row>
    <row r="9164" spans="2:3" x14ac:dyDescent="0.25">
      <c r="B9164" s="295">
        <v>9099</v>
      </c>
      <c r="C9164" s="296">
        <v>159.63304152373161</v>
      </c>
    </row>
    <row r="9165" spans="2:3" x14ac:dyDescent="0.25">
      <c r="B9165" s="295">
        <v>9100</v>
      </c>
      <c r="C9165" s="296">
        <v>124.19689798400429</v>
      </c>
    </row>
    <row r="9166" spans="2:3" x14ac:dyDescent="0.25">
      <c r="B9166" s="295">
        <v>9101</v>
      </c>
      <c r="C9166" s="296">
        <v>90.782836032979802</v>
      </c>
    </row>
    <row r="9167" spans="2:3" x14ac:dyDescent="0.25">
      <c r="B9167" s="295">
        <v>9102</v>
      </c>
      <c r="C9167" s="296">
        <v>188.372380122583</v>
      </c>
    </row>
    <row r="9168" spans="2:3" x14ac:dyDescent="0.25">
      <c r="B9168" s="295">
        <v>9103</v>
      </c>
      <c r="C9168" s="296">
        <v>104.98329344163623</v>
      </c>
    </row>
    <row r="9169" spans="2:3" x14ac:dyDescent="0.25">
      <c r="B9169" s="295">
        <v>9104</v>
      </c>
      <c r="C9169" s="296">
        <v>146.11599774219815</v>
      </c>
    </row>
    <row r="9170" spans="2:3" x14ac:dyDescent="0.25">
      <c r="B9170" s="295">
        <v>9105</v>
      </c>
      <c r="C9170" s="296">
        <v>133.08497109695239</v>
      </c>
    </row>
    <row r="9171" spans="2:3" x14ac:dyDescent="0.25">
      <c r="B9171" s="295">
        <v>9106</v>
      </c>
      <c r="C9171" s="296">
        <v>121.23751141393326</v>
      </c>
    </row>
    <row r="9172" spans="2:3" x14ac:dyDescent="0.25">
      <c r="B9172" s="295">
        <v>9107</v>
      </c>
      <c r="C9172" s="296">
        <v>138.94907245413418</v>
      </c>
    </row>
    <row r="9173" spans="2:3" x14ac:dyDescent="0.25">
      <c r="B9173" s="295">
        <v>9108</v>
      </c>
      <c r="C9173" s="296">
        <v>97.971003823464855</v>
      </c>
    </row>
    <row r="9174" spans="2:3" x14ac:dyDescent="0.25">
      <c r="B9174" s="295">
        <v>9109</v>
      </c>
      <c r="C9174" s="296">
        <v>88.650490199862318</v>
      </c>
    </row>
    <row r="9175" spans="2:3" x14ac:dyDescent="0.25">
      <c r="B9175" s="295">
        <v>9110</v>
      </c>
      <c r="C9175" s="296">
        <v>149.79246525394558</v>
      </c>
    </row>
    <row r="9176" spans="2:3" x14ac:dyDescent="0.25">
      <c r="B9176" s="295">
        <v>9111</v>
      </c>
      <c r="C9176" s="296">
        <v>190.07712761385702</v>
      </c>
    </row>
    <row r="9177" spans="2:3" x14ac:dyDescent="0.25">
      <c r="B9177" s="295">
        <v>9112</v>
      </c>
      <c r="C9177" s="296">
        <v>144.50953873384788</v>
      </c>
    </row>
    <row r="9178" spans="2:3" x14ac:dyDescent="0.25">
      <c r="B9178" s="295">
        <v>9113</v>
      </c>
      <c r="C9178" s="296">
        <v>177.10956198964038</v>
      </c>
    </row>
    <row r="9179" spans="2:3" x14ac:dyDescent="0.25">
      <c r="B9179" s="295">
        <v>9114</v>
      </c>
      <c r="C9179" s="296">
        <v>197.73579927894781</v>
      </c>
    </row>
    <row r="9180" spans="2:3" x14ac:dyDescent="0.25">
      <c r="B9180" s="295">
        <v>9115</v>
      </c>
      <c r="C9180" s="296">
        <v>112.20853240155043</v>
      </c>
    </row>
    <row r="9181" spans="2:3" x14ac:dyDescent="0.25">
      <c r="B9181" s="295">
        <v>9116</v>
      </c>
      <c r="C9181" s="296">
        <v>159.6507893088783</v>
      </c>
    </row>
    <row r="9182" spans="2:3" x14ac:dyDescent="0.25">
      <c r="B9182" s="295">
        <v>9117</v>
      </c>
      <c r="C9182" s="296">
        <v>98.608940602996199</v>
      </c>
    </row>
    <row r="9183" spans="2:3" x14ac:dyDescent="0.25">
      <c r="B9183" s="295">
        <v>9118</v>
      </c>
      <c r="C9183" s="296">
        <v>111.42302574946164</v>
      </c>
    </row>
    <row r="9184" spans="2:3" x14ac:dyDescent="0.25">
      <c r="B9184" s="295">
        <v>9119</v>
      </c>
      <c r="C9184" s="296">
        <v>139.63468113106094</v>
      </c>
    </row>
    <row r="9185" spans="2:3" x14ac:dyDescent="0.25">
      <c r="B9185" s="295">
        <v>9120</v>
      </c>
      <c r="C9185" s="296">
        <v>163.60348551515531</v>
      </c>
    </row>
    <row r="9186" spans="2:3" x14ac:dyDescent="0.25">
      <c r="B9186" s="295">
        <v>9121</v>
      </c>
      <c r="C9186" s="296">
        <v>139.25213104530621</v>
      </c>
    </row>
    <row r="9187" spans="2:3" x14ac:dyDescent="0.25">
      <c r="B9187" s="295">
        <v>9122</v>
      </c>
      <c r="C9187" s="296">
        <v>123.67899550784574</v>
      </c>
    </row>
    <row r="9188" spans="2:3" x14ac:dyDescent="0.25">
      <c r="B9188" s="295">
        <v>9123</v>
      </c>
      <c r="C9188" s="296">
        <v>147.01401070731421</v>
      </c>
    </row>
    <row r="9189" spans="2:3" x14ac:dyDescent="0.25">
      <c r="B9189" s="295">
        <v>9124</v>
      </c>
      <c r="C9189" s="296">
        <v>68.941530994346465</v>
      </c>
    </row>
    <row r="9190" spans="2:3" x14ac:dyDescent="0.25">
      <c r="B9190" s="295">
        <v>9125</v>
      </c>
      <c r="C9190" s="296">
        <v>131.46921219462916</v>
      </c>
    </row>
    <row r="9191" spans="2:3" x14ac:dyDescent="0.25">
      <c r="B9191" s="295">
        <v>9126</v>
      </c>
      <c r="C9191" s="296">
        <v>128.06005091374607</v>
      </c>
    </row>
    <row r="9192" spans="2:3" x14ac:dyDescent="0.25">
      <c r="B9192" s="295">
        <v>9127</v>
      </c>
      <c r="C9192" s="296">
        <v>155.28217857002056</v>
      </c>
    </row>
    <row r="9193" spans="2:3" x14ac:dyDescent="0.25">
      <c r="B9193" s="295">
        <v>9128</v>
      </c>
      <c r="C9193" s="296">
        <v>78.200771684190983</v>
      </c>
    </row>
    <row r="9194" spans="2:3" x14ac:dyDescent="0.25">
      <c r="B9194" s="295">
        <v>9129</v>
      </c>
      <c r="C9194" s="296">
        <v>157.36059285038598</v>
      </c>
    </row>
    <row r="9195" spans="2:3" x14ac:dyDescent="0.25">
      <c r="B9195" s="295">
        <v>9130</v>
      </c>
      <c r="C9195" s="296">
        <v>88.135013911725196</v>
      </c>
    </row>
    <row r="9196" spans="2:3" x14ac:dyDescent="0.25">
      <c r="B9196" s="295">
        <v>9131</v>
      </c>
      <c r="C9196" s="296">
        <v>99.376400926159562</v>
      </c>
    </row>
    <row r="9197" spans="2:3" x14ac:dyDescent="0.25">
      <c r="B9197" s="295">
        <v>9132</v>
      </c>
      <c r="C9197" s="296">
        <v>92.268391915874531</v>
      </c>
    </row>
    <row r="9198" spans="2:3" x14ac:dyDescent="0.25">
      <c r="B9198" s="295">
        <v>9133</v>
      </c>
      <c r="C9198" s="296">
        <v>107.3076543648925</v>
      </c>
    </row>
    <row r="9199" spans="2:3" x14ac:dyDescent="0.25">
      <c r="B9199" s="295">
        <v>9134</v>
      </c>
      <c r="C9199" s="296">
        <v>152.78680714091161</v>
      </c>
    </row>
    <row r="9200" spans="2:3" x14ac:dyDescent="0.25">
      <c r="B9200" s="295">
        <v>9135</v>
      </c>
      <c r="C9200" s="296">
        <v>96.089352666378744</v>
      </c>
    </row>
    <row r="9201" spans="2:3" x14ac:dyDescent="0.25">
      <c r="B9201" s="295">
        <v>9136</v>
      </c>
      <c r="C9201" s="296">
        <v>100.31313878383362</v>
      </c>
    </row>
    <row r="9202" spans="2:3" x14ac:dyDescent="0.25">
      <c r="B9202" s="295">
        <v>9137</v>
      </c>
      <c r="C9202" s="296">
        <v>108.96826509224826</v>
      </c>
    </row>
    <row r="9203" spans="2:3" x14ac:dyDescent="0.25">
      <c r="B9203" s="295">
        <v>9138</v>
      </c>
      <c r="C9203" s="296">
        <v>123.67176879965103</v>
      </c>
    </row>
    <row r="9204" spans="2:3" x14ac:dyDescent="0.25">
      <c r="B9204" s="295">
        <v>9139</v>
      </c>
      <c r="C9204" s="296">
        <v>191.27496621694041</v>
      </c>
    </row>
    <row r="9205" spans="2:3" x14ac:dyDescent="0.25">
      <c r="B9205" s="295">
        <v>9140</v>
      </c>
      <c r="C9205" s="296">
        <v>132.17218165135901</v>
      </c>
    </row>
    <row r="9206" spans="2:3" x14ac:dyDescent="0.25">
      <c r="B9206" s="295">
        <v>9141</v>
      </c>
      <c r="C9206" s="296">
        <v>194.07259802334357</v>
      </c>
    </row>
    <row r="9207" spans="2:3" x14ac:dyDescent="0.25">
      <c r="B9207" s="295">
        <v>9142</v>
      </c>
      <c r="C9207" s="296">
        <v>212.21719047704758</v>
      </c>
    </row>
    <row r="9208" spans="2:3" x14ac:dyDescent="0.25">
      <c r="B9208" s="295">
        <v>9143</v>
      </c>
      <c r="C9208" s="296">
        <v>152.06943774759247</v>
      </c>
    </row>
    <row r="9209" spans="2:3" x14ac:dyDescent="0.25">
      <c r="B9209" s="295">
        <v>9144</v>
      </c>
      <c r="C9209" s="296">
        <v>184.17157888074357</v>
      </c>
    </row>
    <row r="9210" spans="2:3" x14ac:dyDescent="0.25">
      <c r="B9210" s="295">
        <v>9145</v>
      </c>
      <c r="C9210" s="296">
        <v>170.02529229451062</v>
      </c>
    </row>
    <row r="9211" spans="2:3" x14ac:dyDescent="0.25">
      <c r="B9211" s="295">
        <v>9146</v>
      </c>
      <c r="C9211" s="296">
        <v>98.730060482958166</v>
      </c>
    </row>
    <row r="9212" spans="2:3" x14ac:dyDescent="0.25">
      <c r="B9212" s="295">
        <v>9147</v>
      </c>
      <c r="C9212" s="296">
        <v>151.60729698190616</v>
      </c>
    </row>
    <row r="9213" spans="2:3" x14ac:dyDescent="0.25">
      <c r="B9213" s="295">
        <v>9148</v>
      </c>
      <c r="C9213" s="296">
        <v>147.36203117157351</v>
      </c>
    </row>
    <row r="9214" spans="2:3" x14ac:dyDescent="0.25">
      <c r="B9214" s="295">
        <v>9149</v>
      </c>
      <c r="C9214" s="296">
        <v>101.17462293641324</v>
      </c>
    </row>
    <row r="9215" spans="2:3" x14ac:dyDescent="0.25">
      <c r="B9215" s="295">
        <v>9150</v>
      </c>
      <c r="C9215" s="296">
        <v>173.11150532980253</v>
      </c>
    </row>
    <row r="9216" spans="2:3" x14ac:dyDescent="0.25">
      <c r="B9216" s="295">
        <v>9151</v>
      </c>
      <c r="C9216" s="296">
        <v>146.27880922558094</v>
      </c>
    </row>
    <row r="9217" spans="2:3" x14ac:dyDescent="0.25">
      <c r="B9217" s="295">
        <v>9152</v>
      </c>
      <c r="C9217" s="296">
        <v>180.10141529760813</v>
      </c>
    </row>
    <row r="9218" spans="2:3" x14ac:dyDescent="0.25">
      <c r="B9218" s="295">
        <v>9153</v>
      </c>
      <c r="C9218" s="296">
        <v>85.898719079823934</v>
      </c>
    </row>
    <row r="9219" spans="2:3" x14ac:dyDescent="0.25">
      <c r="B9219" s="295">
        <v>9154</v>
      </c>
      <c r="C9219" s="296">
        <v>134.20460020352658</v>
      </c>
    </row>
    <row r="9220" spans="2:3" x14ac:dyDescent="0.25">
      <c r="B9220" s="295">
        <v>9155</v>
      </c>
      <c r="C9220" s="296">
        <v>131.57652903601132</v>
      </c>
    </row>
    <row r="9221" spans="2:3" x14ac:dyDescent="0.25">
      <c r="B9221" s="295">
        <v>9156</v>
      </c>
      <c r="C9221" s="296">
        <v>112.72500028571613</v>
      </c>
    </row>
    <row r="9222" spans="2:3" x14ac:dyDescent="0.25">
      <c r="B9222" s="295">
        <v>9157</v>
      </c>
      <c r="C9222" s="296">
        <v>110.38011040543572</v>
      </c>
    </row>
    <row r="9223" spans="2:3" x14ac:dyDescent="0.25">
      <c r="B9223" s="295">
        <v>9158</v>
      </c>
      <c r="C9223" s="296">
        <v>155.07401775713947</v>
      </c>
    </row>
    <row r="9224" spans="2:3" x14ac:dyDescent="0.25">
      <c r="B9224" s="295">
        <v>9159</v>
      </c>
      <c r="C9224" s="296">
        <v>175.62430475172869</v>
      </c>
    </row>
    <row r="9225" spans="2:3" x14ac:dyDescent="0.25">
      <c r="B9225" s="295">
        <v>9160</v>
      </c>
      <c r="C9225" s="296">
        <v>165.70582384765572</v>
      </c>
    </row>
    <row r="9226" spans="2:3" x14ac:dyDescent="0.25">
      <c r="B9226" s="295">
        <v>9161</v>
      </c>
      <c r="C9226" s="296">
        <v>102.24158572443901</v>
      </c>
    </row>
    <row r="9227" spans="2:3" x14ac:dyDescent="0.25">
      <c r="B9227" s="295">
        <v>9162</v>
      </c>
      <c r="C9227" s="296">
        <v>150.78531906113307</v>
      </c>
    </row>
    <row r="9228" spans="2:3" x14ac:dyDescent="0.25">
      <c r="B9228" s="295">
        <v>9163</v>
      </c>
      <c r="C9228" s="296">
        <v>91.055073837592218</v>
      </c>
    </row>
    <row r="9229" spans="2:3" x14ac:dyDescent="0.25">
      <c r="B9229" s="295">
        <v>9164</v>
      </c>
      <c r="C9229" s="296">
        <v>82.806750296350799</v>
      </c>
    </row>
    <row r="9230" spans="2:3" x14ac:dyDescent="0.25">
      <c r="B9230" s="295">
        <v>9165</v>
      </c>
      <c r="C9230" s="296">
        <v>156.01232226959206</v>
      </c>
    </row>
    <row r="9231" spans="2:3" x14ac:dyDescent="0.25">
      <c r="B9231" s="295">
        <v>9166</v>
      </c>
      <c r="C9231" s="296">
        <v>166.66028412572592</v>
      </c>
    </row>
    <row r="9232" spans="2:3" x14ac:dyDescent="0.25">
      <c r="B9232" s="295">
        <v>9167</v>
      </c>
      <c r="C9232" s="296">
        <v>118.26268014605481</v>
      </c>
    </row>
    <row r="9233" spans="2:3" x14ac:dyDescent="0.25">
      <c r="B9233" s="295">
        <v>9168</v>
      </c>
      <c r="C9233" s="296">
        <v>104.48359886728531</v>
      </c>
    </row>
    <row r="9234" spans="2:3" x14ac:dyDescent="0.25">
      <c r="B9234" s="295">
        <v>9169</v>
      </c>
      <c r="C9234" s="296">
        <v>95.954269135592455</v>
      </c>
    </row>
    <row r="9235" spans="2:3" x14ac:dyDescent="0.25">
      <c r="B9235" s="295">
        <v>9170</v>
      </c>
      <c r="C9235" s="296">
        <v>171.44962678139538</v>
      </c>
    </row>
    <row r="9236" spans="2:3" x14ac:dyDescent="0.25">
      <c r="B9236" s="295">
        <v>9171</v>
      </c>
      <c r="C9236" s="296">
        <v>114.26415225005566</v>
      </c>
    </row>
    <row r="9237" spans="2:3" x14ac:dyDescent="0.25">
      <c r="B9237" s="295">
        <v>9172</v>
      </c>
      <c r="C9237" s="296">
        <v>97.506085364381661</v>
      </c>
    </row>
    <row r="9238" spans="2:3" x14ac:dyDescent="0.25">
      <c r="B9238" s="295">
        <v>9173</v>
      </c>
      <c r="C9238" s="296">
        <v>159.02908907888946</v>
      </c>
    </row>
    <row r="9239" spans="2:3" x14ac:dyDescent="0.25">
      <c r="B9239" s="295">
        <v>9174</v>
      </c>
      <c r="C9239" s="296">
        <v>134.09374695105396</v>
      </c>
    </row>
    <row r="9240" spans="2:3" x14ac:dyDescent="0.25">
      <c r="B9240" s="295">
        <v>9175</v>
      </c>
      <c r="C9240" s="296">
        <v>131.55803831346068</v>
      </c>
    </row>
    <row r="9241" spans="2:3" x14ac:dyDescent="0.25">
      <c r="B9241" s="295">
        <v>9176</v>
      </c>
      <c r="C9241" s="296">
        <v>80.837338571026322</v>
      </c>
    </row>
    <row r="9242" spans="2:3" x14ac:dyDescent="0.25">
      <c r="B9242" s="295">
        <v>9177</v>
      </c>
      <c r="C9242" s="296">
        <v>183.28970809593011</v>
      </c>
    </row>
    <row r="9243" spans="2:3" x14ac:dyDescent="0.25">
      <c r="B9243" s="295">
        <v>9178</v>
      </c>
      <c r="C9243" s="296">
        <v>124.09690354644074</v>
      </c>
    </row>
    <row r="9244" spans="2:3" x14ac:dyDescent="0.25">
      <c r="B9244" s="295">
        <v>9179</v>
      </c>
      <c r="C9244" s="296">
        <v>166.27365682401572</v>
      </c>
    </row>
    <row r="9245" spans="2:3" x14ac:dyDescent="0.25">
      <c r="B9245" s="295">
        <v>9180</v>
      </c>
      <c r="C9245" s="296">
        <v>93.364663333500843</v>
      </c>
    </row>
    <row r="9246" spans="2:3" x14ac:dyDescent="0.25">
      <c r="B9246" s="295">
        <v>9181</v>
      </c>
      <c r="C9246" s="296">
        <v>169.36140953342112</v>
      </c>
    </row>
    <row r="9247" spans="2:3" x14ac:dyDescent="0.25">
      <c r="B9247" s="295">
        <v>9182</v>
      </c>
      <c r="C9247" s="296">
        <v>74.806830303250024</v>
      </c>
    </row>
    <row r="9248" spans="2:3" x14ac:dyDescent="0.25">
      <c r="B9248" s="295">
        <v>9183</v>
      </c>
      <c r="C9248" s="296">
        <v>132.70417444992529</v>
      </c>
    </row>
    <row r="9249" spans="2:3" x14ac:dyDescent="0.25">
      <c r="B9249" s="295">
        <v>9184</v>
      </c>
      <c r="C9249" s="296">
        <v>127.94384092100557</v>
      </c>
    </row>
    <row r="9250" spans="2:3" x14ac:dyDescent="0.25">
      <c r="B9250" s="295">
        <v>9185</v>
      </c>
      <c r="C9250" s="296">
        <v>160.02518888438328</v>
      </c>
    </row>
    <row r="9251" spans="2:3" x14ac:dyDescent="0.25">
      <c r="B9251" s="295">
        <v>9186</v>
      </c>
      <c r="C9251" s="296">
        <v>117.85311315381003</v>
      </c>
    </row>
    <row r="9252" spans="2:3" x14ac:dyDescent="0.25">
      <c r="B9252" s="295">
        <v>9187</v>
      </c>
      <c r="C9252" s="296">
        <v>203.29805812605139</v>
      </c>
    </row>
    <row r="9253" spans="2:3" x14ac:dyDescent="0.25">
      <c r="B9253" s="295">
        <v>9188</v>
      </c>
      <c r="C9253" s="296">
        <v>156.42382041597949</v>
      </c>
    </row>
    <row r="9254" spans="2:3" x14ac:dyDescent="0.25">
      <c r="B9254" s="295">
        <v>9189</v>
      </c>
      <c r="C9254" s="296">
        <v>96.458659145043697</v>
      </c>
    </row>
    <row r="9255" spans="2:3" x14ac:dyDescent="0.25">
      <c r="B9255" s="295">
        <v>9190</v>
      </c>
      <c r="C9255" s="296">
        <v>93.405790167270567</v>
      </c>
    </row>
    <row r="9256" spans="2:3" x14ac:dyDescent="0.25">
      <c r="B9256" s="295">
        <v>9191</v>
      </c>
      <c r="C9256" s="296">
        <v>90.270647994763777</v>
      </c>
    </row>
    <row r="9257" spans="2:3" x14ac:dyDescent="0.25">
      <c r="B9257" s="295">
        <v>9192</v>
      </c>
      <c r="C9257" s="296">
        <v>125.57262591902983</v>
      </c>
    </row>
    <row r="9258" spans="2:3" x14ac:dyDescent="0.25">
      <c r="B9258" s="295">
        <v>9193</v>
      </c>
      <c r="C9258" s="296">
        <v>70.587930064500853</v>
      </c>
    </row>
    <row r="9259" spans="2:3" x14ac:dyDescent="0.25">
      <c r="B9259" s="295">
        <v>9194</v>
      </c>
      <c r="C9259" s="296">
        <v>116.54367972141523</v>
      </c>
    </row>
    <row r="9260" spans="2:3" x14ac:dyDescent="0.25">
      <c r="B9260" s="295">
        <v>9195</v>
      </c>
      <c r="C9260" s="296">
        <v>165.17057181346308</v>
      </c>
    </row>
    <row r="9261" spans="2:3" x14ac:dyDescent="0.25">
      <c r="B9261" s="295">
        <v>9196</v>
      </c>
      <c r="C9261" s="296">
        <v>102.93171718580301</v>
      </c>
    </row>
    <row r="9262" spans="2:3" x14ac:dyDescent="0.25">
      <c r="B9262" s="295">
        <v>9197</v>
      </c>
      <c r="C9262" s="296">
        <v>81.153527553035715</v>
      </c>
    </row>
    <row r="9263" spans="2:3" x14ac:dyDescent="0.25">
      <c r="B9263" s="295">
        <v>9198</v>
      </c>
      <c r="C9263" s="296">
        <v>71.846819047159926</v>
      </c>
    </row>
    <row r="9264" spans="2:3" x14ac:dyDescent="0.25">
      <c r="B9264" s="295">
        <v>9199</v>
      </c>
      <c r="C9264" s="296">
        <v>186.44523644400576</v>
      </c>
    </row>
    <row r="9265" spans="2:3" x14ac:dyDescent="0.25">
      <c r="B9265" s="295">
        <v>9200</v>
      </c>
      <c r="C9265" s="296">
        <v>178.96223664711007</v>
      </c>
    </row>
    <row r="9266" spans="2:3" x14ac:dyDescent="0.25">
      <c r="B9266" s="295">
        <v>9201</v>
      </c>
      <c r="C9266" s="296">
        <v>171.29425708395178</v>
      </c>
    </row>
    <row r="9267" spans="2:3" x14ac:dyDescent="0.25">
      <c r="B9267" s="295">
        <v>9202</v>
      </c>
      <c r="C9267" s="296">
        <v>92.161671907243516</v>
      </c>
    </row>
    <row r="9268" spans="2:3" x14ac:dyDescent="0.25">
      <c r="B9268" s="295">
        <v>9203</v>
      </c>
      <c r="C9268" s="296">
        <v>145.39345336643973</v>
      </c>
    </row>
    <row r="9269" spans="2:3" x14ac:dyDescent="0.25">
      <c r="B9269" s="295">
        <v>9204</v>
      </c>
      <c r="C9269" s="296">
        <v>145.36515572815171</v>
      </c>
    </row>
    <row r="9270" spans="2:3" x14ac:dyDescent="0.25">
      <c r="B9270" s="295">
        <v>9205</v>
      </c>
      <c r="C9270" s="296">
        <v>138.57357628469066</v>
      </c>
    </row>
    <row r="9271" spans="2:3" x14ac:dyDescent="0.25">
      <c r="B9271" s="295">
        <v>9206</v>
      </c>
      <c r="C9271" s="296">
        <v>81.227797831748376</v>
      </c>
    </row>
    <row r="9272" spans="2:3" x14ac:dyDescent="0.25">
      <c r="B9272" s="295">
        <v>9207</v>
      </c>
      <c r="C9272" s="296">
        <v>135.38915162098246</v>
      </c>
    </row>
    <row r="9273" spans="2:3" x14ac:dyDescent="0.25">
      <c r="B9273" s="295">
        <v>9208</v>
      </c>
      <c r="C9273" s="296">
        <v>144.5813241239598</v>
      </c>
    </row>
    <row r="9274" spans="2:3" x14ac:dyDescent="0.25">
      <c r="B9274" s="295">
        <v>9209</v>
      </c>
      <c r="C9274" s="296">
        <v>101.31527897355224</v>
      </c>
    </row>
    <row r="9275" spans="2:3" x14ac:dyDescent="0.25">
      <c r="B9275" s="295">
        <v>9210</v>
      </c>
      <c r="C9275" s="296">
        <v>87.403976909949975</v>
      </c>
    </row>
    <row r="9276" spans="2:3" x14ac:dyDescent="0.25">
      <c r="B9276" s="295">
        <v>9211</v>
      </c>
      <c r="C9276" s="296">
        <v>79.767603403732892</v>
      </c>
    </row>
    <row r="9277" spans="2:3" x14ac:dyDescent="0.25">
      <c r="B9277" s="295">
        <v>9212</v>
      </c>
      <c r="C9277" s="296">
        <v>112.16526898763225</v>
      </c>
    </row>
    <row r="9278" spans="2:3" x14ac:dyDescent="0.25">
      <c r="B9278" s="295">
        <v>9213</v>
      </c>
      <c r="C9278" s="296">
        <v>123.60102417134611</v>
      </c>
    </row>
    <row r="9279" spans="2:3" x14ac:dyDescent="0.25">
      <c r="B9279" s="295">
        <v>9214</v>
      </c>
      <c r="C9279" s="296">
        <v>126.31392380296968</v>
      </c>
    </row>
    <row r="9280" spans="2:3" x14ac:dyDescent="0.25">
      <c r="B9280" s="295">
        <v>9215</v>
      </c>
      <c r="C9280" s="296">
        <v>137.78983033390557</v>
      </c>
    </row>
    <row r="9281" spans="2:3" x14ac:dyDescent="0.25">
      <c r="B9281" s="295">
        <v>9216</v>
      </c>
      <c r="C9281" s="296">
        <v>101.15837970685979</v>
      </c>
    </row>
    <row r="9282" spans="2:3" x14ac:dyDescent="0.25">
      <c r="B9282" s="295">
        <v>9217</v>
      </c>
      <c r="C9282" s="296">
        <v>168.62445971788628</v>
      </c>
    </row>
    <row r="9283" spans="2:3" x14ac:dyDescent="0.25">
      <c r="B9283" s="295">
        <v>9218</v>
      </c>
      <c r="C9283" s="296">
        <v>102.11047387226506</v>
      </c>
    </row>
    <row r="9284" spans="2:3" x14ac:dyDescent="0.25">
      <c r="B9284" s="295">
        <v>9219</v>
      </c>
      <c r="C9284" s="296">
        <v>92.674988222668205</v>
      </c>
    </row>
    <row r="9285" spans="2:3" x14ac:dyDescent="0.25">
      <c r="B9285" s="295">
        <v>9220</v>
      </c>
      <c r="C9285" s="296">
        <v>101.61884838730991</v>
      </c>
    </row>
    <row r="9286" spans="2:3" x14ac:dyDescent="0.25">
      <c r="B9286" s="295">
        <v>9221</v>
      </c>
      <c r="C9286" s="296">
        <v>195.26404658064484</v>
      </c>
    </row>
    <row r="9287" spans="2:3" x14ac:dyDescent="0.25">
      <c r="B9287" s="295">
        <v>9222</v>
      </c>
      <c r="C9287" s="296">
        <v>107.18538020691847</v>
      </c>
    </row>
    <row r="9288" spans="2:3" x14ac:dyDescent="0.25">
      <c r="B9288" s="295">
        <v>9223</v>
      </c>
      <c r="C9288" s="296">
        <v>143.7430517131022</v>
      </c>
    </row>
    <row r="9289" spans="2:3" x14ac:dyDescent="0.25">
      <c r="B9289" s="295">
        <v>9224</v>
      </c>
      <c r="C9289" s="296">
        <v>134.08863311006399</v>
      </c>
    </row>
    <row r="9290" spans="2:3" x14ac:dyDescent="0.25">
      <c r="B9290" s="295">
        <v>9225</v>
      </c>
      <c r="C9290" s="296">
        <v>116.8329940568663</v>
      </c>
    </row>
    <row r="9291" spans="2:3" x14ac:dyDescent="0.25">
      <c r="B9291" s="295">
        <v>9226</v>
      </c>
      <c r="C9291" s="296">
        <v>126.47273593441433</v>
      </c>
    </row>
    <row r="9292" spans="2:3" x14ac:dyDescent="0.25">
      <c r="B9292" s="295">
        <v>9227</v>
      </c>
      <c r="C9292" s="296">
        <v>134.32872160784791</v>
      </c>
    </row>
    <row r="9293" spans="2:3" x14ac:dyDescent="0.25">
      <c r="B9293" s="295">
        <v>9228</v>
      </c>
      <c r="C9293" s="296">
        <v>101.29326876851204</v>
      </c>
    </row>
    <row r="9294" spans="2:3" x14ac:dyDescent="0.25">
      <c r="B9294" s="295">
        <v>9229</v>
      </c>
      <c r="C9294" s="296">
        <v>108.41549456516185</v>
      </c>
    </row>
    <row r="9295" spans="2:3" x14ac:dyDescent="0.25">
      <c r="B9295" s="295">
        <v>9230</v>
      </c>
      <c r="C9295" s="296">
        <v>126.99512176644016</v>
      </c>
    </row>
    <row r="9296" spans="2:3" x14ac:dyDescent="0.25">
      <c r="B9296" s="295">
        <v>9231</v>
      </c>
      <c r="C9296" s="296">
        <v>138.75993369888189</v>
      </c>
    </row>
    <row r="9297" spans="2:3" x14ac:dyDescent="0.25">
      <c r="B9297" s="295">
        <v>9232</v>
      </c>
      <c r="C9297" s="296">
        <v>162.86332789778643</v>
      </c>
    </row>
    <row r="9298" spans="2:3" x14ac:dyDescent="0.25">
      <c r="B9298" s="295">
        <v>9233</v>
      </c>
      <c r="C9298" s="296">
        <v>86.709470748969778</v>
      </c>
    </row>
    <row r="9299" spans="2:3" x14ac:dyDescent="0.25">
      <c r="B9299" s="295">
        <v>9234</v>
      </c>
      <c r="C9299" s="296">
        <v>177.65457965508386</v>
      </c>
    </row>
    <row r="9300" spans="2:3" x14ac:dyDescent="0.25">
      <c r="B9300" s="295">
        <v>9235</v>
      </c>
      <c r="C9300" s="296">
        <v>124.38793285348679</v>
      </c>
    </row>
    <row r="9301" spans="2:3" x14ac:dyDescent="0.25">
      <c r="B9301" s="295">
        <v>9236</v>
      </c>
      <c r="C9301" s="296">
        <v>103.41152400890365</v>
      </c>
    </row>
    <row r="9302" spans="2:3" x14ac:dyDescent="0.25">
      <c r="B9302" s="295">
        <v>9237</v>
      </c>
      <c r="C9302" s="296">
        <v>103.29788141981729</v>
      </c>
    </row>
    <row r="9303" spans="2:3" x14ac:dyDescent="0.25">
      <c r="B9303" s="295">
        <v>9238</v>
      </c>
      <c r="C9303" s="296">
        <v>109.42480383144439</v>
      </c>
    </row>
    <row r="9304" spans="2:3" x14ac:dyDescent="0.25">
      <c r="B9304" s="295">
        <v>9239</v>
      </c>
      <c r="C9304" s="296">
        <v>118.64004490348947</v>
      </c>
    </row>
    <row r="9305" spans="2:3" x14ac:dyDescent="0.25">
      <c r="B9305" s="295">
        <v>9240</v>
      </c>
      <c r="C9305" s="296">
        <v>133.94424135293485</v>
      </c>
    </row>
    <row r="9306" spans="2:3" x14ac:dyDescent="0.25">
      <c r="B9306" s="295">
        <v>9241</v>
      </c>
      <c r="C9306" s="296">
        <v>118.32386146372784</v>
      </c>
    </row>
    <row r="9307" spans="2:3" x14ac:dyDescent="0.25">
      <c r="B9307" s="295">
        <v>9242</v>
      </c>
      <c r="C9307" s="296">
        <v>62.840911737830794</v>
      </c>
    </row>
    <row r="9308" spans="2:3" x14ac:dyDescent="0.25">
      <c r="B9308" s="295">
        <v>9243</v>
      </c>
      <c r="C9308" s="296">
        <v>132.43707286443214</v>
      </c>
    </row>
    <row r="9309" spans="2:3" x14ac:dyDescent="0.25">
      <c r="B9309" s="295">
        <v>9244</v>
      </c>
      <c r="C9309" s="296">
        <v>137.36964773343732</v>
      </c>
    </row>
    <row r="9310" spans="2:3" x14ac:dyDescent="0.25">
      <c r="B9310" s="295">
        <v>9245</v>
      </c>
      <c r="C9310" s="296">
        <v>101.87443639970007</v>
      </c>
    </row>
    <row r="9311" spans="2:3" x14ac:dyDescent="0.25">
      <c r="B9311" s="295">
        <v>9246</v>
      </c>
      <c r="C9311" s="296">
        <v>167.69037066967667</v>
      </c>
    </row>
    <row r="9312" spans="2:3" x14ac:dyDescent="0.25">
      <c r="B9312" s="295">
        <v>9247</v>
      </c>
      <c r="C9312" s="296">
        <v>127.13410510950797</v>
      </c>
    </row>
    <row r="9313" spans="2:3" x14ac:dyDescent="0.25">
      <c r="B9313" s="295">
        <v>9248</v>
      </c>
      <c r="C9313" s="296">
        <v>89.32614493476953</v>
      </c>
    </row>
    <row r="9314" spans="2:3" x14ac:dyDescent="0.25">
      <c r="B9314" s="295">
        <v>9249</v>
      </c>
      <c r="C9314" s="296">
        <v>147.62000289305789</v>
      </c>
    </row>
    <row r="9315" spans="2:3" x14ac:dyDescent="0.25">
      <c r="B9315" s="295">
        <v>9250</v>
      </c>
      <c r="C9315" s="296">
        <v>114.45660560295042</v>
      </c>
    </row>
    <row r="9316" spans="2:3" x14ac:dyDescent="0.25">
      <c r="B9316" s="295">
        <v>9251</v>
      </c>
      <c r="C9316" s="296">
        <v>157.58864360224246</v>
      </c>
    </row>
    <row r="9317" spans="2:3" x14ac:dyDescent="0.25">
      <c r="B9317" s="295">
        <v>9252</v>
      </c>
      <c r="C9317" s="296">
        <v>159.49181851219527</v>
      </c>
    </row>
    <row r="9318" spans="2:3" x14ac:dyDescent="0.25">
      <c r="B9318" s="295">
        <v>9253</v>
      </c>
      <c r="C9318" s="296">
        <v>93.862328819691029</v>
      </c>
    </row>
    <row r="9319" spans="2:3" x14ac:dyDescent="0.25">
      <c r="B9319" s="295">
        <v>9254</v>
      </c>
      <c r="C9319" s="296">
        <v>176.18289980129333</v>
      </c>
    </row>
    <row r="9320" spans="2:3" x14ac:dyDescent="0.25">
      <c r="B9320" s="295">
        <v>9255</v>
      </c>
      <c r="C9320" s="296">
        <v>129.08641243585774</v>
      </c>
    </row>
    <row r="9321" spans="2:3" x14ac:dyDescent="0.25">
      <c r="B9321" s="295">
        <v>9256</v>
      </c>
      <c r="C9321" s="296">
        <v>120.31358181244941</v>
      </c>
    </row>
    <row r="9322" spans="2:3" x14ac:dyDescent="0.25">
      <c r="B9322" s="295">
        <v>9257</v>
      </c>
      <c r="C9322" s="296">
        <v>127.02610057658922</v>
      </c>
    </row>
    <row r="9323" spans="2:3" x14ac:dyDescent="0.25">
      <c r="B9323" s="295">
        <v>9258</v>
      </c>
      <c r="C9323" s="296">
        <v>126.80507286605862</v>
      </c>
    </row>
    <row r="9324" spans="2:3" x14ac:dyDescent="0.25">
      <c r="B9324" s="295">
        <v>9259</v>
      </c>
      <c r="C9324" s="296">
        <v>120.5353803040383</v>
      </c>
    </row>
    <row r="9325" spans="2:3" x14ac:dyDescent="0.25">
      <c r="B9325" s="295">
        <v>9260</v>
      </c>
      <c r="C9325" s="296">
        <v>83.705891219803604</v>
      </c>
    </row>
    <row r="9326" spans="2:3" x14ac:dyDescent="0.25">
      <c r="B9326" s="295">
        <v>9261</v>
      </c>
      <c r="C9326" s="296">
        <v>134.68768301679958</v>
      </c>
    </row>
    <row r="9327" spans="2:3" x14ac:dyDescent="0.25">
      <c r="B9327" s="295">
        <v>9262</v>
      </c>
      <c r="C9327" s="296">
        <v>104.86035935126515</v>
      </c>
    </row>
    <row r="9328" spans="2:3" x14ac:dyDescent="0.25">
      <c r="B9328" s="295">
        <v>9263</v>
      </c>
      <c r="C9328" s="296">
        <v>84.025685439105246</v>
      </c>
    </row>
    <row r="9329" spans="2:3" x14ac:dyDescent="0.25">
      <c r="B9329" s="295">
        <v>9264</v>
      </c>
      <c r="C9329" s="296">
        <v>129.20152790958588</v>
      </c>
    </row>
    <row r="9330" spans="2:3" x14ac:dyDescent="0.25">
      <c r="B9330" s="295">
        <v>9265</v>
      </c>
      <c r="C9330" s="296">
        <v>98.339988459201351</v>
      </c>
    </row>
    <row r="9331" spans="2:3" x14ac:dyDescent="0.25">
      <c r="B9331" s="295">
        <v>9266</v>
      </c>
      <c r="C9331" s="296">
        <v>139.95015645378831</v>
      </c>
    </row>
    <row r="9332" spans="2:3" x14ac:dyDescent="0.25">
      <c r="B9332" s="295">
        <v>9267</v>
      </c>
      <c r="C9332" s="296">
        <v>120.1398517111456</v>
      </c>
    </row>
    <row r="9333" spans="2:3" x14ac:dyDescent="0.25">
      <c r="B9333" s="295">
        <v>9268</v>
      </c>
      <c r="C9333" s="296">
        <v>142.08102197794841</v>
      </c>
    </row>
    <row r="9334" spans="2:3" x14ac:dyDescent="0.25">
      <c r="B9334" s="295">
        <v>9269</v>
      </c>
      <c r="C9334" s="296">
        <v>93.511275811038388</v>
      </c>
    </row>
    <row r="9335" spans="2:3" x14ac:dyDescent="0.25">
      <c r="B9335" s="295">
        <v>9270</v>
      </c>
      <c r="C9335" s="296">
        <v>144.31455507518541</v>
      </c>
    </row>
    <row r="9336" spans="2:3" x14ac:dyDescent="0.25">
      <c r="B9336" s="295">
        <v>9271</v>
      </c>
      <c r="C9336" s="296">
        <v>91.652301672668088</v>
      </c>
    </row>
    <row r="9337" spans="2:3" x14ac:dyDescent="0.25">
      <c r="B9337" s="295">
        <v>9272</v>
      </c>
      <c r="C9337" s="296">
        <v>82.661635745430175</v>
      </c>
    </row>
    <row r="9338" spans="2:3" x14ac:dyDescent="0.25">
      <c r="B9338" s="295">
        <v>9273</v>
      </c>
      <c r="C9338" s="296">
        <v>133.3985686098236</v>
      </c>
    </row>
    <row r="9339" spans="2:3" x14ac:dyDescent="0.25">
      <c r="B9339" s="295">
        <v>9274</v>
      </c>
      <c r="C9339" s="296">
        <v>105.4619209958508</v>
      </c>
    </row>
    <row r="9340" spans="2:3" x14ac:dyDescent="0.25">
      <c r="B9340" s="295">
        <v>9275</v>
      </c>
      <c r="C9340" s="296">
        <v>144.9909973170553</v>
      </c>
    </row>
    <row r="9341" spans="2:3" x14ac:dyDescent="0.25">
      <c r="B9341" s="295">
        <v>9276</v>
      </c>
      <c r="C9341" s="296">
        <v>168.80876216974167</v>
      </c>
    </row>
    <row r="9342" spans="2:3" x14ac:dyDescent="0.25">
      <c r="B9342" s="295">
        <v>9277</v>
      </c>
      <c r="C9342" s="296">
        <v>108.84006209030547</v>
      </c>
    </row>
    <row r="9343" spans="2:3" x14ac:dyDescent="0.25">
      <c r="B9343" s="295">
        <v>9278</v>
      </c>
      <c r="C9343" s="296">
        <v>167.5805714940314</v>
      </c>
    </row>
    <row r="9344" spans="2:3" x14ac:dyDescent="0.25">
      <c r="B9344" s="295">
        <v>9279</v>
      </c>
      <c r="C9344" s="296">
        <v>127.54186606919399</v>
      </c>
    </row>
    <row r="9345" spans="2:3" x14ac:dyDescent="0.25">
      <c r="B9345" s="295">
        <v>9280</v>
      </c>
      <c r="C9345" s="296">
        <v>175.53465815495477</v>
      </c>
    </row>
    <row r="9346" spans="2:3" x14ac:dyDescent="0.25">
      <c r="B9346" s="295">
        <v>9281</v>
      </c>
      <c r="C9346" s="296">
        <v>142.2151882895929</v>
      </c>
    </row>
    <row r="9347" spans="2:3" x14ac:dyDescent="0.25">
      <c r="B9347" s="295">
        <v>9282</v>
      </c>
      <c r="C9347" s="296">
        <v>164.00740220225333</v>
      </c>
    </row>
    <row r="9348" spans="2:3" x14ac:dyDescent="0.25">
      <c r="B9348" s="295">
        <v>9283</v>
      </c>
      <c r="C9348" s="296">
        <v>150.60564895516671</v>
      </c>
    </row>
    <row r="9349" spans="2:3" x14ac:dyDescent="0.25">
      <c r="B9349" s="295">
        <v>9284</v>
      </c>
      <c r="C9349" s="296">
        <v>154.98525600982103</v>
      </c>
    </row>
    <row r="9350" spans="2:3" x14ac:dyDescent="0.25">
      <c r="B9350" s="295">
        <v>9285</v>
      </c>
      <c r="C9350" s="296">
        <v>135.78918862569813</v>
      </c>
    </row>
    <row r="9351" spans="2:3" x14ac:dyDescent="0.25">
      <c r="B9351" s="295">
        <v>9286</v>
      </c>
      <c r="C9351" s="296">
        <v>143.0140409277376</v>
      </c>
    </row>
    <row r="9352" spans="2:3" x14ac:dyDescent="0.25">
      <c r="B9352" s="295">
        <v>9287</v>
      </c>
      <c r="C9352" s="296">
        <v>84.444644446317085</v>
      </c>
    </row>
    <row r="9353" spans="2:3" x14ac:dyDescent="0.25">
      <c r="B9353" s="295">
        <v>9288</v>
      </c>
      <c r="C9353" s="296">
        <v>152.38438117694724</v>
      </c>
    </row>
    <row r="9354" spans="2:3" x14ac:dyDescent="0.25">
      <c r="B9354" s="295">
        <v>9289</v>
      </c>
      <c r="C9354" s="296">
        <v>95.730372084958958</v>
      </c>
    </row>
    <row r="9355" spans="2:3" x14ac:dyDescent="0.25">
      <c r="B9355" s="295">
        <v>9290</v>
      </c>
      <c r="C9355" s="296">
        <v>110.78774532313142</v>
      </c>
    </row>
    <row r="9356" spans="2:3" x14ac:dyDescent="0.25">
      <c r="B9356" s="295">
        <v>9291</v>
      </c>
      <c r="C9356" s="296">
        <v>133.04092299034784</v>
      </c>
    </row>
    <row r="9357" spans="2:3" x14ac:dyDescent="0.25">
      <c r="B9357" s="295">
        <v>9292</v>
      </c>
      <c r="C9357" s="296">
        <v>125.29371793644279</v>
      </c>
    </row>
    <row r="9358" spans="2:3" x14ac:dyDescent="0.25">
      <c r="B9358" s="295">
        <v>9293</v>
      </c>
      <c r="C9358" s="296">
        <v>138.1683948670775</v>
      </c>
    </row>
    <row r="9359" spans="2:3" x14ac:dyDescent="0.25">
      <c r="B9359" s="295">
        <v>9294</v>
      </c>
      <c r="C9359" s="296">
        <v>145.02384027021213</v>
      </c>
    </row>
    <row r="9360" spans="2:3" x14ac:dyDescent="0.25">
      <c r="B9360" s="295">
        <v>9295</v>
      </c>
      <c r="C9360" s="296">
        <v>112.31714918782023</v>
      </c>
    </row>
    <row r="9361" spans="2:3" x14ac:dyDescent="0.25">
      <c r="B9361" s="295">
        <v>9296</v>
      </c>
      <c r="C9361" s="296">
        <v>110.78366101070759</v>
      </c>
    </row>
    <row r="9362" spans="2:3" x14ac:dyDescent="0.25">
      <c r="B9362" s="295">
        <v>9297</v>
      </c>
      <c r="C9362" s="296">
        <v>116.49672242821335</v>
      </c>
    </row>
    <row r="9363" spans="2:3" x14ac:dyDescent="0.25">
      <c r="B9363" s="295">
        <v>9298</v>
      </c>
      <c r="C9363" s="296">
        <v>151.38927403043252</v>
      </c>
    </row>
    <row r="9364" spans="2:3" x14ac:dyDescent="0.25">
      <c r="B9364" s="295">
        <v>9299</v>
      </c>
      <c r="C9364" s="296">
        <v>77.830933331968026</v>
      </c>
    </row>
    <row r="9365" spans="2:3" x14ac:dyDescent="0.25">
      <c r="B9365" s="295">
        <v>9300</v>
      </c>
      <c r="C9365" s="296">
        <v>140.52586121118986</v>
      </c>
    </row>
    <row r="9366" spans="2:3" x14ac:dyDescent="0.25">
      <c r="B9366" s="295">
        <v>9301</v>
      </c>
      <c r="C9366" s="296">
        <v>138.85329932919376</v>
      </c>
    </row>
    <row r="9367" spans="2:3" x14ac:dyDescent="0.25">
      <c r="B9367" s="295">
        <v>9302</v>
      </c>
      <c r="C9367" s="296">
        <v>120.78199910469726</v>
      </c>
    </row>
    <row r="9368" spans="2:3" x14ac:dyDescent="0.25">
      <c r="B9368" s="295">
        <v>9303</v>
      </c>
      <c r="C9368" s="296">
        <v>94.84462596472514</v>
      </c>
    </row>
    <row r="9369" spans="2:3" x14ac:dyDescent="0.25">
      <c r="B9369" s="295">
        <v>9304</v>
      </c>
      <c r="C9369" s="296">
        <v>129.83656502280368</v>
      </c>
    </row>
    <row r="9370" spans="2:3" x14ac:dyDescent="0.25">
      <c r="B9370" s="295">
        <v>9305</v>
      </c>
      <c r="C9370" s="296">
        <v>157.06793335567147</v>
      </c>
    </row>
    <row r="9371" spans="2:3" x14ac:dyDescent="0.25">
      <c r="B9371" s="295">
        <v>9306</v>
      </c>
      <c r="C9371" s="296">
        <v>150.79170571847692</v>
      </c>
    </row>
    <row r="9372" spans="2:3" x14ac:dyDescent="0.25">
      <c r="B9372" s="295">
        <v>9307</v>
      </c>
      <c r="C9372" s="296">
        <v>202.05462045416368</v>
      </c>
    </row>
    <row r="9373" spans="2:3" x14ac:dyDescent="0.25">
      <c r="B9373" s="295">
        <v>9308</v>
      </c>
      <c r="C9373" s="296">
        <v>101.84311045569206</v>
      </c>
    </row>
    <row r="9374" spans="2:3" x14ac:dyDescent="0.25">
      <c r="B9374" s="295">
        <v>9309</v>
      </c>
      <c r="C9374" s="296">
        <v>113.7579062133657</v>
      </c>
    </row>
    <row r="9375" spans="2:3" x14ac:dyDescent="0.25">
      <c r="B9375" s="295">
        <v>9310</v>
      </c>
      <c r="C9375" s="296">
        <v>81.32676190289925</v>
      </c>
    </row>
    <row r="9376" spans="2:3" x14ac:dyDescent="0.25">
      <c r="B9376" s="295">
        <v>9311</v>
      </c>
      <c r="C9376" s="296">
        <v>107.72294965178403</v>
      </c>
    </row>
    <row r="9377" spans="2:3" x14ac:dyDescent="0.25">
      <c r="B9377" s="295">
        <v>9312</v>
      </c>
      <c r="C9377" s="296">
        <v>87.270447836390105</v>
      </c>
    </row>
    <row r="9378" spans="2:3" x14ac:dyDescent="0.25">
      <c r="B9378" s="295">
        <v>9313</v>
      </c>
      <c r="C9378" s="296">
        <v>155.21375351979086</v>
      </c>
    </row>
    <row r="9379" spans="2:3" x14ac:dyDescent="0.25">
      <c r="B9379" s="295">
        <v>9314</v>
      </c>
      <c r="C9379" s="296">
        <v>156.89985999815636</v>
      </c>
    </row>
    <row r="9380" spans="2:3" x14ac:dyDescent="0.25">
      <c r="B9380" s="295">
        <v>9315</v>
      </c>
      <c r="C9380" s="296">
        <v>134.49385396624075</v>
      </c>
    </row>
    <row r="9381" spans="2:3" x14ac:dyDescent="0.25">
      <c r="B9381" s="295">
        <v>9316</v>
      </c>
      <c r="C9381" s="296">
        <v>143.49052218558194</v>
      </c>
    </row>
    <row r="9382" spans="2:3" x14ac:dyDescent="0.25">
      <c r="B9382" s="295">
        <v>9317</v>
      </c>
      <c r="C9382" s="296">
        <v>85.310563017938335</v>
      </c>
    </row>
    <row r="9383" spans="2:3" x14ac:dyDescent="0.25">
      <c r="B9383" s="295">
        <v>9318</v>
      </c>
      <c r="C9383" s="296">
        <v>89.392371343490737</v>
      </c>
    </row>
    <row r="9384" spans="2:3" x14ac:dyDescent="0.25">
      <c r="B9384" s="295">
        <v>9319</v>
      </c>
      <c r="C9384" s="296">
        <v>81.680861281488134</v>
      </c>
    </row>
    <row r="9385" spans="2:3" x14ac:dyDescent="0.25">
      <c r="B9385" s="295">
        <v>9320</v>
      </c>
      <c r="C9385" s="296">
        <v>105.78508058941941</v>
      </c>
    </row>
    <row r="9386" spans="2:3" x14ac:dyDescent="0.25">
      <c r="B9386" s="295">
        <v>9321</v>
      </c>
      <c r="C9386" s="296">
        <v>70.402148716678596</v>
      </c>
    </row>
    <row r="9387" spans="2:3" x14ac:dyDescent="0.25">
      <c r="B9387" s="295">
        <v>9322</v>
      </c>
      <c r="C9387" s="296">
        <v>106.85185910427322</v>
      </c>
    </row>
    <row r="9388" spans="2:3" x14ac:dyDescent="0.25">
      <c r="B9388" s="295">
        <v>9323</v>
      </c>
      <c r="C9388" s="296">
        <v>85.53998932648453</v>
      </c>
    </row>
    <row r="9389" spans="2:3" x14ac:dyDescent="0.25">
      <c r="B9389" s="295">
        <v>9324</v>
      </c>
      <c r="C9389" s="296">
        <v>177.33742323342847</v>
      </c>
    </row>
    <row r="9390" spans="2:3" x14ac:dyDescent="0.25">
      <c r="B9390" s="295">
        <v>9325</v>
      </c>
      <c r="C9390" s="296">
        <v>120.95594681870219</v>
      </c>
    </row>
    <row r="9391" spans="2:3" x14ac:dyDescent="0.25">
      <c r="B9391" s="295">
        <v>9326</v>
      </c>
      <c r="C9391" s="296">
        <v>113.34800097016867</v>
      </c>
    </row>
    <row r="9392" spans="2:3" x14ac:dyDescent="0.25">
      <c r="B9392" s="295">
        <v>9327</v>
      </c>
      <c r="C9392" s="296">
        <v>90.078283434340875</v>
      </c>
    </row>
    <row r="9393" spans="2:3" x14ac:dyDescent="0.25">
      <c r="B9393" s="295">
        <v>9328</v>
      </c>
      <c r="C9393" s="296">
        <v>129.11744223626661</v>
      </c>
    </row>
    <row r="9394" spans="2:3" x14ac:dyDescent="0.25">
      <c r="B9394" s="295">
        <v>9329</v>
      </c>
      <c r="C9394" s="296">
        <v>95.812417661648311</v>
      </c>
    </row>
    <row r="9395" spans="2:3" x14ac:dyDescent="0.25">
      <c r="B9395" s="295">
        <v>9330</v>
      </c>
      <c r="C9395" s="296">
        <v>190.60382142032586</v>
      </c>
    </row>
    <row r="9396" spans="2:3" x14ac:dyDescent="0.25">
      <c r="B9396" s="295">
        <v>9331</v>
      </c>
      <c r="C9396" s="296">
        <v>139.07496067517494</v>
      </c>
    </row>
    <row r="9397" spans="2:3" x14ac:dyDescent="0.25">
      <c r="B9397" s="295">
        <v>9332</v>
      </c>
      <c r="C9397" s="296">
        <v>83.495332025958419</v>
      </c>
    </row>
    <row r="9398" spans="2:3" x14ac:dyDescent="0.25">
      <c r="B9398" s="295">
        <v>9333</v>
      </c>
      <c r="C9398" s="296">
        <v>133.70219153094911</v>
      </c>
    </row>
    <row r="9399" spans="2:3" x14ac:dyDescent="0.25">
      <c r="B9399" s="295">
        <v>9334</v>
      </c>
      <c r="C9399" s="296">
        <v>95.412782200200965</v>
      </c>
    </row>
    <row r="9400" spans="2:3" x14ac:dyDescent="0.25">
      <c r="B9400" s="295">
        <v>9335</v>
      </c>
      <c r="C9400" s="296">
        <v>160.05569530310237</v>
      </c>
    </row>
    <row r="9401" spans="2:3" x14ac:dyDescent="0.25">
      <c r="B9401" s="295">
        <v>9336</v>
      </c>
      <c r="C9401" s="296">
        <v>132.17445398891388</v>
      </c>
    </row>
    <row r="9402" spans="2:3" x14ac:dyDescent="0.25">
      <c r="B9402" s="295">
        <v>9337</v>
      </c>
      <c r="C9402" s="296">
        <v>139.60356915318573</v>
      </c>
    </row>
    <row r="9403" spans="2:3" x14ac:dyDescent="0.25">
      <c r="B9403" s="295">
        <v>9338</v>
      </c>
      <c r="C9403" s="296">
        <v>114.12720798841299</v>
      </c>
    </row>
    <row r="9404" spans="2:3" x14ac:dyDescent="0.25">
      <c r="B9404" s="295">
        <v>9339</v>
      </c>
      <c r="C9404" s="296">
        <v>122.8892138628305</v>
      </c>
    </row>
    <row r="9405" spans="2:3" x14ac:dyDescent="0.25">
      <c r="B9405" s="295">
        <v>9340</v>
      </c>
      <c r="C9405" s="296">
        <v>86.39551373999187</v>
      </c>
    </row>
    <row r="9406" spans="2:3" x14ac:dyDescent="0.25">
      <c r="B9406" s="295">
        <v>9341</v>
      </c>
      <c r="C9406" s="296">
        <v>146.9915246984296</v>
      </c>
    </row>
    <row r="9407" spans="2:3" x14ac:dyDescent="0.25">
      <c r="B9407" s="295">
        <v>9342</v>
      </c>
      <c r="C9407" s="296">
        <v>146.98281584126369</v>
      </c>
    </row>
    <row r="9408" spans="2:3" x14ac:dyDescent="0.25">
      <c r="B9408" s="295">
        <v>9343</v>
      </c>
      <c r="C9408" s="296">
        <v>108.58553060106846</v>
      </c>
    </row>
    <row r="9409" spans="2:3" x14ac:dyDescent="0.25">
      <c r="B9409" s="295">
        <v>9344</v>
      </c>
      <c r="C9409" s="296">
        <v>115.95788687055298</v>
      </c>
    </row>
    <row r="9410" spans="2:3" x14ac:dyDescent="0.25">
      <c r="B9410" s="295">
        <v>9345</v>
      </c>
      <c r="C9410" s="296">
        <v>145.31413047480947</v>
      </c>
    </row>
    <row r="9411" spans="2:3" x14ac:dyDescent="0.25">
      <c r="B9411" s="295">
        <v>9346</v>
      </c>
      <c r="C9411" s="296">
        <v>100.99304464859655</v>
      </c>
    </row>
    <row r="9412" spans="2:3" x14ac:dyDescent="0.25">
      <c r="B9412" s="295">
        <v>9347</v>
      </c>
      <c r="C9412" s="296">
        <v>91.948253031191996</v>
      </c>
    </row>
    <row r="9413" spans="2:3" x14ac:dyDescent="0.25">
      <c r="B9413" s="295">
        <v>9348</v>
      </c>
      <c r="C9413" s="296">
        <v>133.48348428614679</v>
      </c>
    </row>
    <row r="9414" spans="2:3" x14ac:dyDescent="0.25">
      <c r="B9414" s="295">
        <v>9349</v>
      </c>
      <c r="C9414" s="296">
        <v>131.66729050930695</v>
      </c>
    </row>
    <row r="9415" spans="2:3" x14ac:dyDescent="0.25">
      <c r="B9415" s="295">
        <v>9350</v>
      </c>
      <c r="C9415" s="296">
        <v>88.869979022390325</v>
      </c>
    </row>
    <row r="9416" spans="2:3" x14ac:dyDescent="0.25">
      <c r="B9416" s="295">
        <v>9351</v>
      </c>
      <c r="C9416" s="296">
        <v>170.58557024221926</v>
      </c>
    </row>
    <row r="9417" spans="2:3" x14ac:dyDescent="0.25">
      <c r="B9417" s="295">
        <v>9352</v>
      </c>
      <c r="C9417" s="296">
        <v>177.16963216882925</v>
      </c>
    </row>
    <row r="9418" spans="2:3" x14ac:dyDescent="0.25">
      <c r="B9418" s="295">
        <v>9353</v>
      </c>
      <c r="C9418" s="296">
        <v>133.01031353222163</v>
      </c>
    </row>
    <row r="9419" spans="2:3" x14ac:dyDescent="0.25">
      <c r="B9419" s="295">
        <v>9354</v>
      </c>
      <c r="C9419" s="296">
        <v>92.938912299336678</v>
      </c>
    </row>
    <row r="9420" spans="2:3" x14ac:dyDescent="0.25">
      <c r="B9420" s="295">
        <v>9355</v>
      </c>
      <c r="C9420" s="296">
        <v>116.77238705154669</v>
      </c>
    </row>
    <row r="9421" spans="2:3" x14ac:dyDescent="0.25">
      <c r="B9421" s="295">
        <v>9356</v>
      </c>
      <c r="C9421" s="296">
        <v>120.35368921037737</v>
      </c>
    </row>
    <row r="9422" spans="2:3" x14ac:dyDescent="0.25">
      <c r="B9422" s="295">
        <v>9357</v>
      </c>
      <c r="C9422" s="296">
        <v>138.39958900607041</v>
      </c>
    </row>
    <row r="9423" spans="2:3" x14ac:dyDescent="0.25">
      <c r="B9423" s="295">
        <v>9358</v>
      </c>
      <c r="C9423" s="296">
        <v>123.84152767608484</v>
      </c>
    </row>
    <row r="9424" spans="2:3" x14ac:dyDescent="0.25">
      <c r="B9424" s="295">
        <v>9359</v>
      </c>
      <c r="C9424" s="296">
        <v>75.036873256511498</v>
      </c>
    </row>
    <row r="9425" spans="2:3" x14ac:dyDescent="0.25">
      <c r="B9425" s="295">
        <v>9360</v>
      </c>
      <c r="C9425" s="296">
        <v>88.089944836766023</v>
      </c>
    </row>
    <row r="9426" spans="2:3" x14ac:dyDescent="0.25">
      <c r="B9426" s="295">
        <v>9361</v>
      </c>
      <c r="C9426" s="296">
        <v>161.95357140315465</v>
      </c>
    </row>
    <row r="9427" spans="2:3" x14ac:dyDescent="0.25">
      <c r="B9427" s="295">
        <v>9362</v>
      </c>
      <c r="C9427" s="296">
        <v>110.32641327763353</v>
      </c>
    </row>
    <row r="9428" spans="2:3" x14ac:dyDescent="0.25">
      <c r="B9428" s="295">
        <v>9363</v>
      </c>
      <c r="C9428" s="296">
        <v>173.77718367203815</v>
      </c>
    </row>
    <row r="9429" spans="2:3" x14ac:dyDescent="0.25">
      <c r="B9429" s="295">
        <v>9364</v>
      </c>
      <c r="C9429" s="296">
        <v>93.080917954275336</v>
      </c>
    </row>
    <row r="9430" spans="2:3" x14ac:dyDescent="0.25">
      <c r="B9430" s="295">
        <v>9365</v>
      </c>
      <c r="C9430" s="296">
        <v>135.59796820239825</v>
      </c>
    </row>
    <row r="9431" spans="2:3" x14ac:dyDescent="0.25">
      <c r="B9431" s="295">
        <v>9366</v>
      </c>
      <c r="C9431" s="296">
        <v>123.32126973187118</v>
      </c>
    </row>
    <row r="9432" spans="2:3" x14ac:dyDescent="0.25">
      <c r="B9432" s="295">
        <v>9367</v>
      </c>
      <c r="C9432" s="296">
        <v>116.07118396743543</v>
      </c>
    </row>
    <row r="9433" spans="2:3" x14ac:dyDescent="0.25">
      <c r="B9433" s="295">
        <v>9368</v>
      </c>
      <c r="C9433" s="296">
        <v>198.76987143530656</v>
      </c>
    </row>
    <row r="9434" spans="2:3" x14ac:dyDescent="0.25">
      <c r="B9434" s="295">
        <v>9369</v>
      </c>
      <c r="C9434" s="296">
        <v>114.33387446063919</v>
      </c>
    </row>
    <row r="9435" spans="2:3" x14ac:dyDescent="0.25">
      <c r="B9435" s="295">
        <v>9370</v>
      </c>
      <c r="C9435" s="296">
        <v>93.248786770874091</v>
      </c>
    </row>
    <row r="9436" spans="2:3" x14ac:dyDescent="0.25">
      <c r="B9436" s="295">
        <v>9371</v>
      </c>
      <c r="C9436" s="296">
        <v>169.08829491459107</v>
      </c>
    </row>
    <row r="9437" spans="2:3" x14ac:dyDescent="0.25">
      <c r="B9437" s="295">
        <v>9372</v>
      </c>
      <c r="C9437" s="296">
        <v>96.889790103679189</v>
      </c>
    </row>
    <row r="9438" spans="2:3" x14ac:dyDescent="0.25">
      <c r="B9438" s="295">
        <v>9373</v>
      </c>
      <c r="C9438" s="296">
        <v>131.14154952820559</v>
      </c>
    </row>
    <row r="9439" spans="2:3" x14ac:dyDescent="0.25">
      <c r="B9439" s="295">
        <v>9374</v>
      </c>
      <c r="C9439" s="296">
        <v>112.32112144519687</v>
      </c>
    </row>
    <row r="9440" spans="2:3" x14ac:dyDescent="0.25">
      <c r="B9440" s="295">
        <v>9375</v>
      </c>
      <c r="C9440" s="296">
        <v>145.42041192085759</v>
      </c>
    </row>
    <row r="9441" spans="2:3" x14ac:dyDescent="0.25">
      <c r="B9441" s="295">
        <v>9376</v>
      </c>
      <c r="C9441" s="296">
        <v>170.18178631943232</v>
      </c>
    </row>
    <row r="9442" spans="2:3" x14ac:dyDescent="0.25">
      <c r="B9442" s="295">
        <v>9377</v>
      </c>
      <c r="C9442" s="296">
        <v>176.91882698732982</v>
      </c>
    </row>
    <row r="9443" spans="2:3" x14ac:dyDescent="0.25">
      <c r="B9443" s="295">
        <v>9378</v>
      </c>
      <c r="C9443" s="296">
        <v>149.99673685953775</v>
      </c>
    </row>
    <row r="9444" spans="2:3" x14ac:dyDescent="0.25">
      <c r="B9444" s="295">
        <v>9379</v>
      </c>
      <c r="C9444" s="296">
        <v>163.50939629087929</v>
      </c>
    </row>
    <row r="9445" spans="2:3" x14ac:dyDescent="0.25">
      <c r="B9445" s="295">
        <v>9380</v>
      </c>
      <c r="C9445" s="296">
        <v>113.3134336623462</v>
      </c>
    </row>
    <row r="9446" spans="2:3" x14ac:dyDescent="0.25">
      <c r="B9446" s="295">
        <v>9381</v>
      </c>
      <c r="C9446" s="296">
        <v>135.41859693277283</v>
      </c>
    </row>
    <row r="9447" spans="2:3" x14ac:dyDescent="0.25">
      <c r="B9447" s="295">
        <v>9382</v>
      </c>
      <c r="C9447" s="296">
        <v>147.6998645745565</v>
      </c>
    </row>
    <row r="9448" spans="2:3" x14ac:dyDescent="0.25">
      <c r="B9448" s="295">
        <v>9383</v>
      </c>
      <c r="C9448" s="296">
        <v>151.00935289285309</v>
      </c>
    </row>
    <row r="9449" spans="2:3" x14ac:dyDescent="0.25">
      <c r="B9449" s="295">
        <v>9384</v>
      </c>
      <c r="C9449" s="296">
        <v>133.51374985793581</v>
      </c>
    </row>
    <row r="9450" spans="2:3" x14ac:dyDescent="0.25">
      <c r="B9450" s="295">
        <v>9385</v>
      </c>
      <c r="C9450" s="296">
        <v>179.34434406917046</v>
      </c>
    </row>
    <row r="9451" spans="2:3" x14ac:dyDescent="0.25">
      <c r="B9451" s="295">
        <v>9386</v>
      </c>
      <c r="C9451" s="296">
        <v>157.31589942099328</v>
      </c>
    </row>
    <row r="9452" spans="2:3" x14ac:dyDescent="0.25">
      <c r="B9452" s="295">
        <v>9387</v>
      </c>
      <c r="C9452" s="296">
        <v>109.81011666976352</v>
      </c>
    </row>
    <row r="9453" spans="2:3" x14ac:dyDescent="0.25">
      <c r="B9453" s="295">
        <v>9388</v>
      </c>
      <c r="C9453" s="296">
        <v>115.98863575124741</v>
      </c>
    </row>
    <row r="9454" spans="2:3" x14ac:dyDescent="0.25">
      <c r="B9454" s="295">
        <v>9389</v>
      </c>
      <c r="C9454" s="296">
        <v>120.96947691754175</v>
      </c>
    </row>
    <row r="9455" spans="2:3" x14ac:dyDescent="0.25">
      <c r="B9455" s="295">
        <v>9390</v>
      </c>
      <c r="C9455" s="296">
        <v>162.17087303754568</v>
      </c>
    </row>
    <row r="9456" spans="2:3" x14ac:dyDescent="0.25">
      <c r="B9456" s="295">
        <v>9391</v>
      </c>
      <c r="C9456" s="296">
        <v>144.11214274787761</v>
      </c>
    </row>
    <row r="9457" spans="2:3" x14ac:dyDescent="0.25">
      <c r="B9457" s="295">
        <v>9392</v>
      </c>
      <c r="C9457" s="296">
        <v>132.14898665105056</v>
      </c>
    </row>
    <row r="9458" spans="2:3" x14ac:dyDescent="0.25">
      <c r="B9458" s="295">
        <v>9393</v>
      </c>
      <c r="C9458" s="296">
        <v>112.80904175248493</v>
      </c>
    </row>
    <row r="9459" spans="2:3" x14ac:dyDescent="0.25">
      <c r="B9459" s="295">
        <v>9394</v>
      </c>
      <c r="C9459" s="296">
        <v>134.61129572308897</v>
      </c>
    </row>
    <row r="9460" spans="2:3" x14ac:dyDescent="0.25">
      <c r="B9460" s="295">
        <v>9395</v>
      </c>
      <c r="C9460" s="296">
        <v>130.19147230827855</v>
      </c>
    </row>
    <row r="9461" spans="2:3" x14ac:dyDescent="0.25">
      <c r="B9461" s="295">
        <v>9396</v>
      </c>
      <c r="C9461" s="296">
        <v>106.93966530059397</v>
      </c>
    </row>
    <row r="9462" spans="2:3" x14ac:dyDescent="0.25">
      <c r="B9462" s="295">
        <v>9397</v>
      </c>
      <c r="C9462" s="296">
        <v>103.67339265901855</v>
      </c>
    </row>
    <row r="9463" spans="2:3" x14ac:dyDescent="0.25">
      <c r="B9463" s="295">
        <v>9398</v>
      </c>
      <c r="C9463" s="296">
        <v>157.64261441966428</v>
      </c>
    </row>
    <row r="9464" spans="2:3" x14ac:dyDescent="0.25">
      <c r="B9464" s="295">
        <v>9399</v>
      </c>
      <c r="C9464" s="296">
        <v>96.830716275080391</v>
      </c>
    </row>
    <row r="9465" spans="2:3" x14ac:dyDescent="0.25">
      <c r="B9465" s="295">
        <v>9400</v>
      </c>
      <c r="C9465" s="296">
        <v>137.46665820315084</v>
      </c>
    </row>
    <row r="9466" spans="2:3" x14ac:dyDescent="0.25">
      <c r="B9466" s="295">
        <v>9401</v>
      </c>
      <c r="C9466" s="296">
        <v>86.337595921663677</v>
      </c>
    </row>
    <row r="9467" spans="2:3" x14ac:dyDescent="0.25">
      <c r="B9467" s="295">
        <v>9402</v>
      </c>
      <c r="C9467" s="296">
        <v>133.51957575394704</v>
      </c>
    </row>
    <row r="9468" spans="2:3" x14ac:dyDescent="0.25">
      <c r="B9468" s="295">
        <v>9403</v>
      </c>
      <c r="C9468" s="296">
        <v>210.85489184552094</v>
      </c>
    </row>
    <row r="9469" spans="2:3" x14ac:dyDescent="0.25">
      <c r="B9469" s="295">
        <v>9404</v>
      </c>
      <c r="C9469" s="296">
        <v>109.19010398221987</v>
      </c>
    </row>
    <row r="9470" spans="2:3" x14ac:dyDescent="0.25">
      <c r="B9470" s="295">
        <v>9405</v>
      </c>
      <c r="C9470" s="296">
        <v>140.50023742738412</v>
      </c>
    </row>
    <row r="9471" spans="2:3" x14ac:dyDescent="0.25">
      <c r="B9471" s="295">
        <v>9406</v>
      </c>
      <c r="C9471" s="296">
        <v>131.90589109969343</v>
      </c>
    </row>
    <row r="9472" spans="2:3" x14ac:dyDescent="0.25">
      <c r="B9472" s="295">
        <v>9407</v>
      </c>
      <c r="C9472" s="296">
        <v>125.38889905503967</v>
      </c>
    </row>
    <row r="9473" spans="2:3" x14ac:dyDescent="0.25">
      <c r="B9473" s="295">
        <v>9408</v>
      </c>
      <c r="C9473" s="296">
        <v>129.97689480754892</v>
      </c>
    </row>
    <row r="9474" spans="2:3" x14ac:dyDescent="0.25">
      <c r="B9474" s="295">
        <v>9409</v>
      </c>
      <c r="C9474" s="296">
        <v>114.68535938798252</v>
      </c>
    </row>
    <row r="9475" spans="2:3" x14ac:dyDescent="0.25">
      <c r="B9475" s="295">
        <v>9410</v>
      </c>
      <c r="C9475" s="296">
        <v>79.097980568939334</v>
      </c>
    </row>
    <row r="9476" spans="2:3" x14ac:dyDescent="0.25">
      <c r="B9476" s="295">
        <v>9411</v>
      </c>
      <c r="C9476" s="296">
        <v>152.05660025108654</v>
      </c>
    </row>
    <row r="9477" spans="2:3" x14ac:dyDescent="0.25">
      <c r="B9477" s="295">
        <v>9412</v>
      </c>
      <c r="C9477" s="296">
        <v>109.30853637633794</v>
      </c>
    </row>
    <row r="9478" spans="2:3" x14ac:dyDescent="0.25">
      <c r="B9478" s="295">
        <v>9413</v>
      </c>
      <c r="C9478" s="296">
        <v>83.132096411882415</v>
      </c>
    </row>
    <row r="9479" spans="2:3" x14ac:dyDescent="0.25">
      <c r="B9479" s="295">
        <v>9414</v>
      </c>
      <c r="C9479" s="296">
        <v>123.06004379658384</v>
      </c>
    </row>
    <row r="9480" spans="2:3" x14ac:dyDescent="0.25">
      <c r="B9480" s="295">
        <v>9415</v>
      </c>
      <c r="C9480" s="296">
        <v>140.90050910209632</v>
      </c>
    </row>
    <row r="9481" spans="2:3" x14ac:dyDescent="0.25">
      <c r="B9481" s="295">
        <v>9416</v>
      </c>
      <c r="C9481" s="296">
        <v>135.59364547700113</v>
      </c>
    </row>
    <row r="9482" spans="2:3" x14ac:dyDescent="0.25">
      <c r="B9482" s="295">
        <v>9417</v>
      </c>
      <c r="C9482" s="296">
        <v>94.694206447773951</v>
      </c>
    </row>
    <row r="9483" spans="2:3" x14ac:dyDescent="0.25">
      <c r="B9483" s="295">
        <v>9418</v>
      </c>
      <c r="C9483" s="296">
        <v>148.53377394080979</v>
      </c>
    </row>
    <row r="9484" spans="2:3" x14ac:dyDescent="0.25">
      <c r="B9484" s="295">
        <v>9419</v>
      </c>
      <c r="C9484" s="296">
        <v>147.14016963400667</v>
      </c>
    </row>
    <row r="9485" spans="2:3" x14ac:dyDescent="0.25">
      <c r="B9485" s="295">
        <v>9420</v>
      </c>
      <c r="C9485" s="296">
        <v>152.21627076472282</v>
      </c>
    </row>
    <row r="9486" spans="2:3" x14ac:dyDescent="0.25">
      <c r="B9486" s="295">
        <v>9421</v>
      </c>
      <c r="C9486" s="296">
        <v>81.758978028265332</v>
      </c>
    </row>
    <row r="9487" spans="2:3" x14ac:dyDescent="0.25">
      <c r="B9487" s="295">
        <v>9422</v>
      </c>
      <c r="C9487" s="296">
        <v>134.83110711002496</v>
      </c>
    </row>
    <row r="9488" spans="2:3" x14ac:dyDescent="0.25">
      <c r="B9488" s="295">
        <v>9423</v>
      </c>
      <c r="C9488" s="296">
        <v>134.01347872682439</v>
      </c>
    </row>
    <row r="9489" spans="2:3" x14ac:dyDescent="0.25">
      <c r="B9489" s="295">
        <v>9424</v>
      </c>
      <c r="C9489" s="296">
        <v>80.530120943405137</v>
      </c>
    </row>
    <row r="9490" spans="2:3" x14ac:dyDescent="0.25">
      <c r="B9490" s="295">
        <v>9425</v>
      </c>
      <c r="C9490" s="296">
        <v>122.25568693217434</v>
      </c>
    </row>
    <row r="9491" spans="2:3" x14ac:dyDescent="0.25">
      <c r="B9491" s="295">
        <v>9426</v>
      </c>
      <c r="C9491" s="296">
        <v>87.107198115998685</v>
      </c>
    </row>
    <row r="9492" spans="2:3" x14ac:dyDescent="0.25">
      <c r="B9492" s="295">
        <v>9427</v>
      </c>
      <c r="C9492" s="296">
        <v>128.06144791913528</v>
      </c>
    </row>
    <row r="9493" spans="2:3" x14ac:dyDescent="0.25">
      <c r="B9493" s="295">
        <v>9428</v>
      </c>
      <c r="C9493" s="296">
        <v>96.616014674410181</v>
      </c>
    </row>
    <row r="9494" spans="2:3" x14ac:dyDescent="0.25">
      <c r="B9494" s="295">
        <v>9429</v>
      </c>
      <c r="C9494" s="296">
        <v>112.58573109303677</v>
      </c>
    </row>
    <row r="9495" spans="2:3" x14ac:dyDescent="0.25">
      <c r="B9495" s="295">
        <v>9430</v>
      </c>
      <c r="C9495" s="296">
        <v>164.43778213266364</v>
      </c>
    </row>
    <row r="9496" spans="2:3" x14ac:dyDescent="0.25">
      <c r="B9496" s="295">
        <v>9431</v>
      </c>
      <c r="C9496" s="296">
        <v>113.74440972153162</v>
      </c>
    </row>
    <row r="9497" spans="2:3" x14ac:dyDescent="0.25">
      <c r="B9497" s="295">
        <v>9432</v>
      </c>
      <c r="C9497" s="296">
        <v>174.05706228894675</v>
      </c>
    </row>
    <row r="9498" spans="2:3" x14ac:dyDescent="0.25">
      <c r="B9498" s="295">
        <v>9433</v>
      </c>
      <c r="C9498" s="296">
        <v>110.77540118152186</v>
      </c>
    </row>
    <row r="9499" spans="2:3" x14ac:dyDescent="0.25">
      <c r="B9499" s="295">
        <v>9434</v>
      </c>
      <c r="C9499" s="296">
        <v>110.73523981366299</v>
      </c>
    </row>
    <row r="9500" spans="2:3" x14ac:dyDescent="0.25">
      <c r="B9500" s="295">
        <v>9435</v>
      </c>
      <c r="C9500" s="296">
        <v>109.80084409390999</v>
      </c>
    </row>
    <row r="9501" spans="2:3" x14ac:dyDescent="0.25">
      <c r="B9501" s="295">
        <v>9436</v>
      </c>
      <c r="C9501" s="296">
        <v>186.6251210662569</v>
      </c>
    </row>
    <row r="9502" spans="2:3" x14ac:dyDescent="0.25">
      <c r="B9502" s="295">
        <v>9437</v>
      </c>
      <c r="C9502" s="296">
        <v>138.2482314245357</v>
      </c>
    </row>
    <row r="9503" spans="2:3" x14ac:dyDescent="0.25">
      <c r="B9503" s="295">
        <v>9438</v>
      </c>
      <c r="C9503" s="296">
        <v>96.26568001119746</v>
      </c>
    </row>
    <row r="9504" spans="2:3" x14ac:dyDescent="0.25">
      <c r="B9504" s="295">
        <v>9439</v>
      </c>
      <c r="C9504" s="296">
        <v>103.74953521910827</v>
      </c>
    </row>
    <row r="9505" spans="2:3" x14ac:dyDescent="0.25">
      <c r="B9505" s="295">
        <v>9440</v>
      </c>
      <c r="C9505" s="296">
        <v>150.62418549217603</v>
      </c>
    </row>
    <row r="9506" spans="2:3" x14ac:dyDescent="0.25">
      <c r="B9506" s="295">
        <v>9441</v>
      </c>
      <c r="C9506" s="296">
        <v>147.67225876276842</v>
      </c>
    </row>
    <row r="9507" spans="2:3" x14ac:dyDescent="0.25">
      <c r="B9507" s="295">
        <v>9442</v>
      </c>
      <c r="C9507" s="296">
        <v>139.54848101049919</v>
      </c>
    </row>
    <row r="9508" spans="2:3" x14ac:dyDescent="0.25">
      <c r="B9508" s="295">
        <v>9443</v>
      </c>
      <c r="C9508" s="296">
        <v>105.83930009066418</v>
      </c>
    </row>
    <row r="9509" spans="2:3" x14ac:dyDescent="0.25">
      <c r="B9509" s="295">
        <v>9444</v>
      </c>
      <c r="C9509" s="296">
        <v>145.59883969935856</v>
      </c>
    </row>
    <row r="9510" spans="2:3" x14ac:dyDescent="0.25">
      <c r="B9510" s="295">
        <v>9445</v>
      </c>
      <c r="C9510" s="296">
        <v>161.37612603896054</v>
      </c>
    </row>
    <row r="9511" spans="2:3" x14ac:dyDescent="0.25">
      <c r="B9511" s="295">
        <v>9446</v>
      </c>
      <c r="C9511" s="296">
        <v>140.38635924736766</v>
      </c>
    </row>
    <row r="9512" spans="2:3" x14ac:dyDescent="0.25">
      <c r="B9512" s="295">
        <v>9447</v>
      </c>
      <c r="C9512" s="296">
        <v>167.34543404034551</v>
      </c>
    </row>
    <row r="9513" spans="2:3" x14ac:dyDescent="0.25">
      <c r="B9513" s="295">
        <v>9448</v>
      </c>
      <c r="C9513" s="296">
        <v>145.10188795539904</v>
      </c>
    </row>
    <row r="9514" spans="2:3" x14ac:dyDescent="0.25">
      <c r="B9514" s="295">
        <v>9449</v>
      </c>
      <c r="C9514" s="296">
        <v>124.31685358152536</v>
      </c>
    </row>
    <row r="9515" spans="2:3" x14ac:dyDescent="0.25">
      <c r="B9515" s="295">
        <v>9450</v>
      </c>
      <c r="C9515" s="296">
        <v>164.97482018593823</v>
      </c>
    </row>
    <row r="9516" spans="2:3" x14ac:dyDescent="0.25">
      <c r="B9516" s="295">
        <v>9451</v>
      </c>
      <c r="C9516" s="296">
        <v>155.51978004878291</v>
      </c>
    </row>
    <row r="9517" spans="2:3" x14ac:dyDescent="0.25">
      <c r="B9517" s="295">
        <v>9452</v>
      </c>
      <c r="C9517" s="296">
        <v>157.5114733628966</v>
      </c>
    </row>
    <row r="9518" spans="2:3" x14ac:dyDescent="0.25">
      <c r="B9518" s="295">
        <v>9453</v>
      </c>
      <c r="C9518" s="296">
        <v>163.58498496876217</v>
      </c>
    </row>
    <row r="9519" spans="2:3" x14ac:dyDescent="0.25">
      <c r="B9519" s="295">
        <v>9454</v>
      </c>
      <c r="C9519" s="296">
        <v>133.36297475053559</v>
      </c>
    </row>
    <row r="9520" spans="2:3" x14ac:dyDescent="0.25">
      <c r="B9520" s="295">
        <v>9455</v>
      </c>
      <c r="C9520" s="296">
        <v>83.788844637399293</v>
      </c>
    </row>
    <row r="9521" spans="2:3" x14ac:dyDescent="0.25">
      <c r="B9521" s="295">
        <v>9456</v>
      </c>
      <c r="C9521" s="296">
        <v>84.850592596899716</v>
      </c>
    </row>
    <row r="9522" spans="2:3" x14ac:dyDescent="0.25">
      <c r="B9522" s="295">
        <v>9457</v>
      </c>
      <c r="C9522" s="296">
        <v>136.5025250053215</v>
      </c>
    </row>
    <row r="9523" spans="2:3" x14ac:dyDescent="0.25">
      <c r="B9523" s="295">
        <v>9458</v>
      </c>
      <c r="C9523" s="296">
        <v>107.01745714771107</v>
      </c>
    </row>
    <row r="9524" spans="2:3" x14ac:dyDescent="0.25">
      <c r="B9524" s="295">
        <v>9459</v>
      </c>
      <c r="C9524" s="296">
        <v>100.33849959975845</v>
      </c>
    </row>
    <row r="9525" spans="2:3" x14ac:dyDescent="0.25">
      <c r="B9525" s="295">
        <v>9460</v>
      </c>
      <c r="C9525" s="296">
        <v>128.7664886739565</v>
      </c>
    </row>
    <row r="9526" spans="2:3" x14ac:dyDescent="0.25">
      <c r="B9526" s="295">
        <v>9461</v>
      </c>
      <c r="C9526" s="296">
        <v>179.14424301224858</v>
      </c>
    </row>
    <row r="9527" spans="2:3" x14ac:dyDescent="0.25">
      <c r="B9527" s="295">
        <v>9462</v>
      </c>
      <c r="C9527" s="296">
        <v>150.56014004884887</v>
      </c>
    </row>
    <row r="9528" spans="2:3" x14ac:dyDescent="0.25">
      <c r="B9528" s="295">
        <v>9463</v>
      </c>
      <c r="C9528" s="296">
        <v>186.33566634239668</v>
      </c>
    </row>
    <row r="9529" spans="2:3" x14ac:dyDescent="0.25">
      <c r="B9529" s="295">
        <v>9464</v>
      </c>
      <c r="C9529" s="296">
        <v>91.628367014993131</v>
      </c>
    </row>
    <row r="9530" spans="2:3" x14ac:dyDescent="0.25">
      <c r="B9530" s="295">
        <v>9465</v>
      </c>
      <c r="C9530" s="296">
        <v>138.76156388049765</v>
      </c>
    </row>
    <row r="9531" spans="2:3" x14ac:dyDescent="0.25">
      <c r="B9531" s="295">
        <v>9466</v>
      </c>
      <c r="C9531" s="296">
        <v>102.99760102414055</v>
      </c>
    </row>
    <row r="9532" spans="2:3" x14ac:dyDescent="0.25">
      <c r="B9532" s="295">
        <v>9467</v>
      </c>
      <c r="C9532" s="296">
        <v>153.16934527536824</v>
      </c>
    </row>
    <row r="9533" spans="2:3" x14ac:dyDescent="0.25">
      <c r="B9533" s="295">
        <v>9468</v>
      </c>
      <c r="C9533" s="296">
        <v>162.05224263640395</v>
      </c>
    </row>
    <row r="9534" spans="2:3" x14ac:dyDescent="0.25">
      <c r="B9534" s="295">
        <v>9469</v>
      </c>
      <c r="C9534" s="296">
        <v>95.84262335346699</v>
      </c>
    </row>
    <row r="9535" spans="2:3" x14ac:dyDescent="0.25">
      <c r="B9535" s="295">
        <v>9470</v>
      </c>
      <c r="C9535" s="296">
        <v>197.15499124517152</v>
      </c>
    </row>
    <row r="9536" spans="2:3" x14ac:dyDescent="0.25">
      <c r="B9536" s="295">
        <v>9471</v>
      </c>
      <c r="C9536" s="296">
        <v>125.07486113976248</v>
      </c>
    </row>
    <row r="9537" spans="2:3" x14ac:dyDescent="0.25">
      <c r="B9537" s="295">
        <v>9472</v>
      </c>
      <c r="C9537" s="296">
        <v>139.91204288813094</v>
      </c>
    </row>
    <row r="9538" spans="2:3" x14ac:dyDescent="0.25">
      <c r="B9538" s="295">
        <v>9473</v>
      </c>
      <c r="C9538" s="296">
        <v>121.03548990003489</v>
      </c>
    </row>
    <row r="9539" spans="2:3" x14ac:dyDescent="0.25">
      <c r="B9539" s="295">
        <v>9474</v>
      </c>
      <c r="C9539" s="296">
        <v>146.50944222951836</v>
      </c>
    </row>
    <row r="9540" spans="2:3" x14ac:dyDescent="0.25">
      <c r="B9540" s="295">
        <v>9475</v>
      </c>
      <c r="C9540" s="296">
        <v>115.54313832701639</v>
      </c>
    </row>
    <row r="9541" spans="2:3" x14ac:dyDescent="0.25">
      <c r="B9541" s="295">
        <v>9476</v>
      </c>
      <c r="C9541" s="296">
        <v>141.9006091219585</v>
      </c>
    </row>
    <row r="9542" spans="2:3" x14ac:dyDescent="0.25">
      <c r="B9542" s="295">
        <v>9477</v>
      </c>
      <c r="C9542" s="296">
        <v>148.68228864132817</v>
      </c>
    </row>
    <row r="9543" spans="2:3" x14ac:dyDescent="0.25">
      <c r="B9543" s="295">
        <v>9478</v>
      </c>
      <c r="C9543" s="296">
        <v>101.29246646961154</v>
      </c>
    </row>
    <row r="9544" spans="2:3" x14ac:dyDescent="0.25">
      <c r="B9544" s="295">
        <v>9479</v>
      </c>
      <c r="C9544" s="296">
        <v>86.098355050068335</v>
      </c>
    </row>
    <row r="9545" spans="2:3" x14ac:dyDescent="0.25">
      <c r="B9545" s="295">
        <v>9480</v>
      </c>
      <c r="C9545" s="296">
        <v>146.63340205733846</v>
      </c>
    </row>
    <row r="9546" spans="2:3" x14ac:dyDescent="0.25">
      <c r="B9546" s="295">
        <v>9481</v>
      </c>
      <c r="C9546" s="296">
        <v>91.308017401670298</v>
      </c>
    </row>
    <row r="9547" spans="2:3" x14ac:dyDescent="0.25">
      <c r="B9547" s="295">
        <v>9482</v>
      </c>
      <c r="C9547" s="296">
        <v>102.87030485547155</v>
      </c>
    </row>
    <row r="9548" spans="2:3" x14ac:dyDescent="0.25">
      <c r="B9548" s="295">
        <v>9483</v>
      </c>
      <c r="C9548" s="296">
        <v>96.805236026639037</v>
      </c>
    </row>
    <row r="9549" spans="2:3" x14ac:dyDescent="0.25">
      <c r="B9549" s="295">
        <v>9484</v>
      </c>
      <c r="C9549" s="296">
        <v>95.780614168816442</v>
      </c>
    </row>
    <row r="9550" spans="2:3" x14ac:dyDescent="0.25">
      <c r="B9550" s="295">
        <v>9485</v>
      </c>
      <c r="C9550" s="296">
        <v>143.87682692913268</v>
      </c>
    </row>
    <row r="9551" spans="2:3" x14ac:dyDescent="0.25">
      <c r="B9551" s="295">
        <v>9486</v>
      </c>
      <c r="C9551" s="296">
        <v>179.65451950807659</v>
      </c>
    </row>
    <row r="9552" spans="2:3" x14ac:dyDescent="0.25">
      <c r="B9552" s="295">
        <v>9487</v>
      </c>
      <c r="C9552" s="296">
        <v>193.17815393216753</v>
      </c>
    </row>
    <row r="9553" spans="2:3" x14ac:dyDescent="0.25">
      <c r="B9553" s="295">
        <v>9488</v>
      </c>
      <c r="C9553" s="296">
        <v>152.63276412589326</v>
      </c>
    </row>
    <row r="9554" spans="2:3" x14ac:dyDescent="0.25">
      <c r="B9554" s="295">
        <v>9489</v>
      </c>
      <c r="C9554" s="296">
        <v>121.58749926086884</v>
      </c>
    </row>
    <row r="9555" spans="2:3" x14ac:dyDescent="0.25">
      <c r="B9555" s="295">
        <v>9490</v>
      </c>
      <c r="C9555" s="296">
        <v>96.152212669730858</v>
      </c>
    </row>
    <row r="9556" spans="2:3" x14ac:dyDescent="0.25">
      <c r="B9556" s="295">
        <v>9491</v>
      </c>
      <c r="C9556" s="296">
        <v>197.46952119711597</v>
      </c>
    </row>
    <row r="9557" spans="2:3" x14ac:dyDescent="0.25">
      <c r="B9557" s="295">
        <v>9492</v>
      </c>
      <c r="C9557" s="296">
        <v>90.006865532304772</v>
      </c>
    </row>
    <row r="9558" spans="2:3" x14ac:dyDescent="0.25">
      <c r="B9558" s="295">
        <v>9493</v>
      </c>
      <c r="C9558" s="296">
        <v>169.33956733303836</v>
      </c>
    </row>
    <row r="9559" spans="2:3" x14ac:dyDescent="0.25">
      <c r="B9559" s="295">
        <v>9494</v>
      </c>
      <c r="C9559" s="296">
        <v>182.40833604086268</v>
      </c>
    </row>
    <row r="9560" spans="2:3" x14ac:dyDescent="0.25">
      <c r="B9560" s="295">
        <v>9495</v>
      </c>
      <c r="C9560" s="296">
        <v>161.65453727197109</v>
      </c>
    </row>
    <row r="9561" spans="2:3" x14ac:dyDescent="0.25">
      <c r="B9561" s="295">
        <v>9496</v>
      </c>
      <c r="C9561" s="296">
        <v>81.91454744224734</v>
      </c>
    </row>
    <row r="9562" spans="2:3" x14ac:dyDescent="0.25">
      <c r="B9562" s="295">
        <v>9497</v>
      </c>
      <c r="C9562" s="296">
        <v>141.53470246701016</v>
      </c>
    </row>
    <row r="9563" spans="2:3" x14ac:dyDescent="0.25">
      <c r="B9563" s="295">
        <v>9498</v>
      </c>
      <c r="C9563" s="296">
        <v>86.467845287490988</v>
      </c>
    </row>
    <row r="9564" spans="2:3" x14ac:dyDescent="0.25">
      <c r="B9564" s="295">
        <v>9499</v>
      </c>
      <c r="C9564" s="296">
        <v>96.734243012835961</v>
      </c>
    </row>
    <row r="9565" spans="2:3" x14ac:dyDescent="0.25">
      <c r="B9565" s="295">
        <v>9500</v>
      </c>
      <c r="C9565" s="296">
        <v>70.982975878907126</v>
      </c>
    </row>
    <row r="9566" spans="2:3" x14ac:dyDescent="0.25">
      <c r="B9566" s="295">
        <v>9501</v>
      </c>
      <c r="C9566" s="296">
        <v>195.47581565507807</v>
      </c>
    </row>
    <row r="9567" spans="2:3" x14ac:dyDescent="0.25">
      <c r="B9567" s="295">
        <v>9502</v>
      </c>
      <c r="C9567" s="296">
        <v>175.36032351479133</v>
      </c>
    </row>
    <row r="9568" spans="2:3" x14ac:dyDescent="0.25">
      <c r="B9568" s="295">
        <v>9503</v>
      </c>
      <c r="C9568" s="296">
        <v>202.81043826153996</v>
      </c>
    </row>
    <row r="9569" spans="2:3" x14ac:dyDescent="0.25">
      <c r="B9569" s="295">
        <v>9504</v>
      </c>
      <c r="C9569" s="296">
        <v>201.12770341127924</v>
      </c>
    </row>
    <row r="9570" spans="2:3" x14ac:dyDescent="0.25">
      <c r="B9570" s="295">
        <v>9505</v>
      </c>
      <c r="C9570" s="296">
        <v>141.87556243022743</v>
      </c>
    </row>
    <row r="9571" spans="2:3" x14ac:dyDescent="0.25">
      <c r="B9571" s="295">
        <v>9506</v>
      </c>
      <c r="C9571" s="296">
        <v>109.00418732479814</v>
      </c>
    </row>
    <row r="9572" spans="2:3" x14ac:dyDescent="0.25">
      <c r="B9572" s="295">
        <v>9507</v>
      </c>
      <c r="C9572" s="296">
        <v>106.50862828530603</v>
      </c>
    </row>
    <row r="9573" spans="2:3" x14ac:dyDescent="0.25">
      <c r="B9573" s="295">
        <v>9508</v>
      </c>
      <c r="C9573" s="296">
        <v>88.818483655629024</v>
      </c>
    </row>
    <row r="9574" spans="2:3" x14ac:dyDescent="0.25">
      <c r="B9574" s="295">
        <v>9509</v>
      </c>
      <c r="C9574" s="296">
        <v>113.08812567765139</v>
      </c>
    </row>
    <row r="9575" spans="2:3" x14ac:dyDescent="0.25">
      <c r="B9575" s="295">
        <v>9510</v>
      </c>
      <c r="C9575" s="296">
        <v>121.16837568517765</v>
      </c>
    </row>
    <row r="9576" spans="2:3" x14ac:dyDescent="0.25">
      <c r="B9576" s="295">
        <v>9511</v>
      </c>
      <c r="C9576" s="296">
        <v>141.52349449224411</v>
      </c>
    </row>
    <row r="9577" spans="2:3" x14ac:dyDescent="0.25">
      <c r="B9577" s="295">
        <v>9512</v>
      </c>
      <c r="C9577" s="296">
        <v>188.13472472367806</v>
      </c>
    </row>
    <row r="9578" spans="2:3" x14ac:dyDescent="0.25">
      <c r="B9578" s="295">
        <v>9513</v>
      </c>
      <c r="C9578" s="296">
        <v>155.05714434760415</v>
      </c>
    </row>
    <row r="9579" spans="2:3" x14ac:dyDescent="0.25">
      <c r="B9579" s="295">
        <v>9514</v>
      </c>
      <c r="C9579" s="296">
        <v>146.7371609503565</v>
      </c>
    </row>
    <row r="9580" spans="2:3" x14ac:dyDescent="0.25">
      <c r="B9580" s="295">
        <v>9515</v>
      </c>
      <c r="C9580" s="296">
        <v>145.25547365826483</v>
      </c>
    </row>
    <row r="9581" spans="2:3" x14ac:dyDescent="0.25">
      <c r="B9581" s="295">
        <v>9516</v>
      </c>
      <c r="C9581" s="296">
        <v>148.2991616680153</v>
      </c>
    </row>
    <row r="9582" spans="2:3" x14ac:dyDescent="0.25">
      <c r="B9582" s="295">
        <v>9517</v>
      </c>
      <c r="C9582" s="296">
        <v>138.85501122942026</v>
      </c>
    </row>
    <row r="9583" spans="2:3" x14ac:dyDescent="0.25">
      <c r="B9583" s="295">
        <v>9518</v>
      </c>
      <c r="C9583" s="296">
        <v>119.63193075852493</v>
      </c>
    </row>
    <row r="9584" spans="2:3" x14ac:dyDescent="0.25">
      <c r="B9584" s="295">
        <v>9519</v>
      </c>
      <c r="C9584" s="296">
        <v>102.68273586137812</v>
      </c>
    </row>
    <row r="9585" spans="2:3" x14ac:dyDescent="0.25">
      <c r="B9585" s="295">
        <v>9520</v>
      </c>
      <c r="C9585" s="296">
        <v>106.72475848104273</v>
      </c>
    </row>
    <row r="9586" spans="2:3" x14ac:dyDescent="0.25">
      <c r="B9586" s="295">
        <v>9521</v>
      </c>
      <c r="C9586" s="296">
        <v>136.56835148799908</v>
      </c>
    </row>
    <row r="9587" spans="2:3" x14ac:dyDescent="0.25">
      <c r="B9587" s="295">
        <v>9522</v>
      </c>
      <c r="C9587" s="296">
        <v>99.01528165402047</v>
      </c>
    </row>
    <row r="9588" spans="2:3" x14ac:dyDescent="0.25">
      <c r="B9588" s="295">
        <v>9523</v>
      </c>
      <c r="C9588" s="296">
        <v>143.66658904882641</v>
      </c>
    </row>
    <row r="9589" spans="2:3" x14ac:dyDescent="0.25">
      <c r="B9589" s="295">
        <v>9524</v>
      </c>
      <c r="C9589" s="296">
        <v>106.60639417452892</v>
      </c>
    </row>
    <row r="9590" spans="2:3" x14ac:dyDescent="0.25">
      <c r="B9590" s="295">
        <v>9525</v>
      </c>
      <c r="C9590" s="296">
        <v>126.99153624007522</v>
      </c>
    </row>
    <row r="9591" spans="2:3" x14ac:dyDescent="0.25">
      <c r="B9591" s="295">
        <v>9526</v>
      </c>
      <c r="C9591" s="296">
        <v>98.711503112103486</v>
      </c>
    </row>
    <row r="9592" spans="2:3" x14ac:dyDescent="0.25">
      <c r="B9592" s="295">
        <v>9527</v>
      </c>
      <c r="C9592" s="296">
        <v>170.3794978538844</v>
      </c>
    </row>
    <row r="9593" spans="2:3" x14ac:dyDescent="0.25">
      <c r="B9593" s="295">
        <v>9528</v>
      </c>
      <c r="C9593" s="296">
        <v>169.01816905526627</v>
      </c>
    </row>
    <row r="9594" spans="2:3" x14ac:dyDescent="0.25">
      <c r="B9594" s="295">
        <v>9529</v>
      </c>
      <c r="C9594" s="296">
        <v>186.84239942613172</v>
      </c>
    </row>
    <row r="9595" spans="2:3" x14ac:dyDescent="0.25">
      <c r="B9595" s="295">
        <v>9530</v>
      </c>
      <c r="C9595" s="296">
        <v>162.97833514653769</v>
      </c>
    </row>
    <row r="9596" spans="2:3" x14ac:dyDescent="0.25">
      <c r="B9596" s="295">
        <v>9531</v>
      </c>
      <c r="C9596" s="296">
        <v>120.64331393380698</v>
      </c>
    </row>
    <row r="9597" spans="2:3" x14ac:dyDescent="0.25">
      <c r="B9597" s="295">
        <v>9532</v>
      </c>
      <c r="C9597" s="296">
        <v>156.02424494902579</v>
      </c>
    </row>
    <row r="9598" spans="2:3" x14ac:dyDescent="0.25">
      <c r="B9598" s="295">
        <v>9533</v>
      </c>
      <c r="C9598" s="296">
        <v>191.76066661385076</v>
      </c>
    </row>
    <row r="9599" spans="2:3" x14ac:dyDescent="0.25">
      <c r="B9599" s="295">
        <v>9534</v>
      </c>
      <c r="C9599" s="296">
        <v>92.699552313656795</v>
      </c>
    </row>
    <row r="9600" spans="2:3" x14ac:dyDescent="0.25">
      <c r="B9600" s="295">
        <v>9535</v>
      </c>
      <c r="C9600" s="296">
        <v>142.37800542181094</v>
      </c>
    </row>
    <row r="9601" spans="2:3" x14ac:dyDescent="0.25">
      <c r="B9601" s="295">
        <v>9536</v>
      </c>
      <c r="C9601" s="296">
        <v>137.45920730398623</v>
      </c>
    </row>
    <row r="9602" spans="2:3" x14ac:dyDescent="0.25">
      <c r="B9602" s="295">
        <v>9537</v>
      </c>
      <c r="C9602" s="296">
        <v>122.10571047898019</v>
      </c>
    </row>
    <row r="9603" spans="2:3" x14ac:dyDescent="0.25">
      <c r="B9603" s="295">
        <v>9538</v>
      </c>
      <c r="C9603" s="296">
        <v>109.44523770320922</v>
      </c>
    </row>
    <row r="9604" spans="2:3" x14ac:dyDescent="0.25">
      <c r="B9604" s="295">
        <v>9539</v>
      </c>
      <c r="C9604" s="296">
        <v>146.94559138719296</v>
      </c>
    </row>
    <row r="9605" spans="2:3" x14ac:dyDescent="0.25">
      <c r="B9605" s="295">
        <v>9540</v>
      </c>
      <c r="C9605" s="296">
        <v>128.19873292141574</v>
      </c>
    </row>
    <row r="9606" spans="2:3" x14ac:dyDescent="0.25">
      <c r="B9606" s="295">
        <v>9541</v>
      </c>
      <c r="C9606" s="296">
        <v>178.85744350260839</v>
      </c>
    </row>
    <row r="9607" spans="2:3" x14ac:dyDescent="0.25">
      <c r="B9607" s="295">
        <v>9542</v>
      </c>
      <c r="C9607" s="296">
        <v>121.65111662403623</v>
      </c>
    </row>
    <row r="9608" spans="2:3" x14ac:dyDescent="0.25">
      <c r="B9608" s="295">
        <v>9543</v>
      </c>
      <c r="C9608" s="296">
        <v>102.56006121788023</v>
      </c>
    </row>
    <row r="9609" spans="2:3" x14ac:dyDescent="0.25">
      <c r="B9609" s="295">
        <v>9544</v>
      </c>
      <c r="C9609" s="296">
        <v>143.2904723045998</v>
      </c>
    </row>
    <row r="9610" spans="2:3" x14ac:dyDescent="0.25">
      <c r="B9610" s="295">
        <v>9545</v>
      </c>
      <c r="C9610" s="296">
        <v>109.73205232433017</v>
      </c>
    </row>
    <row r="9611" spans="2:3" x14ac:dyDescent="0.25">
      <c r="B9611" s="295">
        <v>9546</v>
      </c>
      <c r="C9611" s="296">
        <v>156.93610013143592</v>
      </c>
    </row>
    <row r="9612" spans="2:3" x14ac:dyDescent="0.25">
      <c r="B9612" s="295">
        <v>9547</v>
      </c>
      <c r="C9612" s="296">
        <v>131.56364312496618</v>
      </c>
    </row>
    <row r="9613" spans="2:3" x14ac:dyDescent="0.25">
      <c r="B9613" s="295">
        <v>9548</v>
      </c>
      <c r="C9613" s="296">
        <v>136.26593484589011</v>
      </c>
    </row>
    <row r="9614" spans="2:3" x14ac:dyDescent="0.25">
      <c r="B9614" s="295">
        <v>9549</v>
      </c>
      <c r="C9614" s="296">
        <v>202.5291891011818</v>
      </c>
    </row>
    <row r="9615" spans="2:3" x14ac:dyDescent="0.25">
      <c r="B9615" s="295">
        <v>9550</v>
      </c>
      <c r="C9615" s="296">
        <v>108.12478381592493</v>
      </c>
    </row>
    <row r="9616" spans="2:3" x14ac:dyDescent="0.25">
      <c r="B9616" s="295">
        <v>9551</v>
      </c>
      <c r="C9616" s="296">
        <v>95.555235676135524</v>
      </c>
    </row>
    <row r="9617" spans="2:3" x14ac:dyDescent="0.25">
      <c r="B9617" s="295">
        <v>9552</v>
      </c>
      <c r="C9617" s="296">
        <v>139.17339601680737</v>
      </c>
    </row>
    <row r="9618" spans="2:3" x14ac:dyDescent="0.25">
      <c r="B9618" s="295">
        <v>9553</v>
      </c>
      <c r="C9618" s="296">
        <v>104.63991038521519</v>
      </c>
    </row>
    <row r="9619" spans="2:3" x14ac:dyDescent="0.25">
      <c r="B9619" s="295">
        <v>9554</v>
      </c>
      <c r="C9619" s="296">
        <v>193.64367444349733</v>
      </c>
    </row>
    <row r="9620" spans="2:3" x14ac:dyDescent="0.25">
      <c r="B9620" s="295">
        <v>9555</v>
      </c>
      <c r="C9620" s="296">
        <v>113.53258787597461</v>
      </c>
    </row>
    <row r="9621" spans="2:3" x14ac:dyDescent="0.25">
      <c r="B9621" s="295">
        <v>9556</v>
      </c>
      <c r="C9621" s="296">
        <v>94.308692373888604</v>
      </c>
    </row>
    <row r="9622" spans="2:3" x14ac:dyDescent="0.25">
      <c r="B9622" s="295">
        <v>9557</v>
      </c>
      <c r="C9622" s="296">
        <v>123.16792309132401</v>
      </c>
    </row>
    <row r="9623" spans="2:3" x14ac:dyDescent="0.25">
      <c r="B9623" s="295">
        <v>9558</v>
      </c>
      <c r="C9623" s="296">
        <v>104.97499552339599</v>
      </c>
    </row>
    <row r="9624" spans="2:3" x14ac:dyDescent="0.25">
      <c r="B9624" s="295">
        <v>9559</v>
      </c>
      <c r="C9624" s="296">
        <v>122.48175709762759</v>
      </c>
    </row>
    <row r="9625" spans="2:3" x14ac:dyDescent="0.25">
      <c r="B9625" s="295">
        <v>9560</v>
      </c>
      <c r="C9625" s="296">
        <v>157.86318019227818</v>
      </c>
    </row>
    <row r="9626" spans="2:3" x14ac:dyDescent="0.25">
      <c r="B9626" s="295">
        <v>9561</v>
      </c>
      <c r="C9626" s="296">
        <v>157.39390865505328</v>
      </c>
    </row>
    <row r="9627" spans="2:3" x14ac:dyDescent="0.25">
      <c r="B9627" s="295">
        <v>9562</v>
      </c>
      <c r="C9627" s="296">
        <v>141.75804965758408</v>
      </c>
    </row>
    <row r="9628" spans="2:3" x14ac:dyDescent="0.25">
      <c r="B9628" s="295">
        <v>9563</v>
      </c>
      <c r="C9628" s="296">
        <v>142.32674687681759</v>
      </c>
    </row>
    <row r="9629" spans="2:3" x14ac:dyDescent="0.25">
      <c r="B9629" s="295">
        <v>9564</v>
      </c>
      <c r="C9629" s="296">
        <v>171.91379766037394</v>
      </c>
    </row>
    <row r="9630" spans="2:3" x14ac:dyDescent="0.25">
      <c r="B9630" s="295">
        <v>9565</v>
      </c>
      <c r="C9630" s="296">
        <v>130.02716430752619</v>
      </c>
    </row>
    <row r="9631" spans="2:3" x14ac:dyDescent="0.25">
      <c r="B9631" s="295">
        <v>9566</v>
      </c>
      <c r="C9631" s="296">
        <v>146.0452254005437</v>
      </c>
    </row>
    <row r="9632" spans="2:3" x14ac:dyDescent="0.25">
      <c r="B9632" s="295">
        <v>9567</v>
      </c>
      <c r="C9632" s="296">
        <v>120.47798349585719</v>
      </c>
    </row>
    <row r="9633" spans="2:3" x14ac:dyDescent="0.25">
      <c r="B9633" s="295">
        <v>9568</v>
      </c>
      <c r="C9633" s="296">
        <v>108.4669766195272</v>
      </c>
    </row>
    <row r="9634" spans="2:3" x14ac:dyDescent="0.25">
      <c r="B9634" s="295">
        <v>9569</v>
      </c>
      <c r="C9634" s="296">
        <v>169.55068914964721</v>
      </c>
    </row>
    <row r="9635" spans="2:3" x14ac:dyDescent="0.25">
      <c r="B9635" s="295">
        <v>9570</v>
      </c>
      <c r="C9635" s="296">
        <v>135.77578342901307</v>
      </c>
    </row>
    <row r="9636" spans="2:3" x14ac:dyDescent="0.25">
      <c r="B9636" s="295">
        <v>9571</v>
      </c>
      <c r="C9636" s="296">
        <v>135.92360507344367</v>
      </c>
    </row>
    <row r="9637" spans="2:3" x14ac:dyDescent="0.25">
      <c r="B9637" s="295">
        <v>9572</v>
      </c>
      <c r="C9637" s="296">
        <v>115.2274493518745</v>
      </c>
    </row>
    <row r="9638" spans="2:3" x14ac:dyDescent="0.25">
      <c r="B9638" s="295">
        <v>9573</v>
      </c>
      <c r="C9638" s="296">
        <v>150.96956871847215</v>
      </c>
    </row>
    <row r="9639" spans="2:3" x14ac:dyDescent="0.25">
      <c r="B9639" s="295">
        <v>9574</v>
      </c>
      <c r="C9639" s="296">
        <v>135.84449210380396</v>
      </c>
    </row>
    <row r="9640" spans="2:3" x14ac:dyDescent="0.25">
      <c r="B9640" s="295">
        <v>9575</v>
      </c>
      <c r="C9640" s="296">
        <v>147.12235661111166</v>
      </c>
    </row>
    <row r="9641" spans="2:3" x14ac:dyDescent="0.25">
      <c r="B9641" s="295">
        <v>9576</v>
      </c>
      <c r="C9641" s="296">
        <v>151.21795188027028</v>
      </c>
    </row>
    <row r="9642" spans="2:3" x14ac:dyDescent="0.25">
      <c r="B9642" s="295">
        <v>9577</v>
      </c>
      <c r="C9642" s="296">
        <v>153.24011989044152</v>
      </c>
    </row>
    <row r="9643" spans="2:3" x14ac:dyDescent="0.25">
      <c r="B9643" s="295">
        <v>9578</v>
      </c>
      <c r="C9643" s="296">
        <v>181.26393683817111</v>
      </c>
    </row>
    <row r="9644" spans="2:3" x14ac:dyDescent="0.25">
      <c r="B9644" s="295">
        <v>9579</v>
      </c>
      <c r="C9644" s="296">
        <v>140.61197881989438</v>
      </c>
    </row>
    <row r="9645" spans="2:3" x14ac:dyDescent="0.25">
      <c r="B9645" s="295">
        <v>9580</v>
      </c>
      <c r="C9645" s="296">
        <v>111.41183057194399</v>
      </c>
    </row>
    <row r="9646" spans="2:3" x14ac:dyDescent="0.25">
      <c r="B9646" s="295">
        <v>9581</v>
      </c>
      <c r="C9646" s="296">
        <v>206.26423021864744</v>
      </c>
    </row>
    <row r="9647" spans="2:3" x14ac:dyDescent="0.25">
      <c r="B9647" s="295">
        <v>9582</v>
      </c>
      <c r="C9647" s="296">
        <v>130.16468971371245</v>
      </c>
    </row>
    <row r="9648" spans="2:3" x14ac:dyDescent="0.25">
      <c r="B9648" s="295">
        <v>9583</v>
      </c>
      <c r="C9648" s="296">
        <v>81.037802283639934</v>
      </c>
    </row>
    <row r="9649" spans="2:3" x14ac:dyDescent="0.25">
      <c r="B9649" s="295">
        <v>9584</v>
      </c>
      <c r="C9649" s="296">
        <v>100.62185365580035</v>
      </c>
    </row>
    <row r="9650" spans="2:3" x14ac:dyDescent="0.25">
      <c r="B9650" s="295">
        <v>9585</v>
      </c>
      <c r="C9650" s="296">
        <v>135.23500830221184</v>
      </c>
    </row>
    <row r="9651" spans="2:3" x14ac:dyDescent="0.25">
      <c r="B9651" s="295">
        <v>9586</v>
      </c>
      <c r="C9651" s="296">
        <v>92.491436821421644</v>
      </c>
    </row>
    <row r="9652" spans="2:3" x14ac:dyDescent="0.25">
      <c r="B9652" s="295">
        <v>9587</v>
      </c>
      <c r="C9652" s="296">
        <v>181.12732713271834</v>
      </c>
    </row>
    <row r="9653" spans="2:3" x14ac:dyDescent="0.25">
      <c r="B9653" s="295">
        <v>9588</v>
      </c>
      <c r="C9653" s="296">
        <v>144.68560582565965</v>
      </c>
    </row>
    <row r="9654" spans="2:3" x14ac:dyDescent="0.25">
      <c r="B9654" s="295">
        <v>9589</v>
      </c>
      <c r="C9654" s="296">
        <v>94.080478178675676</v>
      </c>
    </row>
    <row r="9655" spans="2:3" x14ac:dyDescent="0.25">
      <c r="B9655" s="295">
        <v>9590</v>
      </c>
      <c r="C9655" s="296">
        <v>117.51361098845884</v>
      </c>
    </row>
    <row r="9656" spans="2:3" x14ac:dyDescent="0.25">
      <c r="B9656" s="295">
        <v>9591</v>
      </c>
      <c r="C9656" s="296">
        <v>83.592483489902392</v>
      </c>
    </row>
    <row r="9657" spans="2:3" x14ac:dyDescent="0.25">
      <c r="B9657" s="295">
        <v>9592</v>
      </c>
      <c r="C9657" s="296">
        <v>169.79135550972643</v>
      </c>
    </row>
    <row r="9658" spans="2:3" x14ac:dyDescent="0.25">
      <c r="B9658" s="295">
        <v>9593</v>
      </c>
      <c r="C9658" s="296">
        <v>182.75126128037175</v>
      </c>
    </row>
    <row r="9659" spans="2:3" x14ac:dyDescent="0.25">
      <c r="B9659" s="295">
        <v>9594</v>
      </c>
      <c r="C9659" s="296">
        <v>120.82011041351527</v>
      </c>
    </row>
    <row r="9660" spans="2:3" x14ac:dyDescent="0.25">
      <c r="B9660" s="295">
        <v>9595</v>
      </c>
      <c r="C9660" s="296">
        <v>142.20919590779647</v>
      </c>
    </row>
    <row r="9661" spans="2:3" x14ac:dyDescent="0.25">
      <c r="B9661" s="295">
        <v>9596</v>
      </c>
      <c r="C9661" s="296">
        <v>160.26979856868223</v>
      </c>
    </row>
    <row r="9662" spans="2:3" x14ac:dyDescent="0.25">
      <c r="B9662" s="295">
        <v>9597</v>
      </c>
      <c r="C9662" s="296">
        <v>100.10198238545426</v>
      </c>
    </row>
    <row r="9663" spans="2:3" x14ac:dyDescent="0.25">
      <c r="B9663" s="295">
        <v>9598</v>
      </c>
      <c r="C9663" s="296">
        <v>86.364403629526393</v>
      </c>
    </row>
    <row r="9664" spans="2:3" x14ac:dyDescent="0.25">
      <c r="B9664" s="295">
        <v>9599</v>
      </c>
      <c r="C9664" s="296">
        <v>141.83301646640038</v>
      </c>
    </row>
    <row r="9665" spans="2:3" x14ac:dyDescent="0.25">
      <c r="B9665" s="295">
        <v>9600</v>
      </c>
      <c r="C9665" s="296">
        <v>124.45012266023724</v>
      </c>
    </row>
    <row r="9666" spans="2:3" x14ac:dyDescent="0.25">
      <c r="B9666" s="295">
        <v>9601</v>
      </c>
      <c r="C9666" s="296">
        <v>111.14207438590715</v>
      </c>
    </row>
    <row r="9667" spans="2:3" x14ac:dyDescent="0.25">
      <c r="B9667" s="295">
        <v>9602</v>
      </c>
      <c r="C9667" s="296">
        <v>120.64475097181295</v>
      </c>
    </row>
    <row r="9668" spans="2:3" x14ac:dyDescent="0.25">
      <c r="B9668" s="295">
        <v>9603</v>
      </c>
      <c r="C9668" s="296">
        <v>168.03171372336067</v>
      </c>
    </row>
    <row r="9669" spans="2:3" x14ac:dyDescent="0.25">
      <c r="B9669" s="295">
        <v>9604</v>
      </c>
      <c r="C9669" s="296">
        <v>136.42031724355351</v>
      </c>
    </row>
    <row r="9670" spans="2:3" x14ac:dyDescent="0.25">
      <c r="B9670" s="295">
        <v>9605</v>
      </c>
      <c r="C9670" s="296">
        <v>95.640381164661164</v>
      </c>
    </row>
    <row r="9671" spans="2:3" x14ac:dyDescent="0.25">
      <c r="B9671" s="295">
        <v>9606</v>
      </c>
      <c r="C9671" s="296">
        <v>97.849372765970529</v>
      </c>
    </row>
    <row r="9672" spans="2:3" x14ac:dyDescent="0.25">
      <c r="B9672" s="295">
        <v>9607</v>
      </c>
      <c r="C9672" s="296">
        <v>103.19968415747474</v>
      </c>
    </row>
    <row r="9673" spans="2:3" x14ac:dyDescent="0.25">
      <c r="B9673" s="295">
        <v>9608</v>
      </c>
      <c r="C9673" s="296">
        <v>117.46860159790124</v>
      </c>
    </row>
    <row r="9674" spans="2:3" x14ac:dyDescent="0.25">
      <c r="B9674" s="295">
        <v>9609</v>
      </c>
      <c r="C9674" s="296">
        <v>113.80382964676403</v>
      </c>
    </row>
    <row r="9675" spans="2:3" x14ac:dyDescent="0.25">
      <c r="B9675" s="295">
        <v>9610</v>
      </c>
      <c r="C9675" s="296">
        <v>118.36796907516674</v>
      </c>
    </row>
    <row r="9676" spans="2:3" x14ac:dyDescent="0.25">
      <c r="B9676" s="295">
        <v>9611</v>
      </c>
      <c r="C9676" s="296">
        <v>190.981290487997</v>
      </c>
    </row>
    <row r="9677" spans="2:3" x14ac:dyDescent="0.25">
      <c r="B9677" s="295">
        <v>9612</v>
      </c>
      <c r="C9677" s="296">
        <v>101.40640639115288</v>
      </c>
    </row>
    <row r="9678" spans="2:3" x14ac:dyDescent="0.25">
      <c r="B9678" s="295">
        <v>9613</v>
      </c>
      <c r="C9678" s="296">
        <v>150.58705194326058</v>
      </c>
    </row>
    <row r="9679" spans="2:3" x14ac:dyDescent="0.25">
      <c r="B9679" s="295">
        <v>9614</v>
      </c>
      <c r="C9679" s="296">
        <v>156.7988602434649</v>
      </c>
    </row>
    <row r="9680" spans="2:3" x14ac:dyDescent="0.25">
      <c r="B9680" s="295">
        <v>9615</v>
      </c>
      <c r="C9680" s="296">
        <v>99.679810041774303</v>
      </c>
    </row>
    <row r="9681" spans="2:3" x14ac:dyDescent="0.25">
      <c r="B9681" s="295">
        <v>9616</v>
      </c>
      <c r="C9681" s="296">
        <v>159.75596030028586</v>
      </c>
    </row>
    <row r="9682" spans="2:3" x14ac:dyDescent="0.25">
      <c r="B9682" s="295">
        <v>9617</v>
      </c>
      <c r="C9682" s="296">
        <v>93.333089430171697</v>
      </c>
    </row>
    <row r="9683" spans="2:3" x14ac:dyDescent="0.25">
      <c r="B9683" s="295">
        <v>9618</v>
      </c>
      <c r="C9683" s="296">
        <v>97.802351690622388</v>
      </c>
    </row>
    <row r="9684" spans="2:3" x14ac:dyDescent="0.25">
      <c r="B9684" s="295">
        <v>9619</v>
      </c>
      <c r="C9684" s="296">
        <v>167.1025180798037</v>
      </c>
    </row>
    <row r="9685" spans="2:3" x14ac:dyDescent="0.25">
      <c r="B9685" s="295">
        <v>9620</v>
      </c>
      <c r="C9685" s="296">
        <v>105.54807103697811</v>
      </c>
    </row>
    <row r="9686" spans="2:3" x14ac:dyDescent="0.25">
      <c r="B9686" s="295">
        <v>9621</v>
      </c>
      <c r="C9686" s="296">
        <v>78.955332049180925</v>
      </c>
    </row>
    <row r="9687" spans="2:3" x14ac:dyDescent="0.25">
      <c r="B9687" s="295">
        <v>9622</v>
      </c>
      <c r="C9687" s="296">
        <v>130.24407904105823</v>
      </c>
    </row>
    <row r="9688" spans="2:3" x14ac:dyDescent="0.25">
      <c r="B9688" s="295">
        <v>9623</v>
      </c>
      <c r="C9688" s="296">
        <v>91.386761445097193</v>
      </c>
    </row>
    <row r="9689" spans="2:3" x14ac:dyDescent="0.25">
      <c r="B9689" s="295">
        <v>9624</v>
      </c>
      <c r="C9689" s="296">
        <v>116.13902121317544</v>
      </c>
    </row>
    <row r="9690" spans="2:3" x14ac:dyDescent="0.25">
      <c r="B9690" s="295">
        <v>9625</v>
      </c>
      <c r="C9690" s="296">
        <v>150.52695315545787</v>
      </c>
    </row>
    <row r="9691" spans="2:3" x14ac:dyDescent="0.25">
      <c r="B9691" s="295">
        <v>9626</v>
      </c>
      <c r="C9691" s="296">
        <v>129.1942308244183</v>
      </c>
    </row>
    <row r="9692" spans="2:3" x14ac:dyDescent="0.25">
      <c r="B9692" s="295">
        <v>9627</v>
      </c>
      <c r="C9692" s="296">
        <v>117.69173664537297</v>
      </c>
    </row>
    <row r="9693" spans="2:3" x14ac:dyDescent="0.25">
      <c r="B9693" s="295">
        <v>9628</v>
      </c>
      <c r="C9693" s="296">
        <v>182.72149865571288</v>
      </c>
    </row>
    <row r="9694" spans="2:3" x14ac:dyDescent="0.25">
      <c r="B9694" s="295">
        <v>9629</v>
      </c>
      <c r="C9694" s="296">
        <v>115.34894681464169</v>
      </c>
    </row>
    <row r="9695" spans="2:3" x14ac:dyDescent="0.25">
      <c r="B9695" s="295">
        <v>9630</v>
      </c>
      <c r="C9695" s="296">
        <v>119.53222945491035</v>
      </c>
    </row>
    <row r="9696" spans="2:3" x14ac:dyDescent="0.25">
      <c r="B9696" s="295">
        <v>9631</v>
      </c>
      <c r="C9696" s="296">
        <v>129.91561117284118</v>
      </c>
    </row>
    <row r="9697" spans="2:3" x14ac:dyDescent="0.25">
      <c r="B9697" s="295">
        <v>9632</v>
      </c>
      <c r="C9697" s="296">
        <v>109.54073138229612</v>
      </c>
    </row>
    <row r="9698" spans="2:3" x14ac:dyDescent="0.25">
      <c r="B9698" s="295">
        <v>9633</v>
      </c>
      <c r="C9698" s="296">
        <v>89.312644184218286</v>
      </c>
    </row>
    <row r="9699" spans="2:3" x14ac:dyDescent="0.25">
      <c r="B9699" s="295">
        <v>9634</v>
      </c>
      <c r="C9699" s="296">
        <v>143.45317972177841</v>
      </c>
    </row>
    <row r="9700" spans="2:3" x14ac:dyDescent="0.25">
      <c r="B9700" s="295">
        <v>9635</v>
      </c>
      <c r="C9700" s="296">
        <v>86.875399385269048</v>
      </c>
    </row>
    <row r="9701" spans="2:3" x14ac:dyDescent="0.25">
      <c r="B9701" s="295">
        <v>9636</v>
      </c>
      <c r="C9701" s="296">
        <v>151.51271924828239</v>
      </c>
    </row>
    <row r="9702" spans="2:3" x14ac:dyDescent="0.25">
      <c r="B9702" s="295">
        <v>9637</v>
      </c>
      <c r="C9702" s="296">
        <v>83.333705678815477</v>
      </c>
    </row>
    <row r="9703" spans="2:3" x14ac:dyDescent="0.25">
      <c r="B9703" s="295">
        <v>9638</v>
      </c>
      <c r="C9703" s="296">
        <v>187.36143182879863</v>
      </c>
    </row>
    <row r="9704" spans="2:3" x14ac:dyDescent="0.25">
      <c r="B9704" s="295">
        <v>9639</v>
      </c>
      <c r="C9704" s="296">
        <v>149.82388161169592</v>
      </c>
    </row>
    <row r="9705" spans="2:3" x14ac:dyDescent="0.25">
      <c r="B9705" s="295">
        <v>9640</v>
      </c>
      <c r="C9705" s="296">
        <v>158.84989705177708</v>
      </c>
    </row>
    <row r="9706" spans="2:3" x14ac:dyDescent="0.25">
      <c r="B9706" s="295">
        <v>9641</v>
      </c>
      <c r="C9706" s="296">
        <v>141.06128754582323</v>
      </c>
    </row>
    <row r="9707" spans="2:3" x14ac:dyDescent="0.25">
      <c r="B9707" s="295">
        <v>9642</v>
      </c>
      <c r="C9707" s="296">
        <v>96.124873283980918</v>
      </c>
    </row>
    <row r="9708" spans="2:3" x14ac:dyDescent="0.25">
      <c r="B9708" s="295">
        <v>9643</v>
      </c>
      <c r="C9708" s="296">
        <v>149.60417327698019</v>
      </c>
    </row>
    <row r="9709" spans="2:3" x14ac:dyDescent="0.25">
      <c r="B9709" s="295">
        <v>9644</v>
      </c>
      <c r="C9709" s="296">
        <v>105.99535049583571</v>
      </c>
    </row>
    <row r="9710" spans="2:3" x14ac:dyDescent="0.25">
      <c r="B9710" s="295">
        <v>9645</v>
      </c>
      <c r="C9710" s="296">
        <v>106.71374388290326</v>
      </c>
    </row>
    <row r="9711" spans="2:3" x14ac:dyDescent="0.25">
      <c r="B9711" s="295">
        <v>9646</v>
      </c>
      <c r="C9711" s="296">
        <v>157.2712935795941</v>
      </c>
    </row>
    <row r="9712" spans="2:3" x14ac:dyDescent="0.25">
      <c r="B9712" s="295">
        <v>9647</v>
      </c>
      <c r="C9712" s="296">
        <v>157.99235683591149</v>
      </c>
    </row>
    <row r="9713" spans="2:3" x14ac:dyDescent="0.25">
      <c r="B9713" s="295">
        <v>9648</v>
      </c>
      <c r="C9713" s="296">
        <v>146.38026891069879</v>
      </c>
    </row>
    <row r="9714" spans="2:3" x14ac:dyDescent="0.25">
      <c r="B9714" s="295">
        <v>9649</v>
      </c>
      <c r="C9714" s="296">
        <v>133.18736259415741</v>
      </c>
    </row>
    <row r="9715" spans="2:3" x14ac:dyDescent="0.25">
      <c r="B9715" s="295">
        <v>9650</v>
      </c>
      <c r="C9715" s="296">
        <v>147.8070770646288</v>
      </c>
    </row>
    <row r="9716" spans="2:3" x14ac:dyDescent="0.25">
      <c r="B9716" s="295">
        <v>9651</v>
      </c>
      <c r="C9716" s="296">
        <v>179.42088475411612</v>
      </c>
    </row>
    <row r="9717" spans="2:3" x14ac:dyDescent="0.25">
      <c r="B9717" s="295">
        <v>9652</v>
      </c>
      <c r="C9717" s="296">
        <v>149.27644803874779</v>
      </c>
    </row>
    <row r="9718" spans="2:3" x14ac:dyDescent="0.25">
      <c r="B9718" s="295">
        <v>9653</v>
      </c>
      <c r="C9718" s="296">
        <v>144.54745526516797</v>
      </c>
    </row>
    <row r="9719" spans="2:3" x14ac:dyDescent="0.25">
      <c r="B9719" s="295">
        <v>9654</v>
      </c>
      <c r="C9719" s="296">
        <v>91.257630012662432</v>
      </c>
    </row>
    <row r="9720" spans="2:3" x14ac:dyDescent="0.25">
      <c r="B9720" s="295">
        <v>9655</v>
      </c>
      <c r="C9720" s="296">
        <v>107.33731514089254</v>
      </c>
    </row>
    <row r="9721" spans="2:3" x14ac:dyDescent="0.25">
      <c r="B9721" s="295">
        <v>9656</v>
      </c>
      <c r="C9721" s="296">
        <v>130.30388284703591</v>
      </c>
    </row>
    <row r="9722" spans="2:3" x14ac:dyDescent="0.25">
      <c r="B9722" s="295">
        <v>9657</v>
      </c>
      <c r="C9722" s="296">
        <v>131.71438603442476</v>
      </c>
    </row>
    <row r="9723" spans="2:3" x14ac:dyDescent="0.25">
      <c r="B9723" s="295">
        <v>9658</v>
      </c>
      <c r="C9723" s="296">
        <v>149.24129118852559</v>
      </c>
    </row>
    <row r="9724" spans="2:3" x14ac:dyDescent="0.25">
      <c r="B9724" s="295">
        <v>9659</v>
      </c>
      <c r="C9724" s="296">
        <v>97.50495858625311</v>
      </c>
    </row>
    <row r="9725" spans="2:3" x14ac:dyDescent="0.25">
      <c r="B9725" s="295">
        <v>9660</v>
      </c>
      <c r="C9725" s="296">
        <v>85.975511787715917</v>
      </c>
    </row>
    <row r="9726" spans="2:3" x14ac:dyDescent="0.25">
      <c r="B9726" s="295">
        <v>9661</v>
      </c>
      <c r="C9726" s="296">
        <v>137.08672491595917</v>
      </c>
    </row>
    <row r="9727" spans="2:3" x14ac:dyDescent="0.25">
      <c r="B9727" s="295">
        <v>9662</v>
      </c>
      <c r="C9727" s="296">
        <v>120.28022564841044</v>
      </c>
    </row>
    <row r="9728" spans="2:3" x14ac:dyDescent="0.25">
      <c r="B9728" s="295">
        <v>9663</v>
      </c>
      <c r="C9728" s="296">
        <v>153.23890322084327</v>
      </c>
    </row>
    <row r="9729" spans="2:3" x14ac:dyDescent="0.25">
      <c r="B9729" s="295">
        <v>9664</v>
      </c>
      <c r="C9729" s="296">
        <v>131.10652219379784</v>
      </c>
    </row>
    <row r="9730" spans="2:3" x14ac:dyDescent="0.25">
      <c r="B9730" s="295">
        <v>9665</v>
      </c>
      <c r="C9730" s="296">
        <v>81.542652187118961</v>
      </c>
    </row>
    <row r="9731" spans="2:3" x14ac:dyDescent="0.25">
      <c r="B9731" s="295">
        <v>9666</v>
      </c>
      <c r="C9731" s="296">
        <v>158.1766654860279</v>
      </c>
    </row>
    <row r="9732" spans="2:3" x14ac:dyDescent="0.25">
      <c r="B9732" s="295">
        <v>9667</v>
      </c>
      <c r="C9732" s="296">
        <v>98.035135942261562</v>
      </c>
    </row>
    <row r="9733" spans="2:3" x14ac:dyDescent="0.25">
      <c r="B9733" s="295">
        <v>9668</v>
      </c>
      <c r="C9733" s="296">
        <v>102.13441109321589</v>
      </c>
    </row>
    <row r="9734" spans="2:3" x14ac:dyDescent="0.25">
      <c r="B9734" s="295">
        <v>9669</v>
      </c>
      <c r="C9734" s="296">
        <v>184.04139455593619</v>
      </c>
    </row>
    <row r="9735" spans="2:3" x14ac:dyDescent="0.25">
      <c r="B9735" s="295">
        <v>9670</v>
      </c>
      <c r="C9735" s="296">
        <v>111.96668322219301</v>
      </c>
    </row>
    <row r="9736" spans="2:3" x14ac:dyDescent="0.25">
      <c r="B9736" s="295">
        <v>9671</v>
      </c>
      <c r="C9736" s="296">
        <v>129.92460308796052</v>
      </c>
    </row>
    <row r="9737" spans="2:3" x14ac:dyDescent="0.25">
      <c r="B9737" s="295">
        <v>9672</v>
      </c>
      <c r="C9737" s="296">
        <v>119.08034696152716</v>
      </c>
    </row>
    <row r="9738" spans="2:3" x14ac:dyDescent="0.25">
      <c r="B9738" s="295">
        <v>9673</v>
      </c>
      <c r="C9738" s="296">
        <v>124.78803810604371</v>
      </c>
    </row>
    <row r="9739" spans="2:3" x14ac:dyDescent="0.25">
      <c r="B9739" s="295">
        <v>9674</v>
      </c>
      <c r="C9739" s="296">
        <v>124.03659492799524</v>
      </c>
    </row>
    <row r="9740" spans="2:3" x14ac:dyDescent="0.25">
      <c r="B9740" s="295">
        <v>9675</v>
      </c>
      <c r="C9740" s="296">
        <v>113.49523603940474</v>
      </c>
    </row>
    <row r="9741" spans="2:3" x14ac:dyDescent="0.25">
      <c r="B9741" s="295">
        <v>9676</v>
      </c>
      <c r="C9741" s="296">
        <v>135.26115108849393</v>
      </c>
    </row>
    <row r="9742" spans="2:3" x14ac:dyDescent="0.25">
      <c r="B9742" s="295">
        <v>9677</v>
      </c>
      <c r="C9742" s="296">
        <v>134.74924870031526</v>
      </c>
    </row>
    <row r="9743" spans="2:3" x14ac:dyDescent="0.25">
      <c r="B9743" s="295">
        <v>9678</v>
      </c>
      <c r="C9743" s="296">
        <v>189.42764809913245</v>
      </c>
    </row>
    <row r="9744" spans="2:3" x14ac:dyDescent="0.25">
      <c r="B9744" s="295">
        <v>9679</v>
      </c>
      <c r="C9744" s="296">
        <v>151.31247779938394</v>
      </c>
    </row>
    <row r="9745" spans="2:3" x14ac:dyDescent="0.25">
      <c r="B9745" s="295">
        <v>9680</v>
      </c>
      <c r="C9745" s="296">
        <v>163.16272339907152</v>
      </c>
    </row>
    <row r="9746" spans="2:3" x14ac:dyDescent="0.25">
      <c r="B9746" s="295">
        <v>9681</v>
      </c>
      <c r="C9746" s="296">
        <v>175.07403791730195</v>
      </c>
    </row>
    <row r="9747" spans="2:3" x14ac:dyDescent="0.25">
      <c r="B9747" s="295">
        <v>9682</v>
      </c>
      <c r="C9747" s="296">
        <v>148.2390633745822</v>
      </c>
    </row>
    <row r="9748" spans="2:3" x14ac:dyDescent="0.25">
      <c r="B9748" s="295">
        <v>9683</v>
      </c>
      <c r="C9748" s="296">
        <v>81.954644864851645</v>
      </c>
    </row>
    <row r="9749" spans="2:3" x14ac:dyDescent="0.25">
      <c r="B9749" s="295">
        <v>9684</v>
      </c>
      <c r="C9749" s="296">
        <v>105.08740604277357</v>
      </c>
    </row>
    <row r="9750" spans="2:3" x14ac:dyDescent="0.25">
      <c r="B9750" s="295">
        <v>9685</v>
      </c>
      <c r="C9750" s="296">
        <v>164.8459802846823</v>
      </c>
    </row>
    <row r="9751" spans="2:3" x14ac:dyDescent="0.25">
      <c r="B9751" s="295">
        <v>9686</v>
      </c>
      <c r="C9751" s="296">
        <v>192.22184384612243</v>
      </c>
    </row>
    <row r="9752" spans="2:3" x14ac:dyDescent="0.25">
      <c r="B9752" s="295">
        <v>9687</v>
      </c>
      <c r="C9752" s="296">
        <v>199.04183829154286</v>
      </c>
    </row>
    <row r="9753" spans="2:3" x14ac:dyDescent="0.25">
      <c r="B9753" s="295">
        <v>9688</v>
      </c>
      <c r="C9753" s="296">
        <v>138.58219622168178</v>
      </c>
    </row>
    <row r="9754" spans="2:3" x14ac:dyDescent="0.25">
      <c r="B9754" s="295">
        <v>9689</v>
      </c>
      <c r="C9754" s="296">
        <v>151.5581007285723</v>
      </c>
    </row>
    <row r="9755" spans="2:3" x14ac:dyDescent="0.25">
      <c r="B9755" s="295">
        <v>9690</v>
      </c>
      <c r="C9755" s="296">
        <v>191.89602695164905</v>
      </c>
    </row>
    <row r="9756" spans="2:3" x14ac:dyDescent="0.25">
      <c r="B9756" s="295">
        <v>9691</v>
      </c>
      <c r="C9756" s="296">
        <v>160.94519441850917</v>
      </c>
    </row>
    <row r="9757" spans="2:3" x14ac:dyDescent="0.25">
      <c r="B9757" s="295">
        <v>9692</v>
      </c>
      <c r="C9757" s="296">
        <v>141.81393958420438</v>
      </c>
    </row>
    <row r="9758" spans="2:3" x14ac:dyDescent="0.25">
      <c r="B9758" s="295">
        <v>9693</v>
      </c>
      <c r="C9758" s="296">
        <v>83.515717071941793</v>
      </c>
    </row>
    <row r="9759" spans="2:3" x14ac:dyDescent="0.25">
      <c r="B9759" s="295">
        <v>9694</v>
      </c>
      <c r="C9759" s="296">
        <v>105.43590359849108</v>
      </c>
    </row>
    <row r="9760" spans="2:3" x14ac:dyDescent="0.25">
      <c r="B9760" s="295">
        <v>9695</v>
      </c>
      <c r="C9760" s="296">
        <v>147.55347914093875</v>
      </c>
    </row>
    <row r="9761" spans="2:3" x14ac:dyDescent="0.25">
      <c r="B9761" s="295">
        <v>9696</v>
      </c>
      <c r="C9761" s="296">
        <v>130.96643113591458</v>
      </c>
    </row>
    <row r="9762" spans="2:3" x14ac:dyDescent="0.25">
      <c r="B9762" s="295">
        <v>9697</v>
      </c>
      <c r="C9762" s="296">
        <v>167.32630738450734</v>
      </c>
    </row>
    <row r="9763" spans="2:3" x14ac:dyDescent="0.25">
      <c r="B9763" s="295">
        <v>9698</v>
      </c>
      <c r="C9763" s="296">
        <v>72.776018144614966</v>
      </c>
    </row>
    <row r="9764" spans="2:3" x14ac:dyDescent="0.25">
      <c r="B9764" s="295">
        <v>9699</v>
      </c>
      <c r="C9764" s="296">
        <v>111.33473461266848</v>
      </c>
    </row>
    <row r="9765" spans="2:3" x14ac:dyDescent="0.25">
      <c r="B9765" s="295">
        <v>9700</v>
      </c>
      <c r="C9765" s="296">
        <v>99.956308775611646</v>
      </c>
    </row>
    <row r="9766" spans="2:3" x14ac:dyDescent="0.25">
      <c r="B9766" s="295">
        <v>9701</v>
      </c>
      <c r="C9766" s="296">
        <v>92.474433330879833</v>
      </c>
    </row>
    <row r="9767" spans="2:3" x14ac:dyDescent="0.25">
      <c r="B9767" s="295">
        <v>9702</v>
      </c>
      <c r="C9767" s="296">
        <v>117.30773460809453</v>
      </c>
    </row>
    <row r="9768" spans="2:3" x14ac:dyDescent="0.25">
      <c r="B9768" s="295">
        <v>9703</v>
      </c>
      <c r="C9768" s="296">
        <v>120.59720033437206</v>
      </c>
    </row>
    <row r="9769" spans="2:3" x14ac:dyDescent="0.25">
      <c r="B9769" s="295">
        <v>9704</v>
      </c>
      <c r="C9769" s="296">
        <v>149.4716993131583</v>
      </c>
    </row>
    <row r="9770" spans="2:3" x14ac:dyDescent="0.25">
      <c r="B9770" s="295">
        <v>9705</v>
      </c>
      <c r="C9770" s="296">
        <v>210.20086302707469</v>
      </c>
    </row>
    <row r="9771" spans="2:3" x14ac:dyDescent="0.25">
      <c r="B9771" s="295">
        <v>9706</v>
      </c>
      <c r="C9771" s="296">
        <v>107.34988902787964</v>
      </c>
    </row>
    <row r="9772" spans="2:3" x14ac:dyDescent="0.25">
      <c r="B9772" s="295">
        <v>9707</v>
      </c>
      <c r="C9772" s="296">
        <v>96.695129522697613</v>
      </c>
    </row>
    <row r="9773" spans="2:3" x14ac:dyDescent="0.25">
      <c r="B9773" s="295">
        <v>9708</v>
      </c>
      <c r="C9773" s="296">
        <v>120.67652065585928</v>
      </c>
    </row>
    <row r="9774" spans="2:3" x14ac:dyDescent="0.25">
      <c r="B9774" s="295">
        <v>9709</v>
      </c>
      <c r="C9774" s="296">
        <v>92.046093981793433</v>
      </c>
    </row>
    <row r="9775" spans="2:3" x14ac:dyDescent="0.25">
      <c r="B9775" s="295">
        <v>9710</v>
      </c>
      <c r="C9775" s="296">
        <v>123.69911443181905</v>
      </c>
    </row>
    <row r="9776" spans="2:3" x14ac:dyDescent="0.25">
      <c r="B9776" s="295">
        <v>9711</v>
      </c>
      <c r="C9776" s="296">
        <v>106.41921363671855</v>
      </c>
    </row>
    <row r="9777" spans="2:3" x14ac:dyDescent="0.25">
      <c r="B9777" s="295">
        <v>9712</v>
      </c>
      <c r="C9777" s="296">
        <v>125.26211336286489</v>
      </c>
    </row>
    <row r="9778" spans="2:3" x14ac:dyDescent="0.25">
      <c r="B9778" s="295">
        <v>9713</v>
      </c>
      <c r="C9778" s="296">
        <v>131.51509727232823</v>
      </c>
    </row>
    <row r="9779" spans="2:3" x14ac:dyDescent="0.25">
      <c r="B9779" s="295">
        <v>9714</v>
      </c>
      <c r="C9779" s="296">
        <v>189.67615448929919</v>
      </c>
    </row>
    <row r="9780" spans="2:3" x14ac:dyDescent="0.25">
      <c r="B9780" s="295">
        <v>9715</v>
      </c>
      <c r="C9780" s="296">
        <v>98.827767273247161</v>
      </c>
    </row>
    <row r="9781" spans="2:3" x14ac:dyDescent="0.25">
      <c r="B9781" s="295">
        <v>9716</v>
      </c>
      <c r="C9781" s="296">
        <v>85.599752925338606</v>
      </c>
    </row>
    <row r="9782" spans="2:3" x14ac:dyDescent="0.25">
      <c r="B9782" s="295">
        <v>9717</v>
      </c>
      <c r="C9782" s="296">
        <v>126.142173672252</v>
      </c>
    </row>
    <row r="9783" spans="2:3" x14ac:dyDescent="0.25">
      <c r="B9783" s="295">
        <v>9718</v>
      </c>
      <c r="C9783" s="296">
        <v>158.83236536316349</v>
      </c>
    </row>
    <row r="9784" spans="2:3" x14ac:dyDescent="0.25">
      <c r="B9784" s="295">
        <v>9719</v>
      </c>
      <c r="C9784" s="296">
        <v>100.22633578529658</v>
      </c>
    </row>
    <row r="9785" spans="2:3" x14ac:dyDescent="0.25">
      <c r="B9785" s="295">
        <v>9720</v>
      </c>
      <c r="C9785" s="296">
        <v>113.2479250956664</v>
      </c>
    </row>
    <row r="9786" spans="2:3" x14ac:dyDescent="0.25">
      <c r="B9786" s="295">
        <v>9721</v>
      </c>
      <c r="C9786" s="296">
        <v>156.31833766019543</v>
      </c>
    </row>
    <row r="9787" spans="2:3" x14ac:dyDescent="0.25">
      <c r="B9787" s="295">
        <v>9722</v>
      </c>
      <c r="C9787" s="296">
        <v>145.37940646725679</v>
      </c>
    </row>
    <row r="9788" spans="2:3" x14ac:dyDescent="0.25">
      <c r="B9788" s="295">
        <v>9723</v>
      </c>
      <c r="C9788" s="296">
        <v>165.56585309903909</v>
      </c>
    </row>
    <row r="9789" spans="2:3" x14ac:dyDescent="0.25">
      <c r="B9789" s="295">
        <v>9724</v>
      </c>
      <c r="C9789" s="296">
        <v>151.16048037455374</v>
      </c>
    </row>
    <row r="9790" spans="2:3" x14ac:dyDescent="0.25">
      <c r="B9790" s="295">
        <v>9725</v>
      </c>
      <c r="C9790" s="296">
        <v>178.94629725925054</v>
      </c>
    </row>
    <row r="9791" spans="2:3" x14ac:dyDescent="0.25">
      <c r="B9791" s="295">
        <v>9726</v>
      </c>
      <c r="C9791" s="296">
        <v>91.902705880803865</v>
      </c>
    </row>
    <row r="9792" spans="2:3" x14ac:dyDescent="0.25">
      <c r="B9792" s="295">
        <v>9727</v>
      </c>
      <c r="C9792" s="296">
        <v>124.76305250495945</v>
      </c>
    </row>
    <row r="9793" spans="2:3" x14ac:dyDescent="0.25">
      <c r="B9793" s="295">
        <v>9728</v>
      </c>
      <c r="C9793" s="296">
        <v>131.75547325686642</v>
      </c>
    </row>
    <row r="9794" spans="2:3" x14ac:dyDescent="0.25">
      <c r="B9794" s="295">
        <v>9729</v>
      </c>
      <c r="C9794" s="296">
        <v>221.99638370251469</v>
      </c>
    </row>
    <row r="9795" spans="2:3" x14ac:dyDescent="0.25">
      <c r="B9795" s="295">
        <v>9730</v>
      </c>
      <c r="C9795" s="296">
        <v>165.0816371401252</v>
      </c>
    </row>
    <row r="9796" spans="2:3" x14ac:dyDescent="0.25">
      <c r="B9796" s="295">
        <v>9731</v>
      </c>
      <c r="C9796" s="296">
        <v>108.1296187621729</v>
      </c>
    </row>
    <row r="9797" spans="2:3" x14ac:dyDescent="0.25">
      <c r="B9797" s="295">
        <v>9732</v>
      </c>
      <c r="C9797" s="296">
        <v>131.03593797917901</v>
      </c>
    </row>
    <row r="9798" spans="2:3" x14ac:dyDescent="0.25">
      <c r="B9798" s="295">
        <v>9733</v>
      </c>
      <c r="C9798" s="296">
        <v>154.32818307390201</v>
      </c>
    </row>
    <row r="9799" spans="2:3" x14ac:dyDescent="0.25">
      <c r="B9799" s="295">
        <v>9734</v>
      </c>
      <c r="C9799" s="296">
        <v>122.73896306846511</v>
      </c>
    </row>
    <row r="9800" spans="2:3" x14ac:dyDescent="0.25">
      <c r="B9800" s="295">
        <v>9735</v>
      </c>
      <c r="C9800" s="296">
        <v>167.41477955244599</v>
      </c>
    </row>
    <row r="9801" spans="2:3" x14ac:dyDescent="0.25">
      <c r="B9801" s="295">
        <v>9736</v>
      </c>
      <c r="C9801" s="296">
        <v>89.631322678395676</v>
      </c>
    </row>
    <row r="9802" spans="2:3" x14ac:dyDescent="0.25">
      <c r="B9802" s="295">
        <v>9737</v>
      </c>
      <c r="C9802" s="296">
        <v>160.18542270647521</v>
      </c>
    </row>
    <row r="9803" spans="2:3" x14ac:dyDescent="0.25">
      <c r="B9803" s="295">
        <v>9738</v>
      </c>
      <c r="C9803" s="296">
        <v>137.39638879265448</v>
      </c>
    </row>
    <row r="9804" spans="2:3" x14ac:dyDescent="0.25">
      <c r="B9804" s="295">
        <v>9739</v>
      </c>
      <c r="C9804" s="296">
        <v>116.90135821503142</v>
      </c>
    </row>
    <row r="9805" spans="2:3" x14ac:dyDescent="0.25">
      <c r="B9805" s="295">
        <v>9740</v>
      </c>
      <c r="C9805" s="296">
        <v>94.114886991066157</v>
      </c>
    </row>
    <row r="9806" spans="2:3" x14ac:dyDescent="0.25">
      <c r="B9806" s="295">
        <v>9741</v>
      </c>
      <c r="C9806" s="296">
        <v>154.78304724486173</v>
      </c>
    </row>
    <row r="9807" spans="2:3" x14ac:dyDescent="0.25">
      <c r="B9807" s="295">
        <v>9742</v>
      </c>
      <c r="C9807" s="296">
        <v>96.920490232228332</v>
      </c>
    </row>
    <row r="9808" spans="2:3" x14ac:dyDescent="0.25">
      <c r="B9808" s="295">
        <v>9743</v>
      </c>
      <c r="C9808" s="296">
        <v>135.71769570011941</v>
      </c>
    </row>
    <row r="9809" spans="2:3" x14ac:dyDescent="0.25">
      <c r="B9809" s="295">
        <v>9744</v>
      </c>
      <c r="C9809" s="296">
        <v>139.53657913606639</v>
      </c>
    </row>
    <row r="9810" spans="2:3" x14ac:dyDescent="0.25">
      <c r="B9810" s="295">
        <v>9745</v>
      </c>
      <c r="C9810" s="296">
        <v>147.43834377557192</v>
      </c>
    </row>
    <row r="9811" spans="2:3" x14ac:dyDescent="0.25">
      <c r="B9811" s="295">
        <v>9746</v>
      </c>
      <c r="C9811" s="296">
        <v>156.11778834178602</v>
      </c>
    </row>
    <row r="9812" spans="2:3" x14ac:dyDescent="0.25">
      <c r="B9812" s="295">
        <v>9747</v>
      </c>
      <c r="C9812" s="296">
        <v>101.09332298549474</v>
      </c>
    </row>
    <row r="9813" spans="2:3" x14ac:dyDescent="0.25">
      <c r="B9813" s="295">
        <v>9748</v>
      </c>
      <c r="C9813" s="296">
        <v>171.09026143325184</v>
      </c>
    </row>
    <row r="9814" spans="2:3" x14ac:dyDescent="0.25">
      <c r="B9814" s="295">
        <v>9749</v>
      </c>
      <c r="C9814" s="296">
        <v>117.73373541103408</v>
      </c>
    </row>
    <row r="9815" spans="2:3" x14ac:dyDescent="0.25">
      <c r="B9815" s="295">
        <v>9750</v>
      </c>
      <c r="C9815" s="296">
        <v>128.63528101441108</v>
      </c>
    </row>
    <row r="9816" spans="2:3" x14ac:dyDescent="0.25">
      <c r="B9816" s="295">
        <v>9751</v>
      </c>
      <c r="C9816" s="296">
        <v>128.30696731147793</v>
      </c>
    </row>
    <row r="9817" spans="2:3" x14ac:dyDescent="0.25">
      <c r="B9817" s="295">
        <v>9752</v>
      </c>
      <c r="C9817" s="296">
        <v>189.43263861615125</v>
      </c>
    </row>
    <row r="9818" spans="2:3" x14ac:dyDescent="0.25">
      <c r="B9818" s="295">
        <v>9753</v>
      </c>
      <c r="C9818" s="296">
        <v>104.06550911427826</v>
      </c>
    </row>
    <row r="9819" spans="2:3" x14ac:dyDescent="0.25">
      <c r="B9819" s="295">
        <v>9754</v>
      </c>
      <c r="C9819" s="296">
        <v>128.96733280485313</v>
      </c>
    </row>
    <row r="9820" spans="2:3" x14ac:dyDescent="0.25">
      <c r="B9820" s="295">
        <v>9755</v>
      </c>
      <c r="C9820" s="296">
        <v>116.61701029395996</v>
      </c>
    </row>
    <row r="9821" spans="2:3" x14ac:dyDescent="0.25">
      <c r="B9821" s="295">
        <v>9756</v>
      </c>
      <c r="C9821" s="296">
        <v>109.53080347527884</v>
      </c>
    </row>
    <row r="9822" spans="2:3" x14ac:dyDescent="0.25">
      <c r="B9822" s="295">
        <v>9757</v>
      </c>
      <c r="C9822" s="296">
        <v>104.7318941996547</v>
      </c>
    </row>
    <row r="9823" spans="2:3" x14ac:dyDescent="0.25">
      <c r="B9823" s="295">
        <v>9758</v>
      </c>
      <c r="C9823" s="296">
        <v>151.58563914390032</v>
      </c>
    </row>
    <row r="9824" spans="2:3" x14ac:dyDescent="0.25">
      <c r="B9824" s="295">
        <v>9759</v>
      </c>
      <c r="C9824" s="296">
        <v>96.271228450086511</v>
      </c>
    </row>
    <row r="9825" spans="2:3" x14ac:dyDescent="0.25">
      <c r="B9825" s="295">
        <v>9760</v>
      </c>
      <c r="C9825" s="296">
        <v>153.96728887914452</v>
      </c>
    </row>
    <row r="9826" spans="2:3" x14ac:dyDescent="0.25">
      <c r="B9826" s="295">
        <v>9761</v>
      </c>
      <c r="C9826" s="296">
        <v>181.65633398971534</v>
      </c>
    </row>
    <row r="9827" spans="2:3" x14ac:dyDescent="0.25">
      <c r="B9827" s="295">
        <v>9762</v>
      </c>
      <c r="C9827" s="296">
        <v>100.76391519540516</v>
      </c>
    </row>
    <row r="9828" spans="2:3" x14ac:dyDescent="0.25">
      <c r="B9828" s="295">
        <v>9763</v>
      </c>
      <c r="C9828" s="296">
        <v>101.09901978315156</v>
      </c>
    </row>
    <row r="9829" spans="2:3" x14ac:dyDescent="0.25">
      <c r="B9829" s="295">
        <v>9764</v>
      </c>
      <c r="C9829" s="296">
        <v>139.73918899248099</v>
      </c>
    </row>
    <row r="9830" spans="2:3" x14ac:dyDescent="0.25">
      <c r="B9830" s="295">
        <v>9765</v>
      </c>
      <c r="C9830" s="296">
        <v>92.968908483359201</v>
      </c>
    </row>
    <row r="9831" spans="2:3" x14ac:dyDescent="0.25">
      <c r="B9831" s="295">
        <v>9766</v>
      </c>
      <c r="C9831" s="296">
        <v>84.938443935190691</v>
      </c>
    </row>
    <row r="9832" spans="2:3" x14ac:dyDescent="0.25">
      <c r="B9832" s="295">
        <v>9767</v>
      </c>
      <c r="C9832" s="296">
        <v>145.23363371712088</v>
      </c>
    </row>
    <row r="9833" spans="2:3" x14ac:dyDescent="0.25">
      <c r="B9833" s="295">
        <v>9768</v>
      </c>
      <c r="C9833" s="296">
        <v>127.80250251559623</v>
      </c>
    </row>
    <row r="9834" spans="2:3" x14ac:dyDescent="0.25">
      <c r="B9834" s="295">
        <v>9769</v>
      </c>
      <c r="C9834" s="296">
        <v>148.57011436187787</v>
      </c>
    </row>
    <row r="9835" spans="2:3" x14ac:dyDescent="0.25">
      <c r="B9835" s="295">
        <v>9770</v>
      </c>
      <c r="C9835" s="296">
        <v>98.967082872662701</v>
      </c>
    </row>
    <row r="9836" spans="2:3" x14ac:dyDescent="0.25">
      <c r="B9836" s="295">
        <v>9771</v>
      </c>
      <c r="C9836" s="296">
        <v>83.015449276339282</v>
      </c>
    </row>
    <row r="9837" spans="2:3" x14ac:dyDescent="0.25">
      <c r="B9837" s="295">
        <v>9772</v>
      </c>
      <c r="C9837" s="296">
        <v>170.34912515945348</v>
      </c>
    </row>
    <row r="9838" spans="2:3" x14ac:dyDescent="0.25">
      <c r="B9838" s="295">
        <v>9773</v>
      </c>
      <c r="C9838" s="296">
        <v>120.03426805041838</v>
      </c>
    </row>
    <row r="9839" spans="2:3" x14ac:dyDescent="0.25">
      <c r="B9839" s="295">
        <v>9774</v>
      </c>
      <c r="C9839" s="296">
        <v>204.49768304762642</v>
      </c>
    </row>
    <row r="9840" spans="2:3" x14ac:dyDescent="0.25">
      <c r="B9840" s="295">
        <v>9775</v>
      </c>
      <c r="C9840" s="296">
        <v>169.8508446501323</v>
      </c>
    </row>
    <row r="9841" spans="2:3" x14ac:dyDescent="0.25">
      <c r="B9841" s="295">
        <v>9776</v>
      </c>
      <c r="C9841" s="296">
        <v>93.83524067299949</v>
      </c>
    </row>
    <row r="9842" spans="2:3" x14ac:dyDescent="0.25">
      <c r="B9842" s="295">
        <v>9777</v>
      </c>
      <c r="C9842" s="296">
        <v>132.93668515575425</v>
      </c>
    </row>
    <row r="9843" spans="2:3" x14ac:dyDescent="0.25">
      <c r="B9843" s="295">
        <v>9778</v>
      </c>
      <c r="C9843" s="296">
        <v>116.94404002970997</v>
      </c>
    </row>
    <row r="9844" spans="2:3" x14ac:dyDescent="0.25">
      <c r="B9844" s="295">
        <v>9779</v>
      </c>
      <c r="C9844" s="296">
        <v>183.53680917777982</v>
      </c>
    </row>
    <row r="9845" spans="2:3" x14ac:dyDescent="0.25">
      <c r="B9845" s="295">
        <v>9780</v>
      </c>
      <c r="C9845" s="296">
        <v>121.49824767441515</v>
      </c>
    </row>
    <row r="9846" spans="2:3" x14ac:dyDescent="0.25">
      <c r="B9846" s="295">
        <v>9781</v>
      </c>
      <c r="C9846" s="296">
        <v>170.9340208831016</v>
      </c>
    </row>
    <row r="9847" spans="2:3" x14ac:dyDescent="0.25">
      <c r="B9847" s="295">
        <v>9782</v>
      </c>
      <c r="C9847" s="296">
        <v>102.34050574239453</v>
      </c>
    </row>
    <row r="9848" spans="2:3" x14ac:dyDescent="0.25">
      <c r="B9848" s="295">
        <v>9783</v>
      </c>
      <c r="C9848" s="296">
        <v>183.57376532116498</v>
      </c>
    </row>
    <row r="9849" spans="2:3" x14ac:dyDescent="0.25">
      <c r="B9849" s="295">
        <v>9784</v>
      </c>
      <c r="C9849" s="296">
        <v>128.62714452810053</v>
      </c>
    </row>
    <row r="9850" spans="2:3" x14ac:dyDescent="0.25">
      <c r="B9850" s="295">
        <v>9785</v>
      </c>
      <c r="C9850" s="296">
        <v>113.06585077777123</v>
      </c>
    </row>
    <row r="9851" spans="2:3" x14ac:dyDescent="0.25">
      <c r="B9851" s="295">
        <v>9786</v>
      </c>
      <c r="C9851" s="296">
        <v>88.175555348241716</v>
      </c>
    </row>
    <row r="9852" spans="2:3" x14ac:dyDescent="0.25">
      <c r="B9852" s="295">
        <v>9787</v>
      </c>
      <c r="C9852" s="296">
        <v>161.83762797456896</v>
      </c>
    </row>
    <row r="9853" spans="2:3" x14ac:dyDescent="0.25">
      <c r="B9853" s="295">
        <v>9788</v>
      </c>
      <c r="C9853" s="296">
        <v>134.25806361329654</v>
      </c>
    </row>
    <row r="9854" spans="2:3" x14ac:dyDescent="0.25">
      <c r="B9854" s="295">
        <v>9789</v>
      </c>
      <c r="C9854" s="296">
        <v>135.78207041404886</v>
      </c>
    </row>
    <row r="9855" spans="2:3" x14ac:dyDescent="0.25">
      <c r="B9855" s="295">
        <v>9790</v>
      </c>
      <c r="C9855" s="296">
        <v>210.01869209193146</v>
      </c>
    </row>
    <row r="9856" spans="2:3" x14ac:dyDescent="0.25">
      <c r="B9856" s="295">
        <v>9791</v>
      </c>
      <c r="C9856" s="296">
        <v>104.66235000930962</v>
      </c>
    </row>
    <row r="9857" spans="2:3" x14ac:dyDescent="0.25">
      <c r="B9857" s="295">
        <v>9792</v>
      </c>
      <c r="C9857" s="296">
        <v>159.83307422466089</v>
      </c>
    </row>
    <row r="9858" spans="2:3" x14ac:dyDescent="0.25">
      <c r="B9858" s="295">
        <v>9793</v>
      </c>
      <c r="C9858" s="296">
        <v>97.61650186382866</v>
      </c>
    </row>
    <row r="9859" spans="2:3" x14ac:dyDescent="0.25">
      <c r="B9859" s="295">
        <v>9794</v>
      </c>
      <c r="C9859" s="296">
        <v>100.98424905831037</v>
      </c>
    </row>
    <row r="9860" spans="2:3" x14ac:dyDescent="0.25">
      <c r="B9860" s="295">
        <v>9795</v>
      </c>
      <c r="C9860" s="296">
        <v>85.508752982882839</v>
      </c>
    </row>
    <row r="9861" spans="2:3" x14ac:dyDescent="0.25">
      <c r="B9861" s="295">
        <v>9796</v>
      </c>
      <c r="C9861" s="296">
        <v>108.02042423602968</v>
      </c>
    </row>
    <row r="9862" spans="2:3" x14ac:dyDescent="0.25">
      <c r="B9862" s="295">
        <v>9797</v>
      </c>
      <c r="C9862" s="296">
        <v>184.74679540128881</v>
      </c>
    </row>
    <row r="9863" spans="2:3" x14ac:dyDescent="0.25">
      <c r="B9863" s="295">
        <v>9798</v>
      </c>
      <c r="C9863" s="296">
        <v>116.12797103592247</v>
      </c>
    </row>
    <row r="9864" spans="2:3" x14ac:dyDescent="0.25">
      <c r="B9864" s="295">
        <v>9799</v>
      </c>
      <c r="C9864" s="296">
        <v>172.91650951921841</v>
      </c>
    </row>
    <row r="9865" spans="2:3" x14ac:dyDescent="0.25">
      <c r="B9865" s="295">
        <v>9800</v>
      </c>
      <c r="C9865" s="296">
        <v>127.99196566415985</v>
      </c>
    </row>
    <row r="9866" spans="2:3" x14ac:dyDescent="0.25">
      <c r="B9866" s="295">
        <v>9801</v>
      </c>
      <c r="C9866" s="296">
        <v>150.66118108565828</v>
      </c>
    </row>
    <row r="9867" spans="2:3" x14ac:dyDescent="0.25">
      <c r="B9867" s="295">
        <v>9802</v>
      </c>
      <c r="C9867" s="296">
        <v>137.52046756229919</v>
      </c>
    </row>
    <row r="9868" spans="2:3" x14ac:dyDescent="0.25">
      <c r="B9868" s="295">
        <v>9803</v>
      </c>
      <c r="C9868" s="296">
        <v>96.250356551631455</v>
      </c>
    </row>
    <row r="9869" spans="2:3" x14ac:dyDescent="0.25">
      <c r="B9869" s="295">
        <v>9804</v>
      </c>
      <c r="C9869" s="296">
        <v>89.150987097051882</v>
      </c>
    </row>
    <row r="9870" spans="2:3" x14ac:dyDescent="0.25">
      <c r="B9870" s="295">
        <v>9805</v>
      </c>
      <c r="C9870" s="296">
        <v>76.362829538162529</v>
      </c>
    </row>
    <row r="9871" spans="2:3" x14ac:dyDescent="0.25">
      <c r="B9871" s="295">
        <v>9806</v>
      </c>
      <c r="C9871" s="296">
        <v>133.88328108147596</v>
      </c>
    </row>
    <row r="9872" spans="2:3" x14ac:dyDescent="0.25">
      <c r="B9872" s="295">
        <v>9807</v>
      </c>
      <c r="C9872" s="296">
        <v>94.040634454867018</v>
      </c>
    </row>
    <row r="9873" spans="2:3" x14ac:dyDescent="0.25">
      <c r="B9873" s="295">
        <v>9808</v>
      </c>
      <c r="C9873" s="296">
        <v>166.7704008494523</v>
      </c>
    </row>
    <row r="9874" spans="2:3" x14ac:dyDescent="0.25">
      <c r="B9874" s="295">
        <v>9809</v>
      </c>
      <c r="C9874" s="296">
        <v>121.6815522353431</v>
      </c>
    </row>
    <row r="9875" spans="2:3" x14ac:dyDescent="0.25">
      <c r="B9875" s="295">
        <v>9810</v>
      </c>
      <c r="C9875" s="296">
        <v>103.14026962850394</v>
      </c>
    </row>
    <row r="9876" spans="2:3" x14ac:dyDescent="0.25">
      <c r="B9876" s="295">
        <v>9811</v>
      </c>
      <c r="C9876" s="296">
        <v>123.1854609606898</v>
      </c>
    </row>
    <row r="9877" spans="2:3" x14ac:dyDescent="0.25">
      <c r="B9877" s="295">
        <v>9812</v>
      </c>
      <c r="C9877" s="296">
        <v>136.0016209153456</v>
      </c>
    </row>
    <row r="9878" spans="2:3" x14ac:dyDescent="0.25">
      <c r="B9878" s="295">
        <v>9813</v>
      </c>
      <c r="C9878" s="296">
        <v>135.59318048177971</v>
      </c>
    </row>
    <row r="9879" spans="2:3" x14ac:dyDescent="0.25">
      <c r="B9879" s="295">
        <v>9814</v>
      </c>
      <c r="C9879" s="296">
        <v>81.843714058882739</v>
      </c>
    </row>
    <row r="9880" spans="2:3" x14ac:dyDescent="0.25">
      <c r="B9880" s="295">
        <v>9815</v>
      </c>
      <c r="C9880" s="296">
        <v>109.77886624287757</v>
      </c>
    </row>
    <row r="9881" spans="2:3" x14ac:dyDescent="0.25">
      <c r="B9881" s="295">
        <v>9816</v>
      </c>
      <c r="C9881" s="296">
        <v>89.832260053609275</v>
      </c>
    </row>
    <row r="9882" spans="2:3" x14ac:dyDescent="0.25">
      <c r="B9882" s="295">
        <v>9817</v>
      </c>
      <c r="C9882" s="296">
        <v>99.607036290255422</v>
      </c>
    </row>
    <row r="9883" spans="2:3" x14ac:dyDescent="0.25">
      <c r="B9883" s="295">
        <v>9818</v>
      </c>
      <c r="C9883" s="296">
        <v>103.68780063012528</v>
      </c>
    </row>
    <row r="9884" spans="2:3" x14ac:dyDescent="0.25">
      <c r="B9884" s="295">
        <v>9819</v>
      </c>
      <c r="C9884" s="296">
        <v>160.14675293993162</v>
      </c>
    </row>
    <row r="9885" spans="2:3" x14ac:dyDescent="0.25">
      <c r="B9885" s="295">
        <v>9820</v>
      </c>
      <c r="C9885" s="296">
        <v>155.47906360808284</v>
      </c>
    </row>
    <row r="9886" spans="2:3" x14ac:dyDescent="0.25">
      <c r="B9886" s="295">
        <v>9821</v>
      </c>
      <c r="C9886" s="296">
        <v>133.2180247450811</v>
      </c>
    </row>
    <row r="9887" spans="2:3" x14ac:dyDescent="0.25">
      <c r="B9887" s="295">
        <v>9822</v>
      </c>
      <c r="C9887" s="296">
        <v>177.68915303473986</v>
      </c>
    </row>
    <row r="9888" spans="2:3" x14ac:dyDescent="0.25">
      <c r="B9888" s="295">
        <v>9823</v>
      </c>
      <c r="C9888" s="296">
        <v>101.82645316880928</v>
      </c>
    </row>
    <row r="9889" spans="2:3" x14ac:dyDescent="0.25">
      <c r="B9889" s="295">
        <v>9824</v>
      </c>
      <c r="C9889" s="296">
        <v>136.01517401924343</v>
      </c>
    </row>
    <row r="9890" spans="2:3" x14ac:dyDescent="0.25">
      <c r="B9890" s="295">
        <v>9825</v>
      </c>
      <c r="C9890" s="296">
        <v>160.38576521651603</v>
      </c>
    </row>
    <row r="9891" spans="2:3" x14ac:dyDescent="0.25">
      <c r="B9891" s="295">
        <v>9826</v>
      </c>
      <c r="C9891" s="296">
        <v>98.212063139389642</v>
      </c>
    </row>
    <row r="9892" spans="2:3" x14ac:dyDescent="0.25">
      <c r="B9892" s="295">
        <v>9827</v>
      </c>
      <c r="C9892" s="296">
        <v>208.44674499059354</v>
      </c>
    </row>
    <row r="9893" spans="2:3" x14ac:dyDescent="0.25">
      <c r="B9893" s="295">
        <v>9828</v>
      </c>
      <c r="C9893" s="296">
        <v>190.95115244710311</v>
      </c>
    </row>
    <row r="9894" spans="2:3" x14ac:dyDescent="0.25">
      <c r="B9894" s="295">
        <v>9829</v>
      </c>
      <c r="C9894" s="296">
        <v>102.56270481049992</v>
      </c>
    </row>
    <row r="9895" spans="2:3" x14ac:dyDescent="0.25">
      <c r="B9895" s="295">
        <v>9830</v>
      </c>
      <c r="C9895" s="296">
        <v>108.67365774845163</v>
      </c>
    </row>
    <row r="9896" spans="2:3" x14ac:dyDescent="0.25">
      <c r="B9896" s="295">
        <v>9831</v>
      </c>
      <c r="C9896" s="296">
        <v>213.35358134343406</v>
      </c>
    </row>
    <row r="9897" spans="2:3" x14ac:dyDescent="0.25">
      <c r="B9897" s="295">
        <v>9832</v>
      </c>
      <c r="C9897" s="296">
        <v>183.64697793939243</v>
      </c>
    </row>
    <row r="9898" spans="2:3" x14ac:dyDescent="0.25">
      <c r="B9898" s="295">
        <v>9833</v>
      </c>
      <c r="C9898" s="296">
        <v>73.984703929378469</v>
      </c>
    </row>
    <row r="9899" spans="2:3" x14ac:dyDescent="0.25">
      <c r="B9899" s="295">
        <v>9834</v>
      </c>
      <c r="C9899" s="296">
        <v>129.48432893437965</v>
      </c>
    </row>
    <row r="9900" spans="2:3" x14ac:dyDescent="0.25">
      <c r="B9900" s="295">
        <v>9835</v>
      </c>
      <c r="C9900" s="296">
        <v>96.125947876983872</v>
      </c>
    </row>
    <row r="9901" spans="2:3" x14ac:dyDescent="0.25">
      <c r="B9901" s="295">
        <v>9836</v>
      </c>
      <c r="C9901" s="296">
        <v>91.110307403245699</v>
      </c>
    </row>
    <row r="9902" spans="2:3" x14ac:dyDescent="0.25">
      <c r="B9902" s="295">
        <v>9837</v>
      </c>
      <c r="C9902" s="296">
        <v>133.24144015169421</v>
      </c>
    </row>
    <row r="9903" spans="2:3" x14ac:dyDescent="0.25">
      <c r="B9903" s="295">
        <v>9838</v>
      </c>
      <c r="C9903" s="296">
        <v>187.69023962728525</v>
      </c>
    </row>
    <row r="9904" spans="2:3" x14ac:dyDescent="0.25">
      <c r="B9904" s="295">
        <v>9839</v>
      </c>
      <c r="C9904" s="296">
        <v>213.04893295691576</v>
      </c>
    </row>
    <row r="9905" spans="2:3" x14ac:dyDescent="0.25">
      <c r="B9905" s="295">
        <v>9840</v>
      </c>
      <c r="C9905" s="296">
        <v>189.64928442805333</v>
      </c>
    </row>
    <row r="9906" spans="2:3" x14ac:dyDescent="0.25">
      <c r="B9906" s="295">
        <v>9841</v>
      </c>
      <c r="C9906" s="296">
        <v>129.22896536156773</v>
      </c>
    </row>
    <row r="9907" spans="2:3" x14ac:dyDescent="0.25">
      <c r="B9907" s="295">
        <v>9842</v>
      </c>
      <c r="C9907" s="296">
        <v>86.374087826501636</v>
      </c>
    </row>
    <row r="9908" spans="2:3" x14ac:dyDescent="0.25">
      <c r="B9908" s="295">
        <v>9843</v>
      </c>
      <c r="C9908" s="296">
        <v>213.4027589964189</v>
      </c>
    </row>
    <row r="9909" spans="2:3" x14ac:dyDescent="0.25">
      <c r="B9909" s="295">
        <v>9844</v>
      </c>
      <c r="C9909" s="296">
        <v>127.10432482991182</v>
      </c>
    </row>
    <row r="9910" spans="2:3" x14ac:dyDescent="0.25">
      <c r="B9910" s="295">
        <v>9845</v>
      </c>
      <c r="C9910" s="296">
        <v>77.80879509533564</v>
      </c>
    </row>
    <row r="9911" spans="2:3" x14ac:dyDescent="0.25">
      <c r="B9911" s="295">
        <v>9846</v>
      </c>
      <c r="C9911" s="296">
        <v>101.19750647937514</v>
      </c>
    </row>
    <row r="9912" spans="2:3" x14ac:dyDescent="0.25">
      <c r="B9912" s="295">
        <v>9847</v>
      </c>
      <c r="C9912" s="296">
        <v>180.38258911348817</v>
      </c>
    </row>
    <row r="9913" spans="2:3" x14ac:dyDescent="0.25">
      <c r="B9913" s="295">
        <v>9848</v>
      </c>
      <c r="C9913" s="296">
        <v>104.59579270088297</v>
      </c>
    </row>
    <row r="9914" spans="2:3" x14ac:dyDescent="0.25">
      <c r="B9914" s="295">
        <v>9849</v>
      </c>
      <c r="C9914" s="296">
        <v>201.67785343500418</v>
      </c>
    </row>
    <row r="9915" spans="2:3" x14ac:dyDescent="0.25">
      <c r="B9915" s="295">
        <v>9850</v>
      </c>
      <c r="C9915" s="296">
        <v>135.08469778267778</v>
      </c>
    </row>
    <row r="9916" spans="2:3" x14ac:dyDescent="0.25">
      <c r="B9916" s="295">
        <v>9851</v>
      </c>
      <c r="C9916" s="296">
        <v>143.72821480611509</v>
      </c>
    </row>
    <row r="9917" spans="2:3" x14ac:dyDescent="0.25">
      <c r="B9917" s="295">
        <v>9852</v>
      </c>
      <c r="C9917" s="296">
        <v>156.99139847136036</v>
      </c>
    </row>
    <row r="9918" spans="2:3" x14ac:dyDescent="0.25">
      <c r="B9918" s="295">
        <v>9853</v>
      </c>
      <c r="C9918" s="296">
        <v>121.85219258784353</v>
      </c>
    </row>
    <row r="9919" spans="2:3" x14ac:dyDescent="0.25">
      <c r="B9919" s="295">
        <v>9854</v>
      </c>
      <c r="C9919" s="296">
        <v>167.70977279014531</v>
      </c>
    </row>
    <row r="9920" spans="2:3" x14ac:dyDescent="0.25">
      <c r="B9920" s="295">
        <v>9855</v>
      </c>
      <c r="C9920" s="296">
        <v>163.02019679970152</v>
      </c>
    </row>
    <row r="9921" spans="2:3" x14ac:dyDescent="0.25">
      <c r="B9921" s="295">
        <v>9856</v>
      </c>
      <c r="C9921" s="296">
        <v>92.846913158322167</v>
      </c>
    </row>
    <row r="9922" spans="2:3" x14ac:dyDescent="0.25">
      <c r="B9922" s="295">
        <v>9857</v>
      </c>
      <c r="C9922" s="296">
        <v>148.67367211996435</v>
      </c>
    </row>
    <row r="9923" spans="2:3" x14ac:dyDescent="0.25">
      <c r="B9923" s="295">
        <v>9858</v>
      </c>
      <c r="C9923" s="296">
        <v>130.47512804216444</v>
      </c>
    </row>
    <row r="9924" spans="2:3" x14ac:dyDescent="0.25">
      <c r="B9924" s="295">
        <v>9859</v>
      </c>
      <c r="C9924" s="296">
        <v>136.37737495936688</v>
      </c>
    </row>
    <row r="9925" spans="2:3" x14ac:dyDescent="0.25">
      <c r="B9925" s="295">
        <v>9860</v>
      </c>
      <c r="C9925" s="296">
        <v>194.39637281821501</v>
      </c>
    </row>
    <row r="9926" spans="2:3" x14ac:dyDescent="0.25">
      <c r="B9926" s="295">
        <v>9861</v>
      </c>
      <c r="C9926" s="296">
        <v>92.985292057380576</v>
      </c>
    </row>
    <row r="9927" spans="2:3" x14ac:dyDescent="0.25">
      <c r="B9927" s="295">
        <v>9862</v>
      </c>
      <c r="C9927" s="296">
        <v>86.655994368611346</v>
      </c>
    </row>
    <row r="9928" spans="2:3" x14ac:dyDescent="0.25">
      <c r="B9928" s="295">
        <v>9863</v>
      </c>
      <c r="C9928" s="296">
        <v>116.41991837978824</v>
      </c>
    </row>
    <row r="9929" spans="2:3" x14ac:dyDescent="0.25">
      <c r="B9929" s="295">
        <v>9864</v>
      </c>
      <c r="C9929" s="296">
        <v>130.24033889883253</v>
      </c>
    </row>
    <row r="9930" spans="2:3" x14ac:dyDescent="0.25">
      <c r="B9930" s="295">
        <v>9865</v>
      </c>
      <c r="C9930" s="296">
        <v>97.590223744123904</v>
      </c>
    </row>
    <row r="9931" spans="2:3" x14ac:dyDescent="0.25">
      <c r="B9931" s="295">
        <v>9866</v>
      </c>
      <c r="C9931" s="296">
        <v>133.78378668386151</v>
      </c>
    </row>
    <row r="9932" spans="2:3" x14ac:dyDescent="0.25">
      <c r="B9932" s="295">
        <v>9867</v>
      </c>
      <c r="C9932" s="296">
        <v>132.23703981178497</v>
      </c>
    </row>
    <row r="9933" spans="2:3" x14ac:dyDescent="0.25">
      <c r="B9933" s="295">
        <v>9868</v>
      </c>
      <c r="C9933" s="296">
        <v>95.33698220054363</v>
      </c>
    </row>
    <row r="9934" spans="2:3" x14ac:dyDescent="0.25">
      <c r="B9934" s="295">
        <v>9869</v>
      </c>
      <c r="C9934" s="296">
        <v>183.81514792578668</v>
      </c>
    </row>
    <row r="9935" spans="2:3" x14ac:dyDescent="0.25">
      <c r="B9935" s="295">
        <v>9870</v>
      </c>
      <c r="C9935" s="296">
        <v>122.30287902268425</v>
      </c>
    </row>
    <row r="9936" spans="2:3" x14ac:dyDescent="0.25">
      <c r="B9936" s="295">
        <v>9871</v>
      </c>
      <c r="C9936" s="296">
        <v>133.288435193753</v>
      </c>
    </row>
    <row r="9937" spans="2:3" x14ac:dyDescent="0.25">
      <c r="B9937" s="295">
        <v>9872</v>
      </c>
      <c r="C9937" s="296">
        <v>70.810350634410412</v>
      </c>
    </row>
    <row r="9938" spans="2:3" x14ac:dyDescent="0.25">
      <c r="B9938" s="295">
        <v>9873</v>
      </c>
      <c r="C9938" s="296">
        <v>142.60283982334386</v>
      </c>
    </row>
    <row r="9939" spans="2:3" x14ac:dyDescent="0.25">
      <c r="B9939" s="295">
        <v>9874</v>
      </c>
      <c r="C9939" s="296">
        <v>141.89893885745505</v>
      </c>
    </row>
    <row r="9940" spans="2:3" x14ac:dyDescent="0.25">
      <c r="B9940" s="295">
        <v>9875</v>
      </c>
      <c r="C9940" s="296">
        <v>134.71712558536058</v>
      </c>
    </row>
    <row r="9941" spans="2:3" x14ac:dyDescent="0.25">
      <c r="B9941" s="295">
        <v>9876</v>
      </c>
      <c r="C9941" s="296">
        <v>116.16618979921455</v>
      </c>
    </row>
    <row r="9942" spans="2:3" x14ac:dyDescent="0.25">
      <c r="B9942" s="295">
        <v>9877</v>
      </c>
      <c r="C9942" s="296">
        <v>99.580481176707636</v>
      </c>
    </row>
    <row r="9943" spans="2:3" x14ac:dyDescent="0.25">
      <c r="B9943" s="295">
        <v>9878</v>
      </c>
      <c r="C9943" s="296">
        <v>164.39844040523676</v>
      </c>
    </row>
    <row r="9944" spans="2:3" x14ac:dyDescent="0.25">
      <c r="B9944" s="295">
        <v>9879</v>
      </c>
      <c r="C9944" s="296">
        <v>111.83969852919104</v>
      </c>
    </row>
    <row r="9945" spans="2:3" x14ac:dyDescent="0.25">
      <c r="B9945" s="295">
        <v>9880</v>
      </c>
      <c r="C9945" s="296">
        <v>103.69649648321138</v>
      </c>
    </row>
    <row r="9946" spans="2:3" x14ac:dyDescent="0.25">
      <c r="B9946" s="295">
        <v>9881</v>
      </c>
      <c r="C9946" s="296">
        <v>112.2488354061669</v>
      </c>
    </row>
    <row r="9947" spans="2:3" x14ac:dyDescent="0.25">
      <c r="B9947" s="295">
        <v>9882</v>
      </c>
      <c r="C9947" s="296">
        <v>106.85628969149823</v>
      </c>
    </row>
    <row r="9948" spans="2:3" x14ac:dyDescent="0.25">
      <c r="B9948" s="295">
        <v>9883</v>
      </c>
      <c r="C9948" s="296">
        <v>81.45404284952582</v>
      </c>
    </row>
    <row r="9949" spans="2:3" x14ac:dyDescent="0.25">
      <c r="B9949" s="295">
        <v>9884</v>
      </c>
      <c r="C9949" s="296">
        <v>137.54174052173337</v>
      </c>
    </row>
    <row r="9950" spans="2:3" x14ac:dyDescent="0.25">
      <c r="B9950" s="295">
        <v>9885</v>
      </c>
      <c r="C9950" s="296">
        <v>70.795328080139541</v>
      </c>
    </row>
    <row r="9951" spans="2:3" x14ac:dyDescent="0.25">
      <c r="B9951" s="295">
        <v>9886</v>
      </c>
      <c r="C9951" s="296">
        <v>168.32761756716334</v>
      </c>
    </row>
    <row r="9952" spans="2:3" x14ac:dyDescent="0.25">
      <c r="B9952" s="295">
        <v>9887</v>
      </c>
      <c r="C9952" s="296">
        <v>93.282992497461848</v>
      </c>
    </row>
    <row r="9953" spans="2:3" x14ac:dyDescent="0.25">
      <c r="B9953" s="295">
        <v>9888</v>
      </c>
      <c r="C9953" s="296">
        <v>121.13266168460733</v>
      </c>
    </row>
    <row r="9954" spans="2:3" x14ac:dyDescent="0.25">
      <c r="B9954" s="295">
        <v>9889</v>
      </c>
      <c r="C9954" s="296">
        <v>126.20554990514229</v>
      </c>
    </row>
    <row r="9955" spans="2:3" x14ac:dyDescent="0.25">
      <c r="B9955" s="295">
        <v>9890</v>
      </c>
      <c r="C9955" s="296">
        <v>111.54143482272968</v>
      </c>
    </row>
    <row r="9956" spans="2:3" x14ac:dyDescent="0.25">
      <c r="B9956" s="295">
        <v>9891</v>
      </c>
      <c r="C9956" s="296">
        <v>115.61766186180819</v>
      </c>
    </row>
    <row r="9957" spans="2:3" x14ac:dyDescent="0.25">
      <c r="B9957" s="295">
        <v>9892</v>
      </c>
      <c r="C9957" s="296">
        <v>162.68481945080435</v>
      </c>
    </row>
    <row r="9958" spans="2:3" x14ac:dyDescent="0.25">
      <c r="B9958" s="295">
        <v>9893</v>
      </c>
      <c r="C9958" s="296">
        <v>105.46769253610823</v>
      </c>
    </row>
    <row r="9959" spans="2:3" x14ac:dyDescent="0.25">
      <c r="B9959" s="295">
        <v>9894</v>
      </c>
      <c r="C9959" s="296">
        <v>177.51972948257588</v>
      </c>
    </row>
    <row r="9960" spans="2:3" x14ac:dyDescent="0.25">
      <c r="B9960" s="295">
        <v>9895</v>
      </c>
      <c r="C9960" s="296">
        <v>188.95087454407366</v>
      </c>
    </row>
    <row r="9961" spans="2:3" x14ac:dyDescent="0.25">
      <c r="B9961" s="295">
        <v>9896</v>
      </c>
      <c r="C9961" s="296">
        <v>184.1843329621997</v>
      </c>
    </row>
    <row r="9962" spans="2:3" x14ac:dyDescent="0.25">
      <c r="B9962" s="295">
        <v>9897</v>
      </c>
      <c r="C9962" s="296">
        <v>70.276515099191244</v>
      </c>
    </row>
    <row r="9963" spans="2:3" x14ac:dyDescent="0.25">
      <c r="B9963" s="295">
        <v>9898</v>
      </c>
      <c r="C9963" s="296">
        <v>133.71936156811805</v>
      </c>
    </row>
    <row r="9964" spans="2:3" x14ac:dyDescent="0.25">
      <c r="B9964" s="295">
        <v>9899</v>
      </c>
      <c r="C9964" s="296">
        <v>211.84469530611551</v>
      </c>
    </row>
    <row r="9965" spans="2:3" x14ac:dyDescent="0.25">
      <c r="B9965" s="295">
        <v>9900</v>
      </c>
      <c r="C9965" s="296">
        <v>102.55528366628744</v>
      </c>
    </row>
    <row r="9966" spans="2:3" x14ac:dyDescent="0.25">
      <c r="B9966" s="295">
        <v>9901</v>
      </c>
      <c r="C9966" s="296">
        <v>177.97101329753409</v>
      </c>
    </row>
    <row r="9967" spans="2:3" x14ac:dyDescent="0.25">
      <c r="B9967" s="295">
        <v>9902</v>
      </c>
      <c r="C9967" s="296">
        <v>137.66020765017345</v>
      </c>
    </row>
    <row r="9968" spans="2:3" x14ac:dyDescent="0.25">
      <c r="B9968" s="295">
        <v>9903</v>
      </c>
      <c r="C9968" s="296">
        <v>103.37150463041567</v>
      </c>
    </row>
    <row r="9969" spans="2:3" x14ac:dyDescent="0.25">
      <c r="B9969" s="295">
        <v>9904</v>
      </c>
      <c r="C9969" s="296">
        <v>172.57251188725326</v>
      </c>
    </row>
    <row r="9970" spans="2:3" x14ac:dyDescent="0.25">
      <c r="B9970" s="295">
        <v>9905</v>
      </c>
      <c r="C9970" s="296">
        <v>86.552813875560844</v>
      </c>
    </row>
    <row r="9971" spans="2:3" x14ac:dyDescent="0.25">
      <c r="B9971" s="295">
        <v>9906</v>
      </c>
      <c r="C9971" s="296">
        <v>159.87074104704499</v>
      </c>
    </row>
    <row r="9972" spans="2:3" x14ac:dyDescent="0.25">
      <c r="B9972" s="295">
        <v>9907</v>
      </c>
      <c r="C9972" s="296">
        <v>154.07653025490788</v>
      </c>
    </row>
    <row r="9973" spans="2:3" x14ac:dyDescent="0.25">
      <c r="B9973" s="295">
        <v>9908</v>
      </c>
      <c r="C9973" s="296">
        <v>116.51071201328944</v>
      </c>
    </row>
    <row r="9974" spans="2:3" x14ac:dyDescent="0.25">
      <c r="B9974" s="295">
        <v>9909</v>
      </c>
      <c r="C9974" s="296">
        <v>85.756851855453192</v>
      </c>
    </row>
    <row r="9975" spans="2:3" x14ac:dyDescent="0.25">
      <c r="B9975" s="295">
        <v>9910</v>
      </c>
      <c r="C9975" s="296">
        <v>137.16103892067696</v>
      </c>
    </row>
    <row r="9976" spans="2:3" x14ac:dyDescent="0.25">
      <c r="B9976" s="295">
        <v>9911</v>
      </c>
      <c r="C9976" s="296">
        <v>145.37427615312123</v>
      </c>
    </row>
    <row r="9977" spans="2:3" x14ac:dyDescent="0.25">
      <c r="B9977" s="295">
        <v>9912</v>
      </c>
      <c r="C9977" s="296">
        <v>171.0485909913715</v>
      </c>
    </row>
    <row r="9978" spans="2:3" x14ac:dyDescent="0.25">
      <c r="B9978" s="295">
        <v>9913</v>
      </c>
      <c r="C9978" s="296">
        <v>79.759216528566327</v>
      </c>
    </row>
    <row r="9979" spans="2:3" x14ac:dyDescent="0.25">
      <c r="B9979" s="295">
        <v>9914</v>
      </c>
      <c r="C9979" s="296">
        <v>171.9982073586016</v>
      </c>
    </row>
    <row r="9980" spans="2:3" x14ac:dyDescent="0.25">
      <c r="B9980" s="295">
        <v>9915</v>
      </c>
      <c r="C9980" s="296">
        <v>128.21839680817811</v>
      </c>
    </row>
    <row r="9981" spans="2:3" x14ac:dyDescent="0.25">
      <c r="B9981" s="295">
        <v>9916</v>
      </c>
      <c r="C9981" s="296">
        <v>100.96978854168137</v>
      </c>
    </row>
    <row r="9982" spans="2:3" x14ac:dyDescent="0.25">
      <c r="B9982" s="295">
        <v>9917</v>
      </c>
      <c r="C9982" s="296">
        <v>113.54165542330006</v>
      </c>
    </row>
    <row r="9983" spans="2:3" x14ac:dyDescent="0.25">
      <c r="B9983" s="295">
        <v>9918</v>
      </c>
      <c r="C9983" s="296">
        <v>139.74062769291766</v>
      </c>
    </row>
    <row r="9984" spans="2:3" x14ac:dyDescent="0.25">
      <c r="B9984" s="295">
        <v>9919</v>
      </c>
      <c r="C9984" s="296">
        <v>146.04727887098605</v>
      </c>
    </row>
    <row r="9985" spans="2:3" x14ac:dyDescent="0.25">
      <c r="B9985" s="295">
        <v>9920</v>
      </c>
      <c r="C9985" s="296">
        <v>88.063973425353481</v>
      </c>
    </row>
    <row r="9986" spans="2:3" x14ac:dyDescent="0.25">
      <c r="B9986" s="295">
        <v>9921</v>
      </c>
      <c r="C9986" s="296">
        <v>131.71648676843216</v>
      </c>
    </row>
    <row r="9987" spans="2:3" x14ac:dyDescent="0.25">
      <c r="B9987" s="295">
        <v>9922</v>
      </c>
      <c r="C9987" s="296">
        <v>182.58372432802628</v>
      </c>
    </row>
    <row r="9988" spans="2:3" x14ac:dyDescent="0.25">
      <c r="B9988" s="295">
        <v>9923</v>
      </c>
      <c r="C9988" s="296">
        <v>97.401698535851295</v>
      </c>
    </row>
    <row r="9989" spans="2:3" x14ac:dyDescent="0.25">
      <c r="B9989" s="295">
        <v>9924</v>
      </c>
      <c r="C9989" s="296">
        <v>116.05415051018369</v>
      </c>
    </row>
    <row r="9990" spans="2:3" x14ac:dyDescent="0.25">
      <c r="B9990" s="295">
        <v>9925</v>
      </c>
      <c r="C9990" s="296">
        <v>137.10945003940418</v>
      </c>
    </row>
    <row r="9991" spans="2:3" x14ac:dyDescent="0.25">
      <c r="B9991" s="295">
        <v>9926</v>
      </c>
      <c r="C9991" s="296">
        <v>118.66658302222248</v>
      </c>
    </row>
    <row r="9992" spans="2:3" x14ac:dyDescent="0.25">
      <c r="B9992" s="295">
        <v>9927</v>
      </c>
      <c r="C9992" s="296">
        <v>125.08619469678023</v>
      </c>
    </row>
    <row r="9993" spans="2:3" x14ac:dyDescent="0.25">
      <c r="B9993" s="295">
        <v>9928</v>
      </c>
      <c r="C9993" s="296">
        <v>135.2167201856717</v>
      </c>
    </row>
    <row r="9994" spans="2:3" x14ac:dyDescent="0.25">
      <c r="B9994" s="295">
        <v>9929</v>
      </c>
      <c r="C9994" s="296">
        <v>66.575660856406358</v>
      </c>
    </row>
    <row r="9995" spans="2:3" x14ac:dyDescent="0.25">
      <c r="B9995" s="295">
        <v>9930</v>
      </c>
      <c r="C9995" s="296">
        <v>125.26805292808068</v>
      </c>
    </row>
    <row r="9996" spans="2:3" x14ac:dyDescent="0.25">
      <c r="B9996" s="295">
        <v>9931</v>
      </c>
      <c r="C9996" s="296">
        <v>101.33081989366255</v>
      </c>
    </row>
    <row r="9997" spans="2:3" x14ac:dyDescent="0.25">
      <c r="B9997" s="295">
        <v>9932</v>
      </c>
      <c r="C9997" s="296">
        <v>126.91847641338241</v>
      </c>
    </row>
    <row r="9998" spans="2:3" x14ac:dyDescent="0.25">
      <c r="B9998" s="295">
        <v>9933</v>
      </c>
      <c r="C9998" s="296">
        <v>137.51736570171462</v>
      </c>
    </row>
    <row r="9999" spans="2:3" x14ac:dyDescent="0.25">
      <c r="B9999" s="295">
        <v>9934</v>
      </c>
      <c r="C9999" s="296">
        <v>80.734741367451761</v>
      </c>
    </row>
    <row r="10000" spans="2:3" x14ac:dyDescent="0.25">
      <c r="B10000" s="295">
        <v>9935</v>
      </c>
      <c r="C10000" s="296">
        <v>102.56599240783736</v>
      </c>
    </row>
    <row r="10001" spans="2:3" x14ac:dyDescent="0.25">
      <c r="B10001" s="295">
        <v>9936</v>
      </c>
      <c r="C10001" s="296">
        <v>192.85904001103029</v>
      </c>
    </row>
    <row r="10002" spans="2:3" x14ac:dyDescent="0.25">
      <c r="B10002" s="295">
        <v>9937</v>
      </c>
      <c r="C10002" s="296">
        <v>184.93616960706197</v>
      </c>
    </row>
    <row r="10003" spans="2:3" x14ac:dyDescent="0.25">
      <c r="B10003" s="295">
        <v>9938</v>
      </c>
      <c r="C10003" s="296">
        <v>118.86303729030274</v>
      </c>
    </row>
    <row r="10004" spans="2:3" x14ac:dyDescent="0.25">
      <c r="B10004" s="295">
        <v>9939</v>
      </c>
      <c r="C10004" s="296">
        <v>173.58792706144004</v>
      </c>
    </row>
    <row r="10005" spans="2:3" x14ac:dyDescent="0.25">
      <c r="B10005" s="295">
        <v>9940</v>
      </c>
      <c r="C10005" s="296">
        <v>82.298053245033174</v>
      </c>
    </row>
    <row r="10006" spans="2:3" x14ac:dyDescent="0.25">
      <c r="B10006" s="295">
        <v>9941</v>
      </c>
      <c r="C10006" s="296">
        <v>187.86843290178399</v>
      </c>
    </row>
    <row r="10007" spans="2:3" x14ac:dyDescent="0.25">
      <c r="B10007" s="295">
        <v>9942</v>
      </c>
      <c r="C10007" s="296">
        <v>90.066254119438696</v>
      </c>
    </row>
    <row r="10008" spans="2:3" x14ac:dyDescent="0.25">
      <c r="B10008" s="295">
        <v>9943</v>
      </c>
      <c r="C10008" s="296">
        <v>109.40939868599668</v>
      </c>
    </row>
    <row r="10009" spans="2:3" x14ac:dyDescent="0.25">
      <c r="B10009" s="295">
        <v>9944</v>
      </c>
      <c r="C10009" s="296">
        <v>88.270348850462995</v>
      </c>
    </row>
    <row r="10010" spans="2:3" x14ac:dyDescent="0.25">
      <c r="B10010" s="295">
        <v>9945</v>
      </c>
      <c r="C10010" s="296">
        <v>145.86694061269699</v>
      </c>
    </row>
    <row r="10011" spans="2:3" x14ac:dyDescent="0.25">
      <c r="B10011" s="295">
        <v>9946</v>
      </c>
      <c r="C10011" s="296">
        <v>98.435797095428683</v>
      </c>
    </row>
    <row r="10012" spans="2:3" x14ac:dyDescent="0.25">
      <c r="B10012" s="295">
        <v>9947</v>
      </c>
      <c r="C10012" s="296">
        <v>106.72939110630776</v>
      </c>
    </row>
    <row r="10013" spans="2:3" x14ac:dyDescent="0.25">
      <c r="B10013" s="295">
        <v>9948</v>
      </c>
      <c r="C10013" s="296">
        <v>205.13880692815542</v>
      </c>
    </row>
    <row r="10014" spans="2:3" x14ac:dyDescent="0.25">
      <c r="B10014" s="295">
        <v>9949</v>
      </c>
      <c r="C10014" s="296">
        <v>132.98019141563998</v>
      </c>
    </row>
    <row r="10015" spans="2:3" x14ac:dyDescent="0.25">
      <c r="B10015" s="295">
        <v>9950</v>
      </c>
      <c r="C10015" s="296">
        <v>105.30120070461152</v>
      </c>
    </row>
    <row r="10016" spans="2:3" x14ac:dyDescent="0.25">
      <c r="B10016" s="295">
        <v>9951</v>
      </c>
      <c r="C10016" s="296">
        <v>95.074419636809637</v>
      </c>
    </row>
    <row r="10017" spans="2:3" x14ac:dyDescent="0.25">
      <c r="B10017" s="295">
        <v>9952</v>
      </c>
      <c r="C10017" s="296">
        <v>129.79251075166769</v>
      </c>
    </row>
    <row r="10018" spans="2:3" x14ac:dyDescent="0.25">
      <c r="B10018" s="295">
        <v>9953</v>
      </c>
      <c r="C10018" s="296">
        <v>172.36196814889027</v>
      </c>
    </row>
    <row r="10019" spans="2:3" x14ac:dyDescent="0.25">
      <c r="B10019" s="295">
        <v>9954</v>
      </c>
      <c r="C10019" s="296">
        <v>115.95602388887761</v>
      </c>
    </row>
    <row r="10020" spans="2:3" x14ac:dyDescent="0.25">
      <c r="B10020" s="295">
        <v>9955</v>
      </c>
      <c r="C10020" s="296">
        <v>76.74342361700208</v>
      </c>
    </row>
    <row r="10021" spans="2:3" x14ac:dyDescent="0.25">
      <c r="B10021" s="295">
        <v>9956</v>
      </c>
      <c r="C10021" s="296">
        <v>106.99882510952453</v>
      </c>
    </row>
    <row r="10022" spans="2:3" x14ac:dyDescent="0.25">
      <c r="B10022" s="295">
        <v>9957</v>
      </c>
      <c r="C10022" s="296">
        <v>151.94097624649351</v>
      </c>
    </row>
    <row r="10023" spans="2:3" x14ac:dyDescent="0.25">
      <c r="B10023" s="295">
        <v>9958</v>
      </c>
      <c r="C10023" s="296">
        <v>178.52514236172112</v>
      </c>
    </row>
    <row r="10024" spans="2:3" x14ac:dyDescent="0.25">
      <c r="B10024" s="295">
        <v>9959</v>
      </c>
      <c r="C10024" s="296">
        <v>138.5251982831017</v>
      </c>
    </row>
    <row r="10025" spans="2:3" x14ac:dyDescent="0.25">
      <c r="B10025" s="295">
        <v>9960</v>
      </c>
      <c r="C10025" s="296">
        <v>122.23569921721241</v>
      </c>
    </row>
    <row r="10026" spans="2:3" x14ac:dyDescent="0.25">
      <c r="B10026" s="295">
        <v>9961</v>
      </c>
      <c r="C10026" s="296">
        <v>102.80444330727752</v>
      </c>
    </row>
    <row r="10027" spans="2:3" x14ac:dyDescent="0.25">
      <c r="B10027" s="295">
        <v>9962</v>
      </c>
      <c r="C10027" s="296">
        <v>99.322784172483125</v>
      </c>
    </row>
    <row r="10028" spans="2:3" x14ac:dyDescent="0.25">
      <c r="B10028" s="295">
        <v>9963</v>
      </c>
      <c r="C10028" s="296">
        <v>123.44710593827405</v>
      </c>
    </row>
    <row r="10029" spans="2:3" x14ac:dyDescent="0.25">
      <c r="B10029" s="295">
        <v>9964</v>
      </c>
      <c r="C10029" s="296">
        <v>173.92157885036343</v>
      </c>
    </row>
    <row r="10030" spans="2:3" x14ac:dyDescent="0.25">
      <c r="B10030" s="295">
        <v>9965</v>
      </c>
      <c r="C10030" s="296">
        <v>154.86280814642168</v>
      </c>
    </row>
    <row r="10031" spans="2:3" x14ac:dyDescent="0.25">
      <c r="B10031" s="295">
        <v>9966</v>
      </c>
      <c r="C10031" s="296">
        <v>90.009849678353305</v>
      </c>
    </row>
    <row r="10032" spans="2:3" x14ac:dyDescent="0.25">
      <c r="B10032" s="295">
        <v>9967</v>
      </c>
      <c r="C10032" s="296">
        <v>116.39972676069671</v>
      </c>
    </row>
    <row r="10033" spans="2:3" x14ac:dyDescent="0.25">
      <c r="B10033" s="295">
        <v>9968</v>
      </c>
      <c r="C10033" s="296">
        <v>132.18014969941527</v>
      </c>
    </row>
    <row r="10034" spans="2:3" x14ac:dyDescent="0.25">
      <c r="B10034" s="295">
        <v>9969</v>
      </c>
      <c r="C10034" s="296">
        <v>111.94469787561553</v>
      </c>
    </row>
    <row r="10035" spans="2:3" x14ac:dyDescent="0.25">
      <c r="B10035" s="295">
        <v>9970</v>
      </c>
      <c r="C10035" s="296">
        <v>144.31530200037594</v>
      </c>
    </row>
    <row r="10036" spans="2:3" x14ac:dyDescent="0.25">
      <c r="B10036" s="295">
        <v>9971</v>
      </c>
      <c r="C10036" s="296">
        <v>131.57808093841993</v>
      </c>
    </row>
    <row r="10037" spans="2:3" x14ac:dyDescent="0.25">
      <c r="B10037" s="295">
        <v>9972</v>
      </c>
      <c r="C10037" s="296">
        <v>114.68626873975154</v>
      </c>
    </row>
    <row r="10038" spans="2:3" x14ac:dyDescent="0.25">
      <c r="B10038" s="295">
        <v>9973</v>
      </c>
      <c r="C10038" s="296">
        <v>81.441564186380603</v>
      </c>
    </row>
    <row r="10039" spans="2:3" x14ac:dyDescent="0.25">
      <c r="B10039" s="295">
        <v>9974</v>
      </c>
      <c r="C10039" s="296">
        <v>125.37238957731843</v>
      </c>
    </row>
    <row r="10040" spans="2:3" x14ac:dyDescent="0.25">
      <c r="B10040" s="295">
        <v>9975</v>
      </c>
      <c r="C10040" s="296">
        <v>140.68994836292777</v>
      </c>
    </row>
    <row r="10041" spans="2:3" x14ac:dyDescent="0.25">
      <c r="B10041" s="295">
        <v>9976</v>
      </c>
      <c r="C10041" s="296">
        <v>101.44395895036288</v>
      </c>
    </row>
    <row r="10042" spans="2:3" x14ac:dyDescent="0.25">
      <c r="B10042" s="295">
        <v>9977</v>
      </c>
      <c r="C10042" s="296">
        <v>88.003186687088515</v>
      </c>
    </row>
    <row r="10043" spans="2:3" x14ac:dyDescent="0.25">
      <c r="B10043" s="295">
        <v>9978</v>
      </c>
      <c r="C10043" s="296">
        <v>152.28870944109144</v>
      </c>
    </row>
    <row r="10044" spans="2:3" x14ac:dyDescent="0.25">
      <c r="B10044" s="295">
        <v>9979</v>
      </c>
      <c r="C10044" s="296">
        <v>151.98197822180572</v>
      </c>
    </row>
    <row r="10045" spans="2:3" x14ac:dyDescent="0.25">
      <c r="B10045" s="295">
        <v>9980</v>
      </c>
      <c r="C10045" s="296">
        <v>85.835074228872813</v>
      </c>
    </row>
    <row r="10046" spans="2:3" x14ac:dyDescent="0.25">
      <c r="B10046" s="295">
        <v>9981</v>
      </c>
      <c r="C10046" s="296">
        <v>103.5040084049356</v>
      </c>
    </row>
    <row r="10047" spans="2:3" x14ac:dyDescent="0.25">
      <c r="B10047" s="295">
        <v>9982</v>
      </c>
      <c r="C10047" s="296">
        <v>163.62796737228581</v>
      </c>
    </row>
    <row r="10048" spans="2:3" x14ac:dyDescent="0.25">
      <c r="B10048" s="295">
        <v>9983</v>
      </c>
      <c r="C10048" s="296">
        <v>135.93390071875774</v>
      </c>
    </row>
    <row r="10049" spans="2:3" x14ac:dyDescent="0.25">
      <c r="B10049" s="295">
        <v>9984</v>
      </c>
      <c r="C10049" s="296">
        <v>151.35064842962922</v>
      </c>
    </row>
    <row r="10050" spans="2:3" x14ac:dyDescent="0.25">
      <c r="B10050" s="295">
        <v>9985</v>
      </c>
      <c r="C10050" s="296">
        <v>89.026872610503375</v>
      </c>
    </row>
    <row r="10051" spans="2:3" x14ac:dyDescent="0.25">
      <c r="B10051" s="295">
        <v>9986</v>
      </c>
      <c r="C10051" s="296">
        <v>127.67906267938659</v>
      </c>
    </row>
    <row r="10052" spans="2:3" x14ac:dyDescent="0.25">
      <c r="B10052" s="295">
        <v>9987</v>
      </c>
      <c r="C10052" s="296">
        <v>145.65810120648837</v>
      </c>
    </row>
    <row r="10053" spans="2:3" x14ac:dyDescent="0.25">
      <c r="B10053" s="295">
        <v>9988</v>
      </c>
      <c r="C10053" s="296">
        <v>114.74323474326746</v>
      </c>
    </row>
    <row r="10054" spans="2:3" x14ac:dyDescent="0.25">
      <c r="B10054" s="295">
        <v>9989</v>
      </c>
      <c r="C10054" s="296">
        <v>194.16880463185927</v>
      </c>
    </row>
    <row r="10055" spans="2:3" x14ac:dyDescent="0.25">
      <c r="B10055" s="295">
        <v>9990</v>
      </c>
      <c r="C10055" s="296">
        <v>109.16651191312516</v>
      </c>
    </row>
    <row r="10056" spans="2:3" x14ac:dyDescent="0.25">
      <c r="B10056" s="295">
        <v>9991</v>
      </c>
      <c r="C10056" s="296">
        <v>106.06468117465623</v>
      </c>
    </row>
    <row r="10057" spans="2:3" x14ac:dyDescent="0.25">
      <c r="B10057" s="295">
        <v>9992</v>
      </c>
      <c r="C10057" s="296">
        <v>127.50765791127964</v>
      </c>
    </row>
    <row r="10058" spans="2:3" x14ac:dyDescent="0.25">
      <c r="B10058" s="295">
        <v>9993</v>
      </c>
      <c r="C10058" s="296">
        <v>114.59863414488026</v>
      </c>
    </row>
    <row r="10059" spans="2:3" x14ac:dyDescent="0.25">
      <c r="B10059" s="295">
        <v>9994</v>
      </c>
      <c r="C10059" s="296">
        <v>129.12581265690085</v>
      </c>
    </row>
    <row r="10060" spans="2:3" x14ac:dyDescent="0.25">
      <c r="B10060" s="295">
        <v>9995</v>
      </c>
      <c r="C10060" s="296">
        <v>109.15980756985978</v>
      </c>
    </row>
    <row r="10061" spans="2:3" x14ac:dyDescent="0.25">
      <c r="B10061" s="295">
        <v>9996</v>
      </c>
      <c r="C10061" s="296">
        <v>117.92754919755953</v>
      </c>
    </row>
    <row r="10062" spans="2:3" x14ac:dyDescent="0.25">
      <c r="B10062" s="295">
        <v>9997</v>
      </c>
      <c r="C10062" s="296">
        <v>131.25525976248193</v>
      </c>
    </row>
    <row r="10063" spans="2:3" x14ac:dyDescent="0.25">
      <c r="B10063" s="295">
        <v>9998</v>
      </c>
      <c r="C10063" s="296">
        <v>83.034789392572421</v>
      </c>
    </row>
    <row r="10064" spans="2:3" x14ac:dyDescent="0.25">
      <c r="B10064" s="295">
        <v>9999</v>
      </c>
      <c r="C10064" s="296">
        <v>148.24092267837057</v>
      </c>
    </row>
    <row r="10065" spans="2:3" x14ac:dyDescent="0.25">
      <c r="B10065" s="295">
        <v>10000</v>
      </c>
      <c r="C10065" s="296">
        <v>123.56716509739519</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225"/>
      <c r="C2" s="263" t="s">
        <v>718</v>
      </c>
      <c r="D2" s="17"/>
      <c r="E2" s="263" t="s">
        <v>759</v>
      </c>
      <c r="F2" s="17"/>
      <c r="G2" s="263" t="s">
        <v>760</v>
      </c>
      <c r="H2" s="17"/>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6" t="s">
        <v>690</v>
      </c>
      <c r="C3" s="245">
        <v>43983</v>
      </c>
      <c r="D3" s="245">
        <v>43984</v>
      </c>
      <c r="E3" s="245">
        <v>43983</v>
      </c>
      <c r="F3" s="17"/>
      <c r="G3" s="245">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6" t="s">
        <v>691</v>
      </c>
      <c r="C4" s="246">
        <v>2</v>
      </c>
      <c r="D4" s="246">
        <v>2</v>
      </c>
      <c r="E4" s="246">
        <v>2</v>
      </c>
      <c r="F4" s="226"/>
      <c r="G4" s="246">
        <v>2</v>
      </c>
      <c r="H4" s="271"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6" t="s">
        <v>692</v>
      </c>
      <c r="C5" s="247">
        <v>40</v>
      </c>
      <c r="D5" s="247">
        <v>40</v>
      </c>
      <c r="E5" s="247">
        <v>40</v>
      </c>
      <c r="F5" s="226"/>
      <c r="G5" s="247">
        <v>40</v>
      </c>
      <c r="H5" s="271"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6" t="s">
        <v>693</v>
      </c>
      <c r="C6" s="241" t="s">
        <v>28</v>
      </c>
      <c r="D6" s="241" t="s">
        <v>28</v>
      </c>
      <c r="E6" s="241" t="s">
        <v>37</v>
      </c>
      <c r="F6" s="226"/>
      <c r="G6" s="241" t="s">
        <v>26</v>
      </c>
      <c r="H6" s="271"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6" t="s">
        <v>694</v>
      </c>
      <c r="C7" s="264">
        <v>10</v>
      </c>
      <c r="D7" s="264">
        <v>10</v>
      </c>
      <c r="E7" s="264">
        <v>10</v>
      </c>
      <c r="F7" s="265"/>
      <c r="G7" s="264">
        <v>10</v>
      </c>
      <c r="H7" s="271"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6" t="s">
        <v>695</v>
      </c>
      <c r="C8" s="266">
        <v>70</v>
      </c>
      <c r="D8" s="266">
        <v>70</v>
      </c>
      <c r="E8" s="266">
        <v>70</v>
      </c>
      <c r="F8" s="265"/>
      <c r="G8" s="266">
        <v>70</v>
      </c>
      <c r="H8" s="271"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6"/>
      <c r="C9" s="234">
        <f>IF(OR(ISBLANK(C5),ISBLANK(C8),ISBLANK(C7)),"",IF(OR(C7=0,C5=0,C8=0),-1,IF(AND(C7&gt;0,C5&gt;0,C8&gt;0),IF(OR(C5&gt;C7,C5=C7),IF(OR(C8&gt;C5,C8=C5),1,-1),-1))))</f>
        <v>1</v>
      </c>
      <c r="E9" s="234">
        <f>IF(OR(ISBLANK(E5),ISBLANK(E8),ISBLANK(E7)),"",IF(OR(E7=0,E5=0,E8=0),-1,IF(AND(E7&gt;0,E5&gt;0,E8&gt;0),IF(OR(E5&gt;E7,E5=E7),IF(OR(E8&gt;E5,E8=E5),1,-1),-1))))</f>
        <v>1</v>
      </c>
      <c r="F9" s="233"/>
      <c r="G9" s="234">
        <f>IF(OR(ISBLANK(G5),ISBLANK(G8),ISBLANK(G7)),"",IF(OR(G7=0,G5=0,G8=0),-1,IF(AND(G7&gt;0,G5&gt;0,G8&gt;0),IF(OR(G5&gt;G7,G5=G7),IF(OR(G8&gt;G5,G8=G5),1,-1),-1))))</f>
        <v>1</v>
      </c>
      <c r="H9" s="272"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6" t="s">
        <v>696</v>
      </c>
      <c r="C10" s="242">
        <v>255</v>
      </c>
      <c r="E10" s="242">
        <v>255</v>
      </c>
      <c r="F10" s="226"/>
      <c r="G10" s="242">
        <v>255</v>
      </c>
      <c r="H10" s="271"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6" t="s">
        <v>697</v>
      </c>
      <c r="C11" s="243">
        <v>0.8</v>
      </c>
      <c r="E11" s="243">
        <v>0.8</v>
      </c>
      <c r="F11" s="226"/>
      <c r="G11" s="243">
        <v>0.8</v>
      </c>
      <c r="H11" s="271"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6"/>
      <c r="C12" s="23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6"/>
      <c r="C13" s="230">
        <f>IF(AND(C7&gt;0,C5&gt;0,C8&gt;0),MIN(((C5-C7)/(C8-C7))*100,((C8-C5)/(C8-C7))*100),"")</f>
        <v>50</v>
      </c>
      <c r="E13" s="230">
        <f>IF(AND(E7&gt;0,E5&gt;0,E8&gt;0),MIN(((E5-E7)/(E8-E7))*100,((E8-E5)/(E8-E7))*100),"")</f>
        <v>50</v>
      </c>
      <c r="F13" s="226"/>
      <c r="G13" s="230">
        <f>IF(AND(G7&gt;0,G5&gt;0,G8&gt;0),MIN(((G5-G7)/(G8-G7))*100,((G8-G5)/(G8-G7))*100),"")</f>
        <v>50</v>
      </c>
      <c r="H13" s="27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6"/>
      <c r="C14" s="230" t="str">
        <f>IF(AND(C7&gt;0,C5&gt;0,C8&gt;0),IF((C5-C7)&gt;(C8-C5),"L",IF((C5-C7)=(C8-C5),"EQ","R")),"")</f>
        <v>EQ</v>
      </c>
      <c r="E14" s="230" t="str">
        <f>IF(AND(E7&gt;0,E5&gt;0,E8&gt;0),IF((E5-E7)&gt;(E8-E5),"L",IF((E5-E7)=(E8-E5),"EQ","R")),"")</f>
        <v>EQ</v>
      </c>
      <c r="F14" s="226"/>
      <c r="G14" s="230" t="str">
        <f>IF(AND(G7&gt;0,G5&gt;0,G8&gt;0),IF((G5-G7)&gt;(G8-G5),"L",IF((G5-G7)=(G8-G5),"EQ","R")),"")</f>
        <v>EQ</v>
      </c>
      <c r="H14" s="27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6"/>
      <c r="C15" s="230">
        <f>IF(C13="","",MATCH(C12,Skew!$A$3:$A$17,0))</f>
        <v>1</v>
      </c>
      <c r="E15" s="230">
        <f>IF(E13="","",MATCH(E12,Skew!$A$3:$A$17,0))</f>
        <v>1</v>
      </c>
      <c r="F15" s="226"/>
      <c r="G15" s="230">
        <f>IF(G13="","",MATCH(G12,Skew!$A$3:$A$17,0))</f>
        <v>1</v>
      </c>
      <c r="H15" s="27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6"/>
      <c r="C16" s="230">
        <f>IF(AND(C7&gt;0,C5&gt;0,C8&gt;0),C7+((C8-C7)/2),"")</f>
        <v>40</v>
      </c>
      <c r="E16" s="230">
        <f>IF(AND(E7&gt;0,E5&gt;0,E8&gt;0),E7+((E8-E7)/2),"")</f>
        <v>40</v>
      </c>
      <c r="F16" s="226"/>
      <c r="G16" s="230">
        <f>IF(AND(G7&gt;0,G5&gt;0,G8&gt;0),G7+((G8-G7)/2),"")</f>
        <v>40</v>
      </c>
      <c r="H16" s="27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6"/>
      <c r="C17" s="230">
        <f>IF(OR(C13="",C6=""),"",MATCH(C6,Confidence!$A$3:$A$12,0))</f>
        <v>8</v>
      </c>
      <c r="E17" s="230">
        <f>IF(OR(E13="",E6=""),"",MATCH(E6,Confidence!$A$3:$A$12,0))</f>
        <v>6</v>
      </c>
      <c r="F17" s="226"/>
      <c r="G17" s="230">
        <f>IF(OR(G13="",G6=""),"",MATCH(G6,Confidence!$A$3:$A$12,0))</f>
        <v>4</v>
      </c>
      <c r="H17" s="27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6" t="s">
        <v>715</v>
      </c>
      <c r="C18" s="27">
        <f>IF(OR(C13="",C6=""),"",INDEX(Alpha_Chart,C15,C17))</f>
        <v>2</v>
      </c>
      <c r="E18" s="27">
        <f>IF(OR(E13="",E6=""),"",INDEX(Alpha_Chart,E15,E17))</f>
        <v>4</v>
      </c>
      <c r="F18" s="226"/>
      <c r="G18" s="27">
        <f>IF(OR(G13="",G6=""),"",INDEX(Alpha_Chart,G15,G17))</f>
        <v>7</v>
      </c>
      <c r="H18" s="27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6" t="s">
        <v>716</v>
      </c>
      <c r="C19" s="27">
        <f>IF(OR(C13="",C6=""),"",INDEX(Beta_Chart,C15,C17))</f>
        <v>2</v>
      </c>
      <c r="E19" s="27">
        <f>IF(OR(E13="",E6=""),"",INDEX(Beta_Chart,E15,E17))</f>
        <v>4</v>
      </c>
      <c r="F19" s="226"/>
      <c r="G19" s="27">
        <f>IF(OR(G13="",G6=""),"",INDEX(Beta_Chart,G15,G17))</f>
        <v>7</v>
      </c>
      <c r="H19" s="27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6"/>
      <c r="C20" s="231" t="s">
        <v>79</v>
      </c>
      <c r="E20" s="231" t="s">
        <v>79</v>
      </c>
      <c r="F20" s="226"/>
      <c r="G20" s="231" t="s">
        <v>79</v>
      </c>
      <c r="H20" s="27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6"/>
      <c r="C21" s="232" t="s">
        <v>83</v>
      </c>
      <c r="E21" s="232" t="s">
        <v>83</v>
      </c>
      <c r="F21" s="226"/>
      <c r="G21" s="232" t="s">
        <v>83</v>
      </c>
      <c r="H21" s="27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7"/>
      <c r="C22" s="236"/>
      <c r="E22" s="236"/>
      <c r="F22" s="233"/>
      <c r="G22" s="236"/>
      <c r="H22" s="272"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6" t="s">
        <v>698</v>
      </c>
      <c r="C23" s="237">
        <f>IF(OR(C13="",C6=""),"",IF(C14="R",((C8-C7)*(INDEX(Mean_Ratios,C15,C17)))+C7,((C8-C7)*(1-INDEX(Mean_Ratios,C15,C17)))+C7))</f>
        <v>40</v>
      </c>
      <c r="E23" s="237">
        <f>IF(OR(E13="",E6=""),"",IF(E14="R",((E8-E7)*(INDEX(Mean_Ratios,E15,E17)))+E7,((E8-E7)*(1-INDEX(Mean_Ratios,E15,E17)))+E7))</f>
        <v>40</v>
      </c>
      <c r="F23" s="226"/>
      <c r="G23" s="237">
        <f>IF(OR(G13="",G6=""),"",IF(G14="R",((G8-G7)*(INDEX(Mean_Ratios,G15,G17)))+G7,((G8-G7)*(1-INDEX(Mean_Ratios,G15,G17)))+G7))</f>
        <v>40</v>
      </c>
      <c r="H23" s="271"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6" t="s">
        <v>699</v>
      </c>
      <c r="C24" s="237">
        <f>IF(OR(C13="",C6=""),"",(C8-C7)*INDEX(Standard_Deviation_Ratios,C15,C17))</f>
        <v>13.416</v>
      </c>
      <c r="E24" s="237">
        <f>IF(OR(E13="",E6=""),"",(E8-E7)*INDEX(Standard_Deviation_Ratios,E15,E17))</f>
        <v>10.001999999999999</v>
      </c>
      <c r="F24" s="227"/>
      <c r="G24" s="237">
        <f>IF(OR(G13="",G6=""),"",(G8-G7)*INDEX(Standard_Deviation_Ratios,G15,G17))</f>
        <v>7.5</v>
      </c>
      <c r="H24" s="27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6" t="s">
        <v>700</v>
      </c>
      <c r="C25" s="238">
        <f>IF(OR(C18="",C19=""),"",_xlfn.BETA.INV(ABS(VLOOKUP($C$20,VLookups!$A$30:$B$31,2,FALSE)-C$11),IF(C14="L",C19,C18),IF(C14="L",C18,C19),C7,C8))</f>
        <v>27.228443525004426</v>
      </c>
      <c r="E25" s="238">
        <f>IF(OR(E18="",E19=""),"",_xlfn.BETA.INV(ABS(VLOOKUP($C$20,VLookups!$A$30:$B$31,2,FALSE)-E$11),IF(E14="L",E19,E18),IF(E14="L",E18,E19),E7,E8))</f>
        <v>31.005613940627406</v>
      </c>
      <c r="F25" s="226"/>
      <c r="G25" s="238">
        <f>IF(OR(G18="",G19=""),"",_xlfn.BETA.INV(ABS(VLOOKUP($C$20,VLookups!$A$30:$B$31,2,FALSE)-G$11),IF(G14="L",G19,G18),IF(G14="L",G18,G19),G7,G8))</f>
        <v>33.220142331239202</v>
      </c>
      <c r="H25" s="271"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6" t="s">
        <v>701</v>
      </c>
      <c r="C26" s="239">
        <f>IF(OR(C10="",C25=""),"",C10/C25)</f>
        <v>9.365206636428864</v>
      </c>
      <c r="E26" s="239">
        <f>IF(OR(E10="",E25=""),"",E10/E25)</f>
        <v>8.22431707007315</v>
      </c>
      <c r="F26" s="226"/>
      <c r="G26" s="239">
        <f>IF(OR(G10="",G25=""),"",G10/G25)</f>
        <v>7.6760658475627848</v>
      </c>
      <c r="H26" s="271"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8" t="s">
        <v>765</v>
      </c>
      <c r="C27" s="281">
        <v>0.3</v>
      </c>
      <c r="D27" s="279"/>
      <c r="E27" s="281">
        <v>0.3</v>
      </c>
      <c r="F27" s="280"/>
      <c r="G27" s="281">
        <v>0.3</v>
      </c>
      <c r="H27" s="274"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6" t="s">
        <v>702</v>
      </c>
      <c r="C28" s="240">
        <f>IF(OR(C4="",C26=""),"",C4*ROUND(C26+C27,0))</f>
        <v>20</v>
      </c>
      <c r="E28" s="240">
        <f>IF(OR(E4="",E26=""),"",E4*ROUND(E26+0.3,0))</f>
        <v>18</v>
      </c>
      <c r="F28" s="226"/>
      <c r="G28" s="240">
        <f>IF(OR(G4="",G26=""),"",G4*ROUND(G26+0.3,0))</f>
        <v>16</v>
      </c>
      <c r="H28" s="271"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8" t="s">
        <v>763</v>
      </c>
      <c r="C29" s="281"/>
      <c r="D29" s="279"/>
      <c r="E29" s="281"/>
      <c r="F29" s="280"/>
      <c r="G29" s="281"/>
      <c r="H29" s="274"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6" t="s">
        <v>703</v>
      </c>
      <c r="C30" s="229">
        <f>IF(C28="","",C28*7+C29)</f>
        <v>140</v>
      </c>
      <c r="E30" s="229">
        <f>IF(E28="","",E28*7+E29)</f>
        <v>126</v>
      </c>
      <c r="F30" s="228"/>
      <c r="G30" s="229">
        <f>IF(G28="","",G28*7+G29)</f>
        <v>112</v>
      </c>
      <c r="H30" s="275"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6" t="s">
        <v>721</v>
      </c>
      <c r="C31" s="244">
        <f>IF(OR(C3="",C30=""),"",C3+C30)</f>
        <v>44123</v>
      </c>
      <c r="D31" s="226"/>
      <c r="E31" s="244">
        <f>IF(OR(E3="",E30=""),"",E3+E30)</f>
        <v>44109</v>
      </c>
      <c r="F31" s="226"/>
      <c r="G31" s="244">
        <f>IF(OR(G3="",G30=""),"",G3+G30)</f>
        <v>44095</v>
      </c>
      <c r="H31" s="17"/>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3.0.p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46" t="s">
        <v>134</v>
      </c>
      <c r="C35" s="346"/>
      <c r="D35" s="346"/>
      <c r="E35" s="346"/>
      <c r="F35" s="346"/>
      <c r="G35" s="346"/>
      <c r="H35" s="346"/>
      <c r="I35" s="346"/>
      <c r="J35" s="346"/>
      <c r="K35" s="346"/>
      <c r="L35" s="346"/>
      <c r="M35" s="346"/>
      <c r="N35" s="346"/>
      <c r="O35" s="346"/>
      <c r="P35" s="346"/>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46" t="s">
        <v>133</v>
      </c>
      <c r="C36" s="346"/>
      <c r="D36" s="346"/>
      <c r="E36" s="346"/>
      <c r="F36" s="346"/>
      <c r="G36" s="346"/>
      <c r="H36" s="346"/>
      <c r="I36" s="346"/>
      <c r="J36" s="346"/>
      <c r="K36" s="346"/>
      <c r="L36" s="346"/>
      <c r="M36" s="346"/>
      <c r="N36" s="346"/>
      <c r="O36" s="346"/>
      <c r="P36" s="346"/>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46" t="s">
        <v>90</v>
      </c>
      <c r="C37" s="346"/>
      <c r="D37" s="346"/>
      <c r="E37" s="346"/>
      <c r="F37" s="346"/>
      <c r="G37" s="346"/>
      <c r="H37" s="346"/>
      <c r="I37" s="346"/>
      <c r="J37" s="346"/>
      <c r="K37" s="346"/>
      <c r="L37" s="346"/>
      <c r="M37" s="346"/>
      <c r="N37" s="346"/>
      <c r="O37" s="346"/>
      <c r="P37" s="346"/>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46" t="s">
        <v>146</v>
      </c>
      <c r="C38" s="346"/>
      <c r="D38" s="346"/>
      <c r="E38" s="346"/>
      <c r="F38" s="346"/>
      <c r="G38" s="346"/>
      <c r="H38" s="346"/>
      <c r="I38" s="346"/>
      <c r="J38" s="346"/>
      <c r="K38" s="346"/>
      <c r="L38" s="346"/>
      <c r="M38" s="346"/>
      <c r="N38" s="346"/>
      <c r="O38" s="346"/>
      <c r="P38" s="346"/>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46" t="s">
        <v>752</v>
      </c>
      <c r="C39" s="346"/>
      <c r="D39" s="346"/>
      <c r="E39" s="346"/>
      <c r="F39" s="346"/>
      <c r="G39" s="346"/>
      <c r="H39" s="346"/>
      <c r="I39" s="346"/>
      <c r="J39" s="346"/>
      <c r="K39" s="346"/>
      <c r="L39" s="346"/>
      <c r="M39" s="346"/>
      <c r="N39" s="261"/>
      <c r="O39" s="261"/>
      <c r="P39" s="261"/>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2"/>
      <c r="F40" s="262"/>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45" t="s">
        <v>722</v>
      </c>
      <c r="C49" s="345"/>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4" sqref="A24:J24"/>
    </sheetView>
  </sheetViews>
  <sheetFormatPr defaultRowHeight="15" x14ac:dyDescent="0.25"/>
  <cols>
    <col min="1" max="1" width="25.7109375" customWidth="1"/>
  </cols>
  <sheetData>
    <row r="1" spans="1:3" ht="18.75" customHeight="1" x14ac:dyDescent="0.25">
      <c r="A1" s="258"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3" t="str">
        <f>CONCATENATE("Version ",'Change Log'!$B$3," – © 2015-",YEAR('Change Log'!$A$3),", William W. Davis, MSPM, PMP")</f>
        <v>Version 3.0.p – © 2015-2020, William W. Davis, MSPM, PMP</v>
      </c>
    </row>
    <row r="20" spans="1:10" x14ac:dyDescent="0.25">
      <c r="A20" s="363" t="s">
        <v>134</v>
      </c>
      <c r="B20" s="363"/>
      <c r="C20" s="363"/>
      <c r="D20" s="363"/>
      <c r="E20" s="363"/>
      <c r="F20" s="363"/>
      <c r="G20" s="363"/>
      <c r="H20" s="363"/>
      <c r="I20" s="363"/>
      <c r="J20" s="363"/>
    </row>
    <row r="21" spans="1:10" x14ac:dyDescent="0.25">
      <c r="A21" s="363" t="s">
        <v>133</v>
      </c>
      <c r="B21" s="363"/>
      <c r="C21" s="363"/>
      <c r="D21" s="363"/>
      <c r="E21" s="363"/>
      <c r="F21" s="363"/>
      <c r="G21" s="363"/>
      <c r="H21" s="363"/>
      <c r="I21" s="363"/>
      <c r="J21" s="363"/>
    </row>
    <row r="22" spans="1:10" x14ac:dyDescent="0.25">
      <c r="A22" s="363" t="s">
        <v>90</v>
      </c>
      <c r="B22" s="363"/>
      <c r="C22" s="363"/>
      <c r="D22" s="363"/>
      <c r="E22" s="363"/>
      <c r="F22" s="363"/>
      <c r="G22" s="363"/>
      <c r="H22" s="363"/>
      <c r="I22" s="363"/>
      <c r="J22" s="363"/>
    </row>
    <row r="23" spans="1:10" x14ac:dyDescent="0.25">
      <c r="A23" s="363" t="s">
        <v>146</v>
      </c>
      <c r="B23" s="363"/>
      <c r="C23" s="363"/>
      <c r="D23" s="363"/>
      <c r="E23" s="363"/>
      <c r="F23" s="363"/>
      <c r="G23" s="363"/>
      <c r="H23" s="363"/>
      <c r="I23" s="363"/>
      <c r="J23" s="363"/>
    </row>
    <row r="24" spans="1:10" x14ac:dyDescent="0.25">
      <c r="A24" s="363" t="s">
        <v>752</v>
      </c>
      <c r="B24" s="363"/>
      <c r="C24" s="363"/>
      <c r="D24" s="363"/>
      <c r="E24" s="363"/>
      <c r="F24" s="363"/>
      <c r="G24" s="363"/>
      <c r="H24" s="363"/>
      <c r="I24" s="363"/>
      <c r="J24" s="363"/>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62" t="s">
        <v>722</v>
      </c>
      <c r="B34" s="362"/>
      <c r="C34" s="362"/>
      <c r="D34" s="362"/>
      <c r="E34" s="362"/>
      <c r="F34" s="362"/>
      <c r="G34" s="24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8"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3" t="str">
        <f>CONCATENATE("Version ",'Change Log'!$B$3," – © 2015-",YEAR('Change Log'!$A$3),", William W. Davis, MSPM, PMP")</f>
        <v>Version 3.0.p – © 2015-2020, William W. Davis, MSPM, PMP</v>
      </c>
    </row>
    <row r="15" spans="1:10" x14ac:dyDescent="0.25">
      <c r="A15" s="363" t="s">
        <v>134</v>
      </c>
      <c r="B15" s="363"/>
      <c r="C15" s="363"/>
      <c r="D15" s="363"/>
      <c r="E15" s="363"/>
      <c r="F15" s="363"/>
      <c r="G15" s="363"/>
      <c r="H15" s="363"/>
      <c r="I15" s="363"/>
      <c r="J15" s="363"/>
    </row>
    <row r="16" spans="1:10" x14ac:dyDescent="0.25">
      <c r="A16" s="363" t="s">
        <v>133</v>
      </c>
      <c r="B16" s="363"/>
      <c r="C16" s="363"/>
      <c r="D16" s="363"/>
      <c r="E16" s="363"/>
      <c r="F16" s="363"/>
      <c r="G16" s="363"/>
      <c r="H16" s="363"/>
      <c r="I16" s="363"/>
      <c r="J16" s="363"/>
    </row>
    <row r="17" spans="1:10" x14ac:dyDescent="0.25">
      <c r="A17" s="363" t="s">
        <v>90</v>
      </c>
      <c r="B17" s="363"/>
      <c r="C17" s="363"/>
      <c r="D17" s="363"/>
      <c r="E17" s="363"/>
      <c r="F17" s="363"/>
      <c r="G17" s="363"/>
      <c r="H17" s="363"/>
      <c r="I17" s="363"/>
      <c r="J17" s="363"/>
    </row>
    <row r="18" spans="1:10" x14ac:dyDescent="0.25">
      <c r="A18" s="363" t="s">
        <v>146</v>
      </c>
      <c r="B18" s="363"/>
      <c r="C18" s="363"/>
      <c r="D18" s="363"/>
      <c r="E18" s="363"/>
      <c r="F18" s="363"/>
      <c r="G18" s="363"/>
      <c r="H18" s="363"/>
      <c r="I18" s="363"/>
      <c r="J18" s="363"/>
    </row>
    <row r="19" spans="1:10" x14ac:dyDescent="0.25">
      <c r="A19" s="363" t="s">
        <v>752</v>
      </c>
      <c r="B19" s="363"/>
      <c r="C19" s="363"/>
      <c r="D19" s="363"/>
      <c r="E19" s="363"/>
      <c r="F19" s="363"/>
      <c r="G19" s="363"/>
      <c r="H19" s="363"/>
      <c r="I19" s="363"/>
      <c r="J19" s="363"/>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62" t="s">
        <v>722</v>
      </c>
      <c r="B29" s="362"/>
      <c r="C29" s="362"/>
      <c r="D29" s="248"/>
      <c r="E29" s="248"/>
      <c r="F29" s="24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3" sqref="A43:K43"/>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8"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3" t="str">
        <f>CONCATENATE("Version ",'Change Log'!$B$3," – © 2015-",YEAR('Change Log'!$A$3),", William W. Davis, MSPM, PMP")</f>
        <v>Version 3.0.p – © 2015-2020, William W. Davis, MSPM, PMP</v>
      </c>
    </row>
    <row r="39" spans="1:12" x14ac:dyDescent="0.25">
      <c r="A39" s="363" t="s">
        <v>134</v>
      </c>
      <c r="B39" s="363"/>
      <c r="C39" s="363"/>
      <c r="D39" s="363"/>
      <c r="E39" s="363"/>
      <c r="F39" s="363"/>
      <c r="G39" s="363"/>
      <c r="H39" s="363"/>
      <c r="I39" s="363"/>
      <c r="J39" s="363"/>
    </row>
    <row r="40" spans="1:12" x14ac:dyDescent="0.25">
      <c r="A40" s="363" t="s">
        <v>133</v>
      </c>
      <c r="B40" s="363"/>
      <c r="C40" s="363"/>
      <c r="D40" s="363"/>
      <c r="E40" s="363"/>
      <c r="F40" s="363"/>
      <c r="G40" s="363"/>
      <c r="H40" s="363"/>
      <c r="I40" s="363"/>
      <c r="J40" s="363"/>
    </row>
    <row r="41" spans="1:12" x14ac:dyDescent="0.25">
      <c r="A41" s="363" t="s">
        <v>90</v>
      </c>
      <c r="B41" s="363"/>
      <c r="C41" s="363"/>
      <c r="D41" s="363"/>
      <c r="E41" s="363"/>
      <c r="F41" s="363"/>
      <c r="G41" s="363"/>
      <c r="H41" s="363"/>
      <c r="I41" s="363"/>
      <c r="J41" s="363"/>
    </row>
    <row r="42" spans="1:12" x14ac:dyDescent="0.25">
      <c r="A42" s="363" t="s">
        <v>146</v>
      </c>
      <c r="B42" s="363"/>
      <c r="C42" s="363"/>
      <c r="D42" s="363"/>
      <c r="E42" s="363"/>
      <c r="F42" s="363"/>
      <c r="G42" s="363"/>
      <c r="H42" s="363"/>
      <c r="I42" s="363"/>
      <c r="J42" s="363"/>
    </row>
    <row r="43" spans="1:12" x14ac:dyDescent="0.25">
      <c r="A43" s="363" t="s">
        <v>752</v>
      </c>
      <c r="B43" s="363"/>
      <c r="C43" s="363"/>
      <c r="D43" s="363"/>
      <c r="E43" s="363"/>
      <c r="F43" s="363"/>
      <c r="G43" s="363"/>
      <c r="H43" s="363"/>
      <c r="I43" s="363"/>
      <c r="J43" s="363"/>
      <c r="K43" s="363"/>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2" t="s">
        <v>722</v>
      </c>
      <c r="B53" s="362"/>
      <c r="C53" s="362"/>
      <c r="D53" s="362"/>
      <c r="E53" s="362"/>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8"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3" t="str">
        <f>CONCATENATE("Version ",'Change Log'!$B$3," – © 2015-",YEAR('Change Log'!$A$3),", William W. Davis, MSPM, PMP")</f>
        <v>Version 3.0.p – © 2015-2020, William W. Davis, MSPM, PMP</v>
      </c>
      <c r="B20" s="53"/>
      <c r="C20" s="53"/>
      <c r="D20" s="53"/>
      <c r="E20" s="53"/>
      <c r="F20" s="53"/>
      <c r="G20" s="53"/>
      <c r="H20" s="53"/>
      <c r="I20" s="53"/>
      <c r="J20" s="53"/>
      <c r="K20" s="53"/>
    </row>
    <row r="21" spans="1:11" x14ac:dyDescent="0.25">
      <c r="A21" s="363" t="s">
        <v>134</v>
      </c>
      <c r="B21" s="363"/>
      <c r="C21" s="363"/>
      <c r="D21" s="363"/>
      <c r="E21" s="363"/>
      <c r="F21" s="363"/>
      <c r="G21" s="363"/>
      <c r="H21" s="363"/>
      <c r="I21" s="363"/>
      <c r="J21" s="363"/>
    </row>
    <row r="22" spans="1:11" x14ac:dyDescent="0.25">
      <c r="A22" s="363" t="s">
        <v>133</v>
      </c>
      <c r="B22" s="363"/>
      <c r="C22" s="363"/>
      <c r="D22" s="363"/>
      <c r="E22" s="363"/>
      <c r="F22" s="363"/>
      <c r="G22" s="363"/>
      <c r="H22" s="363"/>
      <c r="I22" s="363"/>
      <c r="J22" s="363"/>
    </row>
    <row r="23" spans="1:11" x14ac:dyDescent="0.25">
      <c r="A23" s="363" t="s">
        <v>90</v>
      </c>
      <c r="B23" s="363"/>
      <c r="C23" s="363"/>
      <c r="D23" s="363"/>
      <c r="E23" s="363"/>
      <c r="F23" s="363"/>
      <c r="G23" s="363"/>
      <c r="H23" s="363"/>
      <c r="I23" s="363"/>
      <c r="J23" s="363"/>
    </row>
    <row r="24" spans="1:11" x14ac:dyDescent="0.25">
      <c r="A24" s="363" t="s">
        <v>146</v>
      </c>
      <c r="B24" s="363"/>
      <c r="C24" s="363"/>
      <c r="D24" s="363"/>
      <c r="E24" s="363"/>
      <c r="F24" s="363"/>
      <c r="G24" s="363"/>
      <c r="H24" s="363"/>
      <c r="I24" s="363"/>
      <c r="J24" s="363"/>
    </row>
    <row r="25" spans="1:11" x14ac:dyDescent="0.25">
      <c r="A25" s="363" t="s">
        <v>752</v>
      </c>
      <c r="B25" s="363"/>
      <c r="C25" s="363"/>
      <c r="D25" s="363"/>
      <c r="E25" s="363"/>
      <c r="F25" s="363"/>
      <c r="G25" s="363"/>
      <c r="H25" s="363"/>
      <c r="I25" s="363"/>
      <c r="J25" s="363"/>
      <c r="K25" s="363"/>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2" t="s">
        <v>722</v>
      </c>
      <c r="B35" s="362"/>
      <c r="C35" s="362"/>
      <c r="D35" s="362"/>
      <c r="E35" s="362"/>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8"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3" t="str">
        <f>CONCATENATE("Version ",'Change Log'!$B$3," – © 2015-",YEAR('Change Log'!$A$3),", William W. Davis, MSPM, PMP")</f>
        <v>Version 3.0.p – © 2015-2020, William W. Davis, MSPM, PMP</v>
      </c>
    </row>
    <row r="21" spans="1:15" x14ac:dyDescent="0.25">
      <c r="A21" s="363" t="s">
        <v>134</v>
      </c>
      <c r="B21" s="363"/>
      <c r="C21" s="363"/>
      <c r="D21" s="363"/>
      <c r="E21" s="363"/>
      <c r="F21" s="363"/>
      <c r="G21" s="363"/>
      <c r="H21" s="363"/>
      <c r="I21" s="363"/>
      <c r="J21" s="363"/>
    </row>
    <row r="22" spans="1:15" x14ac:dyDescent="0.25">
      <c r="A22" s="363" t="s">
        <v>133</v>
      </c>
      <c r="B22" s="363"/>
      <c r="C22" s="363"/>
      <c r="D22" s="363"/>
      <c r="E22" s="363"/>
      <c r="F22" s="363"/>
      <c r="G22" s="363"/>
      <c r="H22" s="363"/>
      <c r="I22" s="363"/>
      <c r="J22" s="363"/>
    </row>
    <row r="23" spans="1:15" x14ac:dyDescent="0.25">
      <c r="A23" s="363" t="s">
        <v>90</v>
      </c>
      <c r="B23" s="363"/>
      <c r="C23" s="363"/>
      <c r="D23" s="363"/>
      <c r="E23" s="363"/>
      <c r="F23" s="363"/>
      <c r="G23" s="363"/>
      <c r="H23" s="363"/>
      <c r="I23" s="363"/>
      <c r="J23" s="363"/>
    </row>
    <row r="24" spans="1:15" x14ac:dyDescent="0.25">
      <c r="A24" s="363" t="s">
        <v>146</v>
      </c>
      <c r="B24" s="363"/>
      <c r="C24" s="363"/>
      <c r="D24" s="363"/>
      <c r="E24" s="363"/>
      <c r="F24" s="363"/>
      <c r="G24" s="363"/>
      <c r="H24" s="363"/>
      <c r="I24" s="363"/>
      <c r="J24" s="363"/>
    </row>
    <row r="25" spans="1:15" x14ac:dyDescent="0.25">
      <c r="A25" s="363" t="s">
        <v>752</v>
      </c>
      <c r="B25" s="363"/>
      <c r="C25" s="363"/>
      <c r="D25" s="363"/>
      <c r="E25" s="363"/>
      <c r="F25" s="363"/>
      <c r="G25" s="363"/>
      <c r="H25" s="363"/>
      <c r="I25" s="363"/>
      <c r="J25" s="363"/>
      <c r="K25" s="363"/>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2" t="s">
        <v>722</v>
      </c>
      <c r="B35" s="362"/>
      <c r="C35" s="362"/>
      <c r="D35" s="362"/>
      <c r="E35" s="362"/>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8" t="s">
        <v>745</v>
      </c>
    </row>
    <row r="2" spans="1:2" ht="15" customHeight="1" x14ac:dyDescent="0.25">
      <c r="A2" s="258"/>
    </row>
    <row r="3" spans="1:2" x14ac:dyDescent="0.25">
      <c r="A3" s="364" t="s">
        <v>138</v>
      </c>
      <c r="B3" s="259">
        <v>-0.05</v>
      </c>
    </row>
    <row r="4" spans="1:2" x14ac:dyDescent="0.25">
      <c r="A4" s="365"/>
      <c r="B4" s="259">
        <v>-0.1</v>
      </c>
    </row>
    <row r="5" spans="1:2" x14ac:dyDescent="0.25">
      <c r="A5" s="365"/>
      <c r="B5" s="259">
        <v>-0.15</v>
      </c>
    </row>
    <row r="6" spans="1:2" x14ac:dyDescent="0.25">
      <c r="A6" s="365"/>
      <c r="B6" s="259">
        <v>-0.2</v>
      </c>
    </row>
    <row r="7" spans="1:2" x14ac:dyDescent="0.25">
      <c r="A7" s="365"/>
      <c r="B7" s="259">
        <v>-0.25</v>
      </c>
    </row>
    <row r="8" spans="1:2" x14ac:dyDescent="0.25">
      <c r="A8" s="365"/>
      <c r="B8" s="259">
        <v>-0.3</v>
      </c>
    </row>
    <row r="9" spans="1:2" x14ac:dyDescent="0.25">
      <c r="A9" s="365"/>
      <c r="B9" s="259">
        <v>-0.35</v>
      </c>
    </row>
    <row r="10" spans="1:2" x14ac:dyDescent="0.25">
      <c r="A10" s="365"/>
      <c r="B10" s="259">
        <v>-0.4</v>
      </c>
    </row>
    <row r="11" spans="1:2" x14ac:dyDescent="0.25">
      <c r="A11" s="365"/>
      <c r="B11" s="259">
        <v>-0.5</v>
      </c>
    </row>
    <row r="12" spans="1:2" x14ac:dyDescent="0.25">
      <c r="A12" s="365"/>
      <c r="B12" s="259">
        <v>-0.6</v>
      </c>
    </row>
    <row r="13" spans="1:2" x14ac:dyDescent="0.25">
      <c r="A13" s="366"/>
      <c r="B13" s="259">
        <v>-0.7</v>
      </c>
    </row>
    <row r="14" spans="1:2" x14ac:dyDescent="0.25">
      <c r="B14" s="94"/>
    </row>
    <row r="16" spans="1:2" x14ac:dyDescent="0.25">
      <c r="A16" s="367" t="s">
        <v>139</v>
      </c>
      <c r="B16" s="259">
        <v>0.1</v>
      </c>
    </row>
    <row r="17" spans="1:22" x14ac:dyDescent="0.25">
      <c r="A17" s="367"/>
      <c r="B17" s="259">
        <v>0.2</v>
      </c>
    </row>
    <row r="18" spans="1:22" x14ac:dyDescent="0.25">
      <c r="A18" s="367"/>
      <c r="B18" s="259">
        <v>0.3</v>
      </c>
    </row>
    <row r="19" spans="1:22" x14ac:dyDescent="0.25">
      <c r="A19" s="367"/>
      <c r="B19" s="259">
        <v>0.4</v>
      </c>
    </row>
    <row r="20" spans="1:22" x14ac:dyDescent="0.25">
      <c r="A20" s="367"/>
      <c r="B20" s="259">
        <v>0.5</v>
      </c>
    </row>
    <row r="21" spans="1:22" x14ac:dyDescent="0.25">
      <c r="A21" s="367"/>
      <c r="B21" s="259">
        <v>0.75</v>
      </c>
    </row>
    <row r="22" spans="1:22" x14ac:dyDescent="0.25">
      <c r="A22" s="367"/>
      <c r="B22" s="259">
        <v>1</v>
      </c>
    </row>
    <row r="23" spans="1:22" x14ac:dyDescent="0.25">
      <c r="A23" s="367"/>
      <c r="B23" s="259">
        <v>1.25</v>
      </c>
    </row>
    <row r="24" spans="1:22" x14ac:dyDescent="0.25">
      <c r="A24" s="367"/>
      <c r="B24" s="259">
        <v>1.5</v>
      </c>
    </row>
    <row r="25" spans="1:22" x14ac:dyDescent="0.25">
      <c r="A25" s="367"/>
      <c r="B25" s="259">
        <v>1.75</v>
      </c>
    </row>
    <row r="26" spans="1:22" x14ac:dyDescent="0.25">
      <c r="A26" s="367"/>
      <c r="B26" s="259">
        <v>2</v>
      </c>
    </row>
    <row r="29" spans="1:22" x14ac:dyDescent="0.25">
      <c r="A29" s="95" t="s">
        <v>137</v>
      </c>
      <c r="B29" s="96"/>
    </row>
    <row r="30" spans="1:22" x14ac:dyDescent="0.25">
      <c r="A30" s="260" t="s">
        <v>77</v>
      </c>
      <c r="B30" s="97" t="b">
        <f>FALSE</f>
        <v>0</v>
      </c>
      <c r="C30" s="98" t="s">
        <v>78</v>
      </c>
      <c r="D30" s="99"/>
      <c r="E30" s="99"/>
      <c r="F30" s="99"/>
      <c r="G30" s="99"/>
      <c r="H30" s="99"/>
      <c r="I30" s="99"/>
      <c r="J30" s="99"/>
      <c r="K30" s="99"/>
      <c r="L30" s="328" t="s">
        <v>850</v>
      </c>
      <c r="M30" s="99"/>
      <c r="N30" s="99"/>
      <c r="O30" s="99"/>
      <c r="P30" s="99"/>
      <c r="Q30" s="99"/>
      <c r="R30" s="99"/>
      <c r="S30" s="99"/>
      <c r="T30" s="99"/>
      <c r="U30" s="99"/>
      <c r="V30" s="100"/>
    </row>
    <row r="31" spans="1:22" x14ac:dyDescent="0.25">
      <c r="A31" s="260" t="s">
        <v>79</v>
      </c>
      <c r="B31" s="97" t="b">
        <f>TRUE</f>
        <v>1</v>
      </c>
      <c r="C31" s="98" t="s">
        <v>80</v>
      </c>
      <c r="D31" s="99"/>
      <c r="E31" s="99"/>
      <c r="F31" s="99"/>
      <c r="G31" s="99"/>
      <c r="H31" s="99"/>
      <c r="I31" s="99"/>
      <c r="J31" s="99"/>
      <c r="K31" s="99"/>
      <c r="L31" s="328" t="s">
        <v>851</v>
      </c>
      <c r="M31" s="99"/>
      <c r="N31" s="99"/>
      <c r="O31" s="99"/>
      <c r="P31" s="99"/>
      <c r="Q31" s="99"/>
      <c r="R31" s="99"/>
      <c r="S31" s="99"/>
      <c r="T31" s="99"/>
      <c r="U31" s="99"/>
      <c r="V31" s="100"/>
    </row>
    <row r="34" spans="1:11" x14ac:dyDescent="0.25">
      <c r="A34" s="95" t="s">
        <v>81</v>
      </c>
      <c r="B34" s="96"/>
    </row>
    <row r="35" spans="1:11" x14ac:dyDescent="0.25">
      <c r="A35" s="260" t="s">
        <v>82</v>
      </c>
      <c r="B35" s="97" t="b">
        <f>TRUE</f>
        <v>1</v>
      </c>
    </row>
    <row r="36" spans="1:11" x14ac:dyDescent="0.25">
      <c r="A36" s="260" t="s">
        <v>83</v>
      </c>
      <c r="B36" s="97" t="b">
        <f>FALSE</f>
        <v>0</v>
      </c>
    </row>
    <row r="38" spans="1:11" x14ac:dyDescent="0.25">
      <c r="A38" s="173" t="str">
        <f>CONCATENATE("Version ",'Change Log'!$B$3," – © 2015-",YEAR('Change Log'!$A$3),", William W. Davis, MSPM, PMP")</f>
        <v>Version 3.0.p – © 2015-2020, William W. Davis, MSPM, PMP</v>
      </c>
    </row>
    <row r="39" spans="1:11" x14ac:dyDescent="0.25">
      <c r="A39" s="363" t="s">
        <v>134</v>
      </c>
      <c r="B39" s="363"/>
      <c r="C39" s="363"/>
      <c r="D39" s="363"/>
      <c r="E39" s="363"/>
      <c r="F39" s="363"/>
      <c r="G39" s="363"/>
      <c r="H39" s="363"/>
      <c r="I39" s="363"/>
      <c r="J39" s="363"/>
    </row>
    <row r="40" spans="1:11" x14ac:dyDescent="0.25">
      <c r="A40" s="363" t="s">
        <v>133</v>
      </c>
      <c r="B40" s="363"/>
      <c r="C40" s="363"/>
      <c r="D40" s="363"/>
      <c r="E40" s="363"/>
      <c r="F40" s="363"/>
      <c r="G40" s="363"/>
      <c r="H40" s="363"/>
      <c r="I40" s="363"/>
      <c r="J40" s="363"/>
    </row>
    <row r="41" spans="1:11" x14ac:dyDescent="0.25">
      <c r="A41" s="363" t="s">
        <v>90</v>
      </c>
      <c r="B41" s="363"/>
      <c r="C41" s="363"/>
      <c r="D41" s="363"/>
      <c r="E41" s="363"/>
      <c r="F41" s="363"/>
      <c r="G41" s="363"/>
      <c r="H41" s="363"/>
      <c r="I41" s="363"/>
      <c r="J41" s="363"/>
    </row>
    <row r="42" spans="1:11" x14ac:dyDescent="0.25">
      <c r="A42" s="363" t="s">
        <v>146</v>
      </c>
      <c r="B42" s="363"/>
      <c r="C42" s="363"/>
      <c r="D42" s="363"/>
      <c r="E42" s="363"/>
      <c r="F42" s="363"/>
      <c r="G42" s="363"/>
      <c r="H42" s="363"/>
      <c r="I42" s="363"/>
      <c r="J42" s="363"/>
    </row>
    <row r="43" spans="1:11" x14ac:dyDescent="0.25">
      <c r="A43" s="363" t="s">
        <v>752</v>
      </c>
      <c r="B43" s="363"/>
      <c r="C43" s="363"/>
      <c r="D43" s="363"/>
      <c r="E43" s="363"/>
      <c r="F43" s="363"/>
      <c r="G43" s="363"/>
      <c r="H43" s="363"/>
      <c r="I43" s="363"/>
      <c r="J43" s="363"/>
      <c r="K43" s="363"/>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2" t="s">
        <v>722</v>
      </c>
      <c r="B53" s="362"/>
      <c r="C53" s="362"/>
      <c r="D53" s="362"/>
      <c r="E53" s="362"/>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2" t="s">
        <v>739</v>
      </c>
    </row>
    <row r="3" spans="1:5" x14ac:dyDescent="0.25">
      <c r="E3" s="253" t="s">
        <v>724</v>
      </c>
    </row>
    <row r="4" spans="1:5" ht="15.75" x14ac:dyDescent="0.25">
      <c r="E4" s="253" t="s">
        <v>725</v>
      </c>
    </row>
    <row r="5" spans="1:5" x14ac:dyDescent="0.25">
      <c r="E5" s="253"/>
    </row>
    <row r="6" spans="1:5" x14ac:dyDescent="0.25">
      <c r="E6" s="253" t="s">
        <v>726</v>
      </c>
    </row>
    <row r="7" spans="1:5" x14ac:dyDescent="0.25">
      <c r="E7" s="253" t="s">
        <v>727</v>
      </c>
    </row>
    <row r="8" spans="1:5" x14ac:dyDescent="0.25">
      <c r="E8" s="253" t="s">
        <v>728</v>
      </c>
    </row>
    <row r="9" spans="1:5" x14ac:dyDescent="0.25">
      <c r="E9" s="253" t="s">
        <v>729</v>
      </c>
    </row>
    <row r="10" spans="1:5" x14ac:dyDescent="0.25">
      <c r="E10" s="253"/>
    </row>
    <row r="11" spans="1:5" x14ac:dyDescent="0.25">
      <c r="E11" s="253" t="s">
        <v>730</v>
      </c>
    </row>
    <row r="12" spans="1:5" x14ac:dyDescent="0.25">
      <c r="E12" s="253" t="s">
        <v>731</v>
      </c>
    </row>
    <row r="13" spans="1:5" x14ac:dyDescent="0.25">
      <c r="E13" s="253" t="s">
        <v>732</v>
      </c>
    </row>
    <row r="14" spans="1:5" x14ac:dyDescent="0.25">
      <c r="E14" s="253" t="s">
        <v>733</v>
      </c>
    </row>
    <row r="15" spans="1:5" x14ac:dyDescent="0.25">
      <c r="E15" s="254" t="s">
        <v>734</v>
      </c>
    </row>
    <row r="16" spans="1:5" x14ac:dyDescent="0.25">
      <c r="E16" s="253"/>
    </row>
    <row r="17" spans="1:7" x14ac:dyDescent="0.25">
      <c r="E17" s="332" t="s">
        <v>735</v>
      </c>
      <c r="F17" s="332"/>
      <c r="G17" s="332"/>
    </row>
    <row r="18" spans="1:7" x14ac:dyDescent="0.25">
      <c r="E18" s="253"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5" t="s">
        <v>740</v>
      </c>
    </row>
    <row r="31" spans="1:7" x14ac:dyDescent="0.25">
      <c r="A31" s="256" t="s">
        <v>737</v>
      </c>
    </row>
    <row r="32" spans="1:7" x14ac:dyDescent="0.25">
      <c r="A32" s="256"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2"/>
  <sheetViews>
    <sheetView showGridLines="0" workbookViewId="0">
      <selection activeCell="C4" sqref="C4"/>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8" t="s">
        <v>744</v>
      </c>
    </row>
    <row r="2" spans="1:3" x14ac:dyDescent="0.25">
      <c r="A2" s="12" t="s">
        <v>21</v>
      </c>
      <c r="B2" s="13" t="s">
        <v>22</v>
      </c>
      <c r="C2" s="11" t="s">
        <v>23</v>
      </c>
    </row>
    <row r="3" spans="1:3" x14ac:dyDescent="0.25">
      <c r="A3" s="267">
        <v>43948</v>
      </c>
      <c r="B3" s="268" t="s">
        <v>853</v>
      </c>
      <c r="C3" s="269" t="s">
        <v>855</v>
      </c>
    </row>
    <row r="4" spans="1:3" x14ac:dyDescent="0.25">
      <c r="A4" s="267">
        <v>43947</v>
      </c>
      <c r="B4" s="268" t="s">
        <v>846</v>
      </c>
      <c r="C4" s="269" t="s">
        <v>852</v>
      </c>
    </row>
    <row r="5" spans="1:3" x14ac:dyDescent="0.25">
      <c r="A5" s="267">
        <v>43947</v>
      </c>
      <c r="B5" s="268" t="s">
        <v>844</v>
      </c>
      <c r="C5" s="269" t="s">
        <v>845</v>
      </c>
    </row>
    <row r="6" spans="1:3" x14ac:dyDescent="0.25">
      <c r="A6" s="267">
        <v>43947</v>
      </c>
      <c r="B6" s="268" t="s">
        <v>841</v>
      </c>
      <c r="C6" s="269" t="s">
        <v>842</v>
      </c>
    </row>
    <row r="7" spans="1:3" x14ac:dyDescent="0.25">
      <c r="A7" s="267">
        <v>43946</v>
      </c>
      <c r="B7" s="268" t="s">
        <v>836</v>
      </c>
      <c r="C7" s="269" t="s">
        <v>837</v>
      </c>
    </row>
    <row r="8" spans="1:3" x14ac:dyDescent="0.25">
      <c r="A8" s="267">
        <v>43946</v>
      </c>
      <c r="B8" s="268" t="s">
        <v>832</v>
      </c>
      <c r="C8" s="269" t="s">
        <v>835</v>
      </c>
    </row>
    <row r="9" spans="1:3" x14ac:dyDescent="0.25">
      <c r="A9" s="267">
        <v>43946</v>
      </c>
      <c r="B9" s="268" t="s">
        <v>830</v>
      </c>
      <c r="C9" s="269" t="s">
        <v>831</v>
      </c>
    </row>
    <row r="10" spans="1:3" x14ac:dyDescent="0.25">
      <c r="A10" s="267">
        <v>43946</v>
      </c>
      <c r="B10" s="268" t="s">
        <v>799</v>
      </c>
      <c r="C10" s="269" t="s">
        <v>829</v>
      </c>
    </row>
    <row r="11" spans="1:3" x14ac:dyDescent="0.25">
      <c r="A11" s="267">
        <v>43946</v>
      </c>
      <c r="B11" s="268" t="s">
        <v>795</v>
      </c>
      <c r="C11" s="269" t="s">
        <v>798</v>
      </c>
    </row>
    <row r="12" spans="1:3" x14ac:dyDescent="0.25">
      <c r="A12" s="267">
        <v>43946</v>
      </c>
      <c r="B12" s="268" t="s">
        <v>793</v>
      </c>
      <c r="C12" s="269" t="s">
        <v>794</v>
      </c>
    </row>
    <row r="13" spans="1:3" x14ac:dyDescent="0.25">
      <c r="A13" s="267">
        <v>43946</v>
      </c>
      <c r="B13" s="268" t="s">
        <v>777</v>
      </c>
      <c r="C13" s="269" t="s">
        <v>778</v>
      </c>
    </row>
    <row r="14" spans="1:3" x14ac:dyDescent="0.25">
      <c r="A14" s="267">
        <v>43946</v>
      </c>
      <c r="B14" s="268" t="s">
        <v>769</v>
      </c>
      <c r="C14" s="269" t="s">
        <v>776</v>
      </c>
    </row>
    <row r="15" spans="1:3" x14ac:dyDescent="0.25">
      <c r="A15" s="267">
        <v>43946</v>
      </c>
      <c r="B15" s="268" t="s">
        <v>767</v>
      </c>
      <c r="C15" s="269" t="s">
        <v>768</v>
      </c>
    </row>
    <row r="16" spans="1:3" x14ac:dyDescent="0.25">
      <c r="A16" s="267">
        <v>43946</v>
      </c>
      <c r="B16" s="268" t="s">
        <v>761</v>
      </c>
      <c r="C16" s="269" t="s">
        <v>762</v>
      </c>
    </row>
    <row r="17" spans="1:3" x14ac:dyDescent="0.25">
      <c r="A17" s="180">
        <v>43944</v>
      </c>
      <c r="B17" s="181" t="s">
        <v>753</v>
      </c>
      <c r="C17" s="182" t="s">
        <v>754</v>
      </c>
    </row>
    <row r="18" spans="1:3" x14ac:dyDescent="0.25">
      <c r="A18" s="180">
        <v>43876</v>
      </c>
      <c r="B18" s="181" t="s">
        <v>743</v>
      </c>
      <c r="C18" s="182" t="s">
        <v>751</v>
      </c>
    </row>
    <row r="19" spans="1:3" x14ac:dyDescent="0.25">
      <c r="A19" s="180">
        <v>43659</v>
      </c>
      <c r="B19" s="181" t="s">
        <v>741</v>
      </c>
      <c r="C19" s="182" t="s">
        <v>742</v>
      </c>
    </row>
    <row r="20" spans="1:3" x14ac:dyDescent="0.25">
      <c r="A20" s="171">
        <v>43543</v>
      </c>
      <c r="B20" s="172" t="s">
        <v>144</v>
      </c>
      <c r="C20" s="41" t="s">
        <v>145</v>
      </c>
    </row>
    <row r="21" spans="1:3" x14ac:dyDescent="0.25">
      <c r="A21" s="171">
        <v>43365</v>
      </c>
      <c r="B21" s="172" t="s">
        <v>142</v>
      </c>
      <c r="C21" s="41" t="s">
        <v>143</v>
      </c>
    </row>
    <row r="22" spans="1:3" x14ac:dyDescent="0.25">
      <c r="A22" s="171">
        <v>42795</v>
      </c>
      <c r="B22" s="172" t="s">
        <v>136</v>
      </c>
      <c r="C22"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1"/>
  </cols>
  <sheetData>
    <row r="1" spans="1:1" x14ac:dyDescent="0.25">
      <c r="A1" s="249" t="s">
        <v>155</v>
      </c>
    </row>
    <row r="2" spans="1:1" x14ac:dyDescent="0.25">
      <c r="A2" s="249" t="s">
        <v>156</v>
      </c>
    </row>
    <row r="3" spans="1:1" x14ac:dyDescent="0.25">
      <c r="A3" s="249"/>
    </row>
    <row r="4" spans="1:1" x14ac:dyDescent="0.25">
      <c r="A4" s="249" t="s">
        <v>157</v>
      </c>
    </row>
    <row r="5" spans="1:1" x14ac:dyDescent="0.25">
      <c r="A5" s="249" t="s">
        <v>158</v>
      </c>
    </row>
    <row r="6" spans="1:1" x14ac:dyDescent="0.25">
      <c r="A6" s="249" t="s">
        <v>159</v>
      </c>
    </row>
    <row r="7" spans="1:1" x14ac:dyDescent="0.25">
      <c r="A7" s="249"/>
    </row>
    <row r="8" spans="1:1" x14ac:dyDescent="0.25">
      <c r="A8" s="249" t="s">
        <v>160</v>
      </c>
    </row>
    <row r="9" spans="1:1" x14ac:dyDescent="0.25">
      <c r="A9" s="249"/>
    </row>
    <row r="10" spans="1:1" x14ac:dyDescent="0.25">
      <c r="A10" s="249" t="s">
        <v>161</v>
      </c>
    </row>
    <row r="11" spans="1:1" x14ac:dyDescent="0.25">
      <c r="A11" s="249" t="s">
        <v>162</v>
      </c>
    </row>
    <row r="12" spans="1:1" x14ac:dyDescent="0.25">
      <c r="A12" s="249"/>
    </row>
    <row r="13" spans="1:1" x14ac:dyDescent="0.25">
      <c r="A13" s="249" t="s">
        <v>163</v>
      </c>
    </row>
    <row r="14" spans="1:1" x14ac:dyDescent="0.25">
      <c r="A14" s="249" t="s">
        <v>164</v>
      </c>
    </row>
    <row r="15" spans="1:1" x14ac:dyDescent="0.25">
      <c r="A15" s="249" t="s">
        <v>165</v>
      </c>
    </row>
    <row r="16" spans="1:1" x14ac:dyDescent="0.25">
      <c r="A16" s="249" t="s">
        <v>166</v>
      </c>
    </row>
    <row r="17" spans="1:1" x14ac:dyDescent="0.25">
      <c r="A17" s="249" t="s">
        <v>167</v>
      </c>
    </row>
    <row r="18" spans="1:1" x14ac:dyDescent="0.25">
      <c r="A18" s="249" t="s">
        <v>168</v>
      </c>
    </row>
    <row r="19" spans="1:1" x14ac:dyDescent="0.25">
      <c r="A19" s="249" t="s">
        <v>169</v>
      </c>
    </row>
    <row r="20" spans="1:1" x14ac:dyDescent="0.25">
      <c r="A20" s="249" t="s">
        <v>170</v>
      </c>
    </row>
    <row r="21" spans="1:1" x14ac:dyDescent="0.25">
      <c r="A21" s="249"/>
    </row>
    <row r="22" spans="1:1" x14ac:dyDescent="0.25">
      <c r="A22" s="249" t="s">
        <v>171</v>
      </c>
    </row>
    <row r="23" spans="1:1" x14ac:dyDescent="0.25">
      <c r="A23" s="249" t="s">
        <v>172</v>
      </c>
    </row>
    <row r="24" spans="1:1" x14ac:dyDescent="0.25">
      <c r="A24" s="249" t="s">
        <v>173</v>
      </c>
    </row>
    <row r="25" spans="1:1" x14ac:dyDescent="0.25">
      <c r="A25" s="249" t="s">
        <v>174</v>
      </c>
    </row>
    <row r="26" spans="1:1" x14ac:dyDescent="0.25">
      <c r="A26" s="249" t="s">
        <v>175</v>
      </c>
    </row>
    <row r="27" spans="1:1" x14ac:dyDescent="0.25">
      <c r="A27" s="249" t="s">
        <v>176</v>
      </c>
    </row>
    <row r="28" spans="1:1" x14ac:dyDescent="0.25">
      <c r="A28" s="249"/>
    </row>
    <row r="29" spans="1:1" x14ac:dyDescent="0.25">
      <c r="A29" s="249" t="s">
        <v>177</v>
      </c>
    </row>
    <row r="30" spans="1:1" x14ac:dyDescent="0.25">
      <c r="A30" s="249" t="s">
        <v>178</v>
      </c>
    </row>
    <row r="31" spans="1:1" x14ac:dyDescent="0.25">
      <c r="A31" s="249" t="s">
        <v>179</v>
      </c>
    </row>
    <row r="32" spans="1:1" x14ac:dyDescent="0.25">
      <c r="A32" s="249" t="s">
        <v>180</v>
      </c>
    </row>
    <row r="33" spans="1:1" x14ac:dyDescent="0.25">
      <c r="A33" s="249"/>
    </row>
    <row r="34" spans="1:1" x14ac:dyDescent="0.25">
      <c r="A34" s="249" t="s">
        <v>181</v>
      </c>
    </row>
    <row r="35" spans="1:1" x14ac:dyDescent="0.25">
      <c r="A35" s="249" t="s">
        <v>182</v>
      </c>
    </row>
    <row r="36" spans="1:1" x14ac:dyDescent="0.25">
      <c r="A36" s="249" t="s">
        <v>183</v>
      </c>
    </row>
    <row r="37" spans="1:1" x14ac:dyDescent="0.25">
      <c r="A37" s="249" t="s">
        <v>184</v>
      </c>
    </row>
    <row r="38" spans="1:1" x14ac:dyDescent="0.25">
      <c r="A38" s="249" t="s">
        <v>185</v>
      </c>
    </row>
    <row r="39" spans="1:1" x14ac:dyDescent="0.25">
      <c r="A39" s="249"/>
    </row>
    <row r="40" spans="1:1" x14ac:dyDescent="0.25">
      <c r="A40" s="249" t="s">
        <v>186</v>
      </c>
    </row>
    <row r="41" spans="1:1" x14ac:dyDescent="0.25">
      <c r="A41" s="249" t="s">
        <v>187</v>
      </c>
    </row>
    <row r="42" spans="1:1" x14ac:dyDescent="0.25">
      <c r="A42" s="249" t="s">
        <v>188</v>
      </c>
    </row>
    <row r="43" spans="1:1" x14ac:dyDescent="0.25">
      <c r="A43" s="249"/>
    </row>
    <row r="44" spans="1:1" x14ac:dyDescent="0.25">
      <c r="A44" s="249" t="s">
        <v>189</v>
      </c>
    </row>
    <row r="45" spans="1:1" x14ac:dyDescent="0.25">
      <c r="A45" s="249" t="s">
        <v>190</v>
      </c>
    </row>
    <row r="46" spans="1:1" x14ac:dyDescent="0.25">
      <c r="A46" s="249" t="s">
        <v>191</v>
      </c>
    </row>
    <row r="47" spans="1:1" x14ac:dyDescent="0.25">
      <c r="A47" s="249" t="s">
        <v>192</v>
      </c>
    </row>
    <row r="48" spans="1:1" x14ac:dyDescent="0.25">
      <c r="A48" s="249" t="s">
        <v>193</v>
      </c>
    </row>
    <row r="49" spans="1:1" x14ac:dyDescent="0.25">
      <c r="A49" s="249"/>
    </row>
    <row r="50" spans="1:1" x14ac:dyDescent="0.25">
      <c r="A50" s="249" t="s">
        <v>194</v>
      </c>
    </row>
    <row r="51" spans="1:1" x14ac:dyDescent="0.25">
      <c r="A51" s="249" t="s">
        <v>195</v>
      </c>
    </row>
    <row r="52" spans="1:1" x14ac:dyDescent="0.25">
      <c r="A52" s="249" t="s">
        <v>196</v>
      </c>
    </row>
    <row r="53" spans="1:1" x14ac:dyDescent="0.25">
      <c r="A53" s="249" t="s">
        <v>197</v>
      </c>
    </row>
    <row r="54" spans="1:1" x14ac:dyDescent="0.25">
      <c r="A54" s="249" t="s">
        <v>198</v>
      </c>
    </row>
    <row r="55" spans="1:1" x14ac:dyDescent="0.25">
      <c r="A55" s="249" t="s">
        <v>199</v>
      </c>
    </row>
    <row r="56" spans="1:1" x14ac:dyDescent="0.25">
      <c r="A56" s="249" t="s">
        <v>200</v>
      </c>
    </row>
    <row r="57" spans="1:1" x14ac:dyDescent="0.25">
      <c r="A57" s="249" t="s">
        <v>201</v>
      </c>
    </row>
    <row r="58" spans="1:1" x14ac:dyDescent="0.25">
      <c r="A58" s="249" t="s">
        <v>202</v>
      </c>
    </row>
    <row r="59" spans="1:1" x14ac:dyDescent="0.25">
      <c r="A59" s="249" t="s">
        <v>203</v>
      </c>
    </row>
    <row r="60" spans="1:1" x14ac:dyDescent="0.25">
      <c r="A60" s="249"/>
    </row>
    <row r="61" spans="1:1" x14ac:dyDescent="0.25">
      <c r="A61" s="249" t="s">
        <v>204</v>
      </c>
    </row>
    <row r="62" spans="1:1" x14ac:dyDescent="0.25">
      <c r="A62" s="249" t="s">
        <v>205</v>
      </c>
    </row>
    <row r="63" spans="1:1" x14ac:dyDescent="0.25">
      <c r="A63" s="249" t="s">
        <v>206</v>
      </c>
    </row>
    <row r="64" spans="1:1" x14ac:dyDescent="0.25">
      <c r="A64" s="249" t="s">
        <v>207</v>
      </c>
    </row>
    <row r="65" spans="1:1" x14ac:dyDescent="0.25">
      <c r="A65" s="249" t="s">
        <v>208</v>
      </c>
    </row>
    <row r="66" spans="1:1" x14ac:dyDescent="0.25">
      <c r="A66" s="249" t="s">
        <v>209</v>
      </c>
    </row>
    <row r="67" spans="1:1" x14ac:dyDescent="0.25">
      <c r="A67" s="249"/>
    </row>
    <row r="68" spans="1:1" x14ac:dyDescent="0.25">
      <c r="A68" s="249" t="s">
        <v>210</v>
      </c>
    </row>
    <row r="69" spans="1:1" x14ac:dyDescent="0.25">
      <c r="A69" s="249" t="s">
        <v>211</v>
      </c>
    </row>
    <row r="70" spans="1:1" x14ac:dyDescent="0.25">
      <c r="A70" s="249"/>
    </row>
    <row r="71" spans="1:1" x14ac:dyDescent="0.25">
      <c r="A71" s="249" t="s">
        <v>212</v>
      </c>
    </row>
    <row r="72" spans="1:1" x14ac:dyDescent="0.25">
      <c r="A72" s="249"/>
    </row>
    <row r="73" spans="1:1" x14ac:dyDescent="0.25">
      <c r="A73" s="249" t="s">
        <v>213</v>
      </c>
    </row>
    <row r="74" spans="1:1" x14ac:dyDescent="0.25">
      <c r="A74" s="249"/>
    </row>
    <row r="75" spans="1:1" x14ac:dyDescent="0.25">
      <c r="A75" s="249" t="s">
        <v>214</v>
      </c>
    </row>
    <row r="76" spans="1:1" x14ac:dyDescent="0.25">
      <c r="A76" s="249"/>
    </row>
    <row r="77" spans="1:1" x14ac:dyDescent="0.25">
      <c r="A77" s="249" t="s">
        <v>215</v>
      </c>
    </row>
    <row r="78" spans="1:1" x14ac:dyDescent="0.25">
      <c r="A78" s="249" t="s">
        <v>216</v>
      </c>
    </row>
    <row r="79" spans="1:1" x14ac:dyDescent="0.25">
      <c r="A79" s="249"/>
    </row>
    <row r="80" spans="1:1" x14ac:dyDescent="0.25">
      <c r="A80" s="249" t="s">
        <v>217</v>
      </c>
    </row>
    <row r="81" spans="1:1" x14ac:dyDescent="0.25">
      <c r="A81" s="249" t="s">
        <v>218</v>
      </c>
    </row>
    <row r="82" spans="1:1" x14ac:dyDescent="0.25">
      <c r="A82" s="249" t="s">
        <v>219</v>
      </c>
    </row>
    <row r="83" spans="1:1" x14ac:dyDescent="0.25">
      <c r="A83" s="249"/>
    </row>
    <row r="84" spans="1:1" x14ac:dyDescent="0.25">
      <c r="A84" s="249" t="s">
        <v>220</v>
      </c>
    </row>
    <row r="85" spans="1:1" x14ac:dyDescent="0.25">
      <c r="A85" s="249" t="s">
        <v>221</v>
      </c>
    </row>
    <row r="86" spans="1:1" x14ac:dyDescent="0.25">
      <c r="A86" s="249" t="s">
        <v>222</v>
      </c>
    </row>
    <row r="87" spans="1:1" x14ac:dyDescent="0.25">
      <c r="A87" s="249" t="s">
        <v>223</v>
      </c>
    </row>
    <row r="88" spans="1:1" x14ac:dyDescent="0.25">
      <c r="A88" s="249"/>
    </row>
    <row r="89" spans="1:1" x14ac:dyDescent="0.25">
      <c r="A89" s="249" t="s">
        <v>224</v>
      </c>
    </row>
    <row r="90" spans="1:1" x14ac:dyDescent="0.25">
      <c r="A90" s="249" t="s">
        <v>225</v>
      </c>
    </row>
    <row r="91" spans="1:1" x14ac:dyDescent="0.25">
      <c r="A91" s="249"/>
    </row>
    <row r="92" spans="1:1" x14ac:dyDescent="0.25">
      <c r="A92" s="249" t="s">
        <v>226</v>
      </c>
    </row>
    <row r="93" spans="1:1" x14ac:dyDescent="0.25">
      <c r="A93" s="249" t="s">
        <v>227</v>
      </c>
    </row>
    <row r="94" spans="1:1" x14ac:dyDescent="0.25">
      <c r="A94" s="249" t="s">
        <v>228</v>
      </c>
    </row>
    <row r="95" spans="1:1" x14ac:dyDescent="0.25">
      <c r="A95" s="249" t="s">
        <v>229</v>
      </c>
    </row>
    <row r="96" spans="1:1" x14ac:dyDescent="0.25">
      <c r="A96" s="249" t="s">
        <v>230</v>
      </c>
    </row>
    <row r="97" spans="1:1" x14ac:dyDescent="0.25">
      <c r="A97" s="249" t="s">
        <v>231</v>
      </c>
    </row>
    <row r="98" spans="1:1" x14ac:dyDescent="0.25">
      <c r="A98" s="249"/>
    </row>
    <row r="99" spans="1:1" x14ac:dyDescent="0.25">
      <c r="A99" s="249" t="s">
        <v>232</v>
      </c>
    </row>
    <row r="100" spans="1:1" x14ac:dyDescent="0.25">
      <c r="A100" s="249" t="s">
        <v>233</v>
      </c>
    </row>
    <row r="101" spans="1:1" x14ac:dyDescent="0.25">
      <c r="A101" s="249" t="s">
        <v>234</v>
      </c>
    </row>
    <row r="102" spans="1:1" x14ac:dyDescent="0.25">
      <c r="A102" s="249"/>
    </row>
    <row r="103" spans="1:1" x14ac:dyDescent="0.25">
      <c r="A103" s="249" t="s">
        <v>235</v>
      </c>
    </row>
    <row r="104" spans="1:1" x14ac:dyDescent="0.25">
      <c r="A104" s="249" t="s">
        <v>236</v>
      </c>
    </row>
    <row r="105" spans="1:1" x14ac:dyDescent="0.25">
      <c r="A105" s="249" t="s">
        <v>237</v>
      </c>
    </row>
    <row r="106" spans="1:1" x14ac:dyDescent="0.25">
      <c r="A106" s="249" t="s">
        <v>238</v>
      </c>
    </row>
    <row r="107" spans="1:1" x14ac:dyDescent="0.25">
      <c r="A107" s="249" t="s">
        <v>239</v>
      </c>
    </row>
    <row r="108" spans="1:1" x14ac:dyDescent="0.25">
      <c r="A108" s="249" t="s">
        <v>240</v>
      </c>
    </row>
    <row r="109" spans="1:1" x14ac:dyDescent="0.25">
      <c r="A109" s="249" t="s">
        <v>241</v>
      </c>
    </row>
    <row r="110" spans="1:1" x14ac:dyDescent="0.25">
      <c r="A110" s="249" t="s">
        <v>242</v>
      </c>
    </row>
    <row r="111" spans="1:1" x14ac:dyDescent="0.25">
      <c r="A111" s="249"/>
    </row>
    <row r="112" spans="1:1" x14ac:dyDescent="0.25">
      <c r="A112" s="249" t="s">
        <v>243</v>
      </c>
    </row>
    <row r="113" spans="1:1" x14ac:dyDescent="0.25">
      <c r="A113" s="249"/>
    </row>
    <row r="114" spans="1:1" x14ac:dyDescent="0.25">
      <c r="A114" s="249" t="s">
        <v>244</v>
      </c>
    </row>
    <row r="115" spans="1:1" x14ac:dyDescent="0.25">
      <c r="A115" s="249" t="s">
        <v>245</v>
      </c>
    </row>
    <row r="116" spans="1:1" x14ac:dyDescent="0.25">
      <c r="A116" s="249" t="s">
        <v>246</v>
      </c>
    </row>
    <row r="117" spans="1:1" x14ac:dyDescent="0.25">
      <c r="A117" s="249"/>
    </row>
    <row r="118" spans="1:1" x14ac:dyDescent="0.25">
      <c r="A118" s="249" t="s">
        <v>247</v>
      </c>
    </row>
    <row r="119" spans="1:1" x14ac:dyDescent="0.25">
      <c r="A119" s="249" t="s">
        <v>248</v>
      </c>
    </row>
    <row r="120" spans="1:1" x14ac:dyDescent="0.25">
      <c r="A120" s="249" t="s">
        <v>249</v>
      </c>
    </row>
    <row r="121" spans="1:1" x14ac:dyDescent="0.25">
      <c r="A121" s="249" t="s">
        <v>250</v>
      </c>
    </row>
    <row r="122" spans="1:1" x14ac:dyDescent="0.25">
      <c r="A122" s="249"/>
    </row>
    <row r="123" spans="1:1" x14ac:dyDescent="0.25">
      <c r="A123" s="249" t="s">
        <v>251</v>
      </c>
    </row>
    <row r="124" spans="1:1" x14ac:dyDescent="0.25">
      <c r="A124" s="249" t="s">
        <v>252</v>
      </c>
    </row>
    <row r="125" spans="1:1" x14ac:dyDescent="0.25">
      <c r="A125" s="249" t="s">
        <v>253</v>
      </c>
    </row>
    <row r="126" spans="1:1" x14ac:dyDescent="0.25">
      <c r="A126" s="249" t="s">
        <v>254</v>
      </c>
    </row>
    <row r="127" spans="1:1" x14ac:dyDescent="0.25">
      <c r="A127" s="249" t="s">
        <v>255</v>
      </c>
    </row>
    <row r="128" spans="1:1" x14ac:dyDescent="0.25">
      <c r="A128" s="249" t="s">
        <v>256</v>
      </c>
    </row>
    <row r="129" spans="1:1" x14ac:dyDescent="0.25">
      <c r="A129" s="249" t="s">
        <v>257</v>
      </c>
    </row>
    <row r="130" spans="1:1" x14ac:dyDescent="0.25">
      <c r="A130" s="249" t="s">
        <v>258</v>
      </c>
    </row>
    <row r="131" spans="1:1" x14ac:dyDescent="0.25">
      <c r="A131" s="249" t="s">
        <v>259</v>
      </c>
    </row>
    <row r="132" spans="1:1" x14ac:dyDescent="0.25">
      <c r="A132" s="249" t="s">
        <v>260</v>
      </c>
    </row>
    <row r="133" spans="1:1" x14ac:dyDescent="0.25">
      <c r="A133" s="249"/>
    </row>
    <row r="134" spans="1:1" x14ac:dyDescent="0.25">
      <c r="A134" s="249" t="s">
        <v>261</v>
      </c>
    </row>
    <row r="135" spans="1:1" x14ac:dyDescent="0.25">
      <c r="A135" s="249" t="s">
        <v>262</v>
      </c>
    </row>
    <row r="136" spans="1:1" x14ac:dyDescent="0.25">
      <c r="A136" s="249" t="s">
        <v>263</v>
      </c>
    </row>
    <row r="137" spans="1:1" x14ac:dyDescent="0.25">
      <c r="A137" s="249" t="s">
        <v>264</v>
      </c>
    </row>
    <row r="138" spans="1:1" x14ac:dyDescent="0.25">
      <c r="A138" s="249" t="s">
        <v>265</v>
      </c>
    </row>
    <row r="139" spans="1:1" x14ac:dyDescent="0.25">
      <c r="A139" s="249" t="s">
        <v>266</v>
      </c>
    </row>
    <row r="140" spans="1:1" x14ac:dyDescent="0.25">
      <c r="A140" s="249" t="s">
        <v>267</v>
      </c>
    </row>
    <row r="141" spans="1:1" x14ac:dyDescent="0.25">
      <c r="A141" s="249" t="s">
        <v>268</v>
      </c>
    </row>
    <row r="142" spans="1:1" x14ac:dyDescent="0.25">
      <c r="A142" s="249" t="s">
        <v>269</v>
      </c>
    </row>
    <row r="143" spans="1:1" x14ac:dyDescent="0.25">
      <c r="A143" s="249" t="s">
        <v>270</v>
      </c>
    </row>
    <row r="144" spans="1:1" x14ac:dyDescent="0.25">
      <c r="A144" s="249" t="s">
        <v>271</v>
      </c>
    </row>
    <row r="145" spans="1:1" x14ac:dyDescent="0.25">
      <c r="A145" s="249" t="s">
        <v>272</v>
      </c>
    </row>
    <row r="146" spans="1:1" x14ac:dyDescent="0.25">
      <c r="A146" s="249"/>
    </row>
    <row r="147" spans="1:1" x14ac:dyDescent="0.25">
      <c r="A147" s="249" t="s">
        <v>273</v>
      </c>
    </row>
    <row r="148" spans="1:1" x14ac:dyDescent="0.25">
      <c r="A148" s="249" t="s">
        <v>274</v>
      </c>
    </row>
    <row r="149" spans="1:1" x14ac:dyDescent="0.25">
      <c r="A149" s="249" t="s">
        <v>275</v>
      </c>
    </row>
    <row r="150" spans="1:1" x14ac:dyDescent="0.25">
      <c r="A150" s="249"/>
    </row>
    <row r="151" spans="1:1" x14ac:dyDescent="0.25">
      <c r="A151" s="249" t="s">
        <v>276</v>
      </c>
    </row>
    <row r="152" spans="1:1" x14ac:dyDescent="0.25">
      <c r="A152" s="249" t="s">
        <v>277</v>
      </c>
    </row>
    <row r="153" spans="1:1" x14ac:dyDescent="0.25">
      <c r="A153" s="249"/>
    </row>
    <row r="154" spans="1:1" x14ac:dyDescent="0.25">
      <c r="A154" s="249" t="s">
        <v>278</v>
      </c>
    </row>
    <row r="155" spans="1:1" x14ac:dyDescent="0.25">
      <c r="A155" s="249"/>
    </row>
    <row r="156" spans="1:1" x14ac:dyDescent="0.25">
      <c r="A156" s="249" t="s">
        <v>279</v>
      </c>
    </row>
    <row r="157" spans="1:1" x14ac:dyDescent="0.25">
      <c r="A157" s="249" t="s">
        <v>280</v>
      </c>
    </row>
    <row r="158" spans="1:1" x14ac:dyDescent="0.25">
      <c r="A158" s="249" t="s">
        <v>281</v>
      </c>
    </row>
    <row r="159" spans="1:1" x14ac:dyDescent="0.25">
      <c r="A159" s="249" t="s">
        <v>282</v>
      </c>
    </row>
    <row r="160" spans="1:1" x14ac:dyDescent="0.25">
      <c r="A160" s="249" t="s">
        <v>283</v>
      </c>
    </row>
    <row r="161" spans="1:1" x14ac:dyDescent="0.25">
      <c r="A161" s="249" t="s">
        <v>284</v>
      </c>
    </row>
    <row r="162" spans="1:1" x14ac:dyDescent="0.25">
      <c r="A162" s="249" t="s">
        <v>285</v>
      </c>
    </row>
    <row r="163" spans="1:1" x14ac:dyDescent="0.25">
      <c r="A163" s="249"/>
    </row>
    <row r="164" spans="1:1" x14ac:dyDescent="0.25">
      <c r="A164" s="249" t="s">
        <v>286</v>
      </c>
    </row>
    <row r="165" spans="1:1" x14ac:dyDescent="0.25">
      <c r="A165" s="249" t="s">
        <v>287</v>
      </c>
    </row>
    <row r="166" spans="1:1" x14ac:dyDescent="0.25">
      <c r="A166" s="249" t="s">
        <v>288</v>
      </c>
    </row>
    <row r="167" spans="1:1" x14ac:dyDescent="0.25">
      <c r="A167" s="249" t="s">
        <v>289</v>
      </c>
    </row>
    <row r="168" spans="1:1" x14ac:dyDescent="0.25">
      <c r="A168" s="249" t="s">
        <v>290</v>
      </c>
    </row>
    <row r="169" spans="1:1" x14ac:dyDescent="0.25">
      <c r="A169" s="249" t="s">
        <v>291</v>
      </c>
    </row>
    <row r="170" spans="1:1" x14ac:dyDescent="0.25">
      <c r="A170" s="249" t="s">
        <v>292</v>
      </c>
    </row>
    <row r="171" spans="1:1" x14ac:dyDescent="0.25">
      <c r="A171" s="249" t="s">
        <v>293</v>
      </c>
    </row>
    <row r="172" spans="1:1" x14ac:dyDescent="0.25">
      <c r="A172" s="249" t="s">
        <v>294</v>
      </c>
    </row>
    <row r="173" spans="1:1" x14ac:dyDescent="0.25">
      <c r="A173" s="249" t="s">
        <v>295</v>
      </c>
    </row>
    <row r="174" spans="1:1" x14ac:dyDescent="0.25">
      <c r="A174" s="249"/>
    </row>
    <row r="175" spans="1:1" x14ac:dyDescent="0.25">
      <c r="A175" s="249" t="s">
        <v>296</v>
      </c>
    </row>
    <row r="176" spans="1:1" x14ac:dyDescent="0.25">
      <c r="A176" s="249" t="s">
        <v>297</v>
      </c>
    </row>
    <row r="177" spans="1:1" x14ac:dyDescent="0.25">
      <c r="A177" s="249" t="s">
        <v>298</v>
      </c>
    </row>
    <row r="178" spans="1:1" x14ac:dyDescent="0.25">
      <c r="A178" s="249"/>
    </row>
    <row r="179" spans="1:1" x14ac:dyDescent="0.25">
      <c r="A179" s="249" t="s">
        <v>299</v>
      </c>
    </row>
    <row r="180" spans="1:1" x14ac:dyDescent="0.25">
      <c r="A180" s="249"/>
    </row>
    <row r="181" spans="1:1" x14ac:dyDescent="0.25">
      <c r="A181" s="249" t="s">
        <v>300</v>
      </c>
    </row>
    <row r="182" spans="1:1" x14ac:dyDescent="0.25">
      <c r="A182" s="249" t="s">
        <v>301</v>
      </c>
    </row>
    <row r="183" spans="1:1" x14ac:dyDescent="0.25">
      <c r="A183" s="249" t="s">
        <v>302</v>
      </c>
    </row>
    <row r="184" spans="1:1" x14ac:dyDescent="0.25">
      <c r="A184" s="249" t="s">
        <v>303</v>
      </c>
    </row>
    <row r="185" spans="1:1" x14ac:dyDescent="0.25">
      <c r="A185" s="249" t="s">
        <v>304</v>
      </c>
    </row>
    <row r="186" spans="1:1" x14ac:dyDescent="0.25">
      <c r="A186" s="249"/>
    </row>
    <row r="187" spans="1:1" x14ac:dyDescent="0.25">
      <c r="A187" s="249" t="s">
        <v>305</v>
      </c>
    </row>
    <row r="188" spans="1:1" x14ac:dyDescent="0.25">
      <c r="A188" s="249" t="s">
        <v>306</v>
      </c>
    </row>
    <row r="189" spans="1:1" x14ac:dyDescent="0.25">
      <c r="A189" s="249" t="s">
        <v>307</v>
      </c>
    </row>
    <row r="190" spans="1:1" x14ac:dyDescent="0.25">
      <c r="A190" s="249" t="s">
        <v>308</v>
      </c>
    </row>
    <row r="191" spans="1:1" x14ac:dyDescent="0.25">
      <c r="A191" s="249" t="s">
        <v>309</v>
      </c>
    </row>
    <row r="192" spans="1:1" x14ac:dyDescent="0.25">
      <c r="A192" s="249" t="s">
        <v>310</v>
      </c>
    </row>
    <row r="193" spans="1:1" x14ac:dyDescent="0.25">
      <c r="A193" s="249" t="s">
        <v>311</v>
      </c>
    </row>
    <row r="194" spans="1:1" x14ac:dyDescent="0.25">
      <c r="A194" s="249"/>
    </row>
    <row r="195" spans="1:1" x14ac:dyDescent="0.25">
      <c r="A195" s="249" t="s">
        <v>312</v>
      </c>
    </row>
    <row r="196" spans="1:1" x14ac:dyDescent="0.25">
      <c r="A196" s="249"/>
    </row>
    <row r="197" spans="1:1" x14ac:dyDescent="0.25">
      <c r="A197" s="249" t="s">
        <v>313</v>
      </c>
    </row>
    <row r="198" spans="1:1" x14ac:dyDescent="0.25">
      <c r="A198" s="249" t="s">
        <v>314</v>
      </c>
    </row>
    <row r="199" spans="1:1" x14ac:dyDescent="0.25">
      <c r="A199" s="249" t="s">
        <v>315</v>
      </c>
    </row>
    <row r="200" spans="1:1" x14ac:dyDescent="0.25">
      <c r="A200" s="249" t="s">
        <v>316</v>
      </c>
    </row>
    <row r="201" spans="1:1" x14ac:dyDescent="0.25">
      <c r="A201" s="249" t="s">
        <v>317</v>
      </c>
    </row>
    <row r="202" spans="1:1" x14ac:dyDescent="0.25">
      <c r="A202" s="249" t="s">
        <v>318</v>
      </c>
    </row>
    <row r="203" spans="1:1" x14ac:dyDescent="0.25">
      <c r="A203" s="249" t="s">
        <v>319</v>
      </c>
    </row>
    <row r="204" spans="1:1" x14ac:dyDescent="0.25">
      <c r="A204" s="249"/>
    </row>
    <row r="205" spans="1:1" x14ac:dyDescent="0.25">
      <c r="A205" s="249" t="s">
        <v>320</v>
      </c>
    </row>
    <row r="206" spans="1:1" x14ac:dyDescent="0.25">
      <c r="A206" s="249" t="s">
        <v>321</v>
      </c>
    </row>
    <row r="207" spans="1:1" x14ac:dyDescent="0.25">
      <c r="A207" s="249"/>
    </row>
    <row r="208" spans="1:1" x14ac:dyDescent="0.25">
      <c r="A208" s="249" t="s">
        <v>322</v>
      </c>
    </row>
    <row r="209" spans="1:1" x14ac:dyDescent="0.25">
      <c r="A209" s="249"/>
    </row>
    <row r="210" spans="1:1" x14ac:dyDescent="0.25">
      <c r="A210" s="249" t="s">
        <v>323</v>
      </c>
    </row>
    <row r="211" spans="1:1" x14ac:dyDescent="0.25">
      <c r="A211" s="249" t="s">
        <v>324</v>
      </c>
    </row>
    <row r="212" spans="1:1" x14ac:dyDescent="0.25">
      <c r="A212" s="249" t="s">
        <v>325</v>
      </c>
    </row>
    <row r="213" spans="1:1" x14ac:dyDescent="0.25">
      <c r="A213" s="249"/>
    </row>
    <row r="214" spans="1:1" x14ac:dyDescent="0.25">
      <c r="A214" s="249" t="s">
        <v>326</v>
      </c>
    </row>
    <row r="215" spans="1:1" x14ac:dyDescent="0.25">
      <c r="A215" s="249" t="s">
        <v>327</v>
      </c>
    </row>
    <row r="216" spans="1:1" x14ac:dyDescent="0.25">
      <c r="A216" s="249"/>
    </row>
    <row r="217" spans="1:1" x14ac:dyDescent="0.25">
      <c r="A217" s="249" t="s">
        <v>328</v>
      </c>
    </row>
    <row r="218" spans="1:1" x14ac:dyDescent="0.25">
      <c r="A218" s="249" t="s">
        <v>329</v>
      </c>
    </row>
    <row r="219" spans="1:1" x14ac:dyDescent="0.25">
      <c r="A219" s="249" t="s">
        <v>330</v>
      </c>
    </row>
    <row r="220" spans="1:1" x14ac:dyDescent="0.25">
      <c r="A220" s="249" t="s">
        <v>331</v>
      </c>
    </row>
    <row r="221" spans="1:1" x14ac:dyDescent="0.25">
      <c r="A221" s="249"/>
    </row>
    <row r="222" spans="1:1" x14ac:dyDescent="0.25">
      <c r="A222" s="249" t="s">
        <v>332</v>
      </c>
    </row>
    <row r="223" spans="1:1" x14ac:dyDescent="0.25">
      <c r="A223" s="249" t="s">
        <v>333</v>
      </c>
    </row>
    <row r="224" spans="1:1" x14ac:dyDescent="0.25">
      <c r="A224" s="249" t="s">
        <v>334</v>
      </c>
    </row>
    <row r="225" spans="1:1" x14ac:dyDescent="0.25">
      <c r="A225" s="249" t="s">
        <v>335</v>
      </c>
    </row>
    <row r="226" spans="1:1" x14ac:dyDescent="0.25">
      <c r="A226" s="249" t="s">
        <v>336</v>
      </c>
    </row>
    <row r="227" spans="1:1" x14ac:dyDescent="0.25">
      <c r="A227" s="249" t="s">
        <v>337</v>
      </c>
    </row>
    <row r="228" spans="1:1" x14ac:dyDescent="0.25">
      <c r="A228" s="249" t="s">
        <v>338</v>
      </c>
    </row>
    <row r="229" spans="1:1" x14ac:dyDescent="0.25">
      <c r="A229" s="249"/>
    </row>
    <row r="230" spans="1:1" x14ac:dyDescent="0.25">
      <c r="A230" s="249" t="s">
        <v>339</v>
      </c>
    </row>
    <row r="231" spans="1:1" x14ac:dyDescent="0.25">
      <c r="A231" s="249" t="s">
        <v>340</v>
      </c>
    </row>
    <row r="232" spans="1:1" x14ac:dyDescent="0.25">
      <c r="A232" s="249" t="s">
        <v>341</v>
      </c>
    </row>
    <row r="233" spans="1:1" x14ac:dyDescent="0.25">
      <c r="A233" s="249" t="s">
        <v>342</v>
      </c>
    </row>
    <row r="234" spans="1:1" x14ac:dyDescent="0.25">
      <c r="A234" s="249"/>
    </row>
    <row r="235" spans="1:1" x14ac:dyDescent="0.25">
      <c r="A235" s="249" t="s">
        <v>343</v>
      </c>
    </row>
    <row r="236" spans="1:1" x14ac:dyDescent="0.25">
      <c r="A236" s="249" t="s">
        <v>344</v>
      </c>
    </row>
    <row r="237" spans="1:1" x14ac:dyDescent="0.25">
      <c r="A237" s="249" t="s">
        <v>345</v>
      </c>
    </row>
    <row r="238" spans="1:1" x14ac:dyDescent="0.25">
      <c r="A238" s="249" t="s">
        <v>346</v>
      </c>
    </row>
    <row r="239" spans="1:1" x14ac:dyDescent="0.25">
      <c r="A239" s="249" t="s">
        <v>347</v>
      </c>
    </row>
    <row r="240" spans="1:1" x14ac:dyDescent="0.25">
      <c r="A240" s="249" t="s">
        <v>348</v>
      </c>
    </row>
    <row r="241" spans="1:1" x14ac:dyDescent="0.25">
      <c r="A241" s="249" t="s">
        <v>349</v>
      </c>
    </row>
    <row r="242" spans="1:1" x14ac:dyDescent="0.25">
      <c r="A242" s="249" t="s">
        <v>350</v>
      </c>
    </row>
    <row r="243" spans="1:1" x14ac:dyDescent="0.25">
      <c r="A243" s="249" t="s">
        <v>351</v>
      </c>
    </row>
    <row r="244" spans="1:1" x14ac:dyDescent="0.25">
      <c r="A244" s="249"/>
    </row>
    <row r="245" spans="1:1" x14ac:dyDescent="0.25">
      <c r="A245" s="249" t="s">
        <v>352</v>
      </c>
    </row>
    <row r="246" spans="1:1" x14ac:dyDescent="0.25">
      <c r="A246" s="249"/>
    </row>
    <row r="247" spans="1:1" x14ac:dyDescent="0.25">
      <c r="A247" s="249" t="s">
        <v>353</v>
      </c>
    </row>
    <row r="248" spans="1:1" x14ac:dyDescent="0.25">
      <c r="A248" s="249" t="s">
        <v>354</v>
      </c>
    </row>
    <row r="249" spans="1:1" x14ac:dyDescent="0.25">
      <c r="A249" s="249" t="s">
        <v>355</v>
      </c>
    </row>
    <row r="250" spans="1:1" x14ac:dyDescent="0.25">
      <c r="A250" s="249" t="s">
        <v>356</v>
      </c>
    </row>
    <row r="251" spans="1:1" x14ac:dyDescent="0.25">
      <c r="A251" s="249"/>
    </row>
    <row r="252" spans="1:1" x14ac:dyDescent="0.25">
      <c r="A252" s="249" t="s">
        <v>357</v>
      </c>
    </row>
    <row r="253" spans="1:1" x14ac:dyDescent="0.25">
      <c r="A253" s="249" t="s">
        <v>358</v>
      </c>
    </row>
    <row r="254" spans="1:1" x14ac:dyDescent="0.25">
      <c r="A254" s="249" t="s">
        <v>359</v>
      </c>
    </row>
    <row r="255" spans="1:1" x14ac:dyDescent="0.25">
      <c r="A255" s="249" t="s">
        <v>360</v>
      </c>
    </row>
    <row r="256" spans="1:1" x14ac:dyDescent="0.25">
      <c r="A256" s="249"/>
    </row>
    <row r="257" spans="1:1" x14ac:dyDescent="0.25">
      <c r="A257" s="249" t="s">
        <v>361</v>
      </c>
    </row>
    <row r="258" spans="1:1" x14ac:dyDescent="0.25">
      <c r="A258" s="249" t="s">
        <v>362</v>
      </c>
    </row>
    <row r="259" spans="1:1" x14ac:dyDescent="0.25">
      <c r="A259" s="249" t="s">
        <v>363</v>
      </c>
    </row>
    <row r="260" spans="1:1" x14ac:dyDescent="0.25">
      <c r="A260" s="249" t="s">
        <v>364</v>
      </c>
    </row>
    <row r="261" spans="1:1" x14ac:dyDescent="0.25">
      <c r="A261" s="249" t="s">
        <v>365</v>
      </c>
    </row>
    <row r="262" spans="1:1" x14ac:dyDescent="0.25">
      <c r="A262" s="249" t="s">
        <v>366</v>
      </c>
    </row>
    <row r="263" spans="1:1" x14ac:dyDescent="0.25">
      <c r="A263" s="249" t="s">
        <v>367</v>
      </c>
    </row>
    <row r="264" spans="1:1" x14ac:dyDescent="0.25">
      <c r="A264" s="249" t="s">
        <v>368</v>
      </c>
    </row>
    <row r="265" spans="1:1" x14ac:dyDescent="0.25">
      <c r="A265" s="249" t="s">
        <v>369</v>
      </c>
    </row>
    <row r="266" spans="1:1" x14ac:dyDescent="0.25">
      <c r="A266" s="249" t="s">
        <v>370</v>
      </c>
    </row>
    <row r="267" spans="1:1" x14ac:dyDescent="0.25">
      <c r="A267" s="249" t="s">
        <v>371</v>
      </c>
    </row>
    <row r="268" spans="1:1" x14ac:dyDescent="0.25">
      <c r="A268" s="249"/>
    </row>
    <row r="269" spans="1:1" x14ac:dyDescent="0.25">
      <c r="A269" s="249" t="s">
        <v>372</v>
      </c>
    </row>
    <row r="270" spans="1:1" x14ac:dyDescent="0.25">
      <c r="A270" s="249" t="s">
        <v>373</v>
      </c>
    </row>
    <row r="271" spans="1:1" x14ac:dyDescent="0.25">
      <c r="A271" s="249" t="s">
        <v>374</v>
      </c>
    </row>
    <row r="272" spans="1:1" x14ac:dyDescent="0.25">
      <c r="A272" s="249" t="s">
        <v>375</v>
      </c>
    </row>
    <row r="273" spans="1:1" x14ac:dyDescent="0.25">
      <c r="A273" s="249" t="s">
        <v>376</v>
      </c>
    </row>
    <row r="274" spans="1:1" x14ac:dyDescent="0.25">
      <c r="A274" s="249"/>
    </row>
    <row r="275" spans="1:1" x14ac:dyDescent="0.25">
      <c r="A275" s="249" t="s">
        <v>377</v>
      </c>
    </row>
    <row r="276" spans="1:1" x14ac:dyDescent="0.25">
      <c r="A276" s="249" t="s">
        <v>378</v>
      </c>
    </row>
    <row r="277" spans="1:1" x14ac:dyDescent="0.25">
      <c r="A277" s="249" t="s">
        <v>379</v>
      </c>
    </row>
    <row r="278" spans="1:1" x14ac:dyDescent="0.25">
      <c r="A278" s="249" t="s">
        <v>380</v>
      </c>
    </row>
    <row r="279" spans="1:1" x14ac:dyDescent="0.25">
      <c r="A279" s="249" t="s">
        <v>381</v>
      </c>
    </row>
    <row r="280" spans="1:1" x14ac:dyDescent="0.25">
      <c r="A280" s="249" t="s">
        <v>382</v>
      </c>
    </row>
    <row r="281" spans="1:1" x14ac:dyDescent="0.25">
      <c r="A281" s="249" t="s">
        <v>383</v>
      </c>
    </row>
    <row r="282" spans="1:1" x14ac:dyDescent="0.25">
      <c r="A282" s="249" t="s">
        <v>384</v>
      </c>
    </row>
    <row r="283" spans="1:1" x14ac:dyDescent="0.25">
      <c r="A283" s="249" t="s">
        <v>385</v>
      </c>
    </row>
    <row r="284" spans="1:1" x14ac:dyDescent="0.25">
      <c r="A284" s="249" t="s">
        <v>386</v>
      </c>
    </row>
    <row r="285" spans="1:1" x14ac:dyDescent="0.25">
      <c r="A285" s="249" t="s">
        <v>387</v>
      </c>
    </row>
    <row r="286" spans="1:1" x14ac:dyDescent="0.25">
      <c r="A286" s="249" t="s">
        <v>388</v>
      </c>
    </row>
    <row r="287" spans="1:1" x14ac:dyDescent="0.25">
      <c r="A287" s="249"/>
    </row>
    <row r="288" spans="1:1" x14ac:dyDescent="0.25">
      <c r="A288" s="249" t="s">
        <v>389</v>
      </c>
    </row>
    <row r="289" spans="1:1" x14ac:dyDescent="0.25">
      <c r="A289" s="249" t="s">
        <v>390</v>
      </c>
    </row>
    <row r="290" spans="1:1" x14ac:dyDescent="0.25">
      <c r="A290" s="249" t="s">
        <v>391</v>
      </c>
    </row>
    <row r="291" spans="1:1" x14ac:dyDescent="0.25">
      <c r="A291" s="249" t="s">
        <v>392</v>
      </c>
    </row>
    <row r="292" spans="1:1" x14ac:dyDescent="0.25">
      <c r="A292" s="249"/>
    </row>
    <row r="293" spans="1:1" x14ac:dyDescent="0.25">
      <c r="A293" s="249" t="s">
        <v>393</v>
      </c>
    </row>
    <row r="294" spans="1:1" x14ac:dyDescent="0.25">
      <c r="A294" s="249" t="s">
        <v>394</v>
      </c>
    </row>
    <row r="295" spans="1:1" x14ac:dyDescent="0.25">
      <c r="A295" s="249" t="s">
        <v>395</v>
      </c>
    </row>
    <row r="296" spans="1:1" x14ac:dyDescent="0.25">
      <c r="A296" s="249"/>
    </row>
    <row r="297" spans="1:1" x14ac:dyDescent="0.25">
      <c r="A297" s="249" t="s">
        <v>396</v>
      </c>
    </row>
    <row r="298" spans="1:1" x14ac:dyDescent="0.25">
      <c r="A298" s="249" t="s">
        <v>397</v>
      </c>
    </row>
    <row r="299" spans="1:1" x14ac:dyDescent="0.25">
      <c r="A299" s="249" t="s">
        <v>398</v>
      </c>
    </row>
    <row r="300" spans="1:1" x14ac:dyDescent="0.25">
      <c r="A300" s="249" t="s">
        <v>399</v>
      </c>
    </row>
    <row r="301" spans="1:1" x14ac:dyDescent="0.25">
      <c r="A301" s="249" t="s">
        <v>400</v>
      </c>
    </row>
    <row r="302" spans="1:1" x14ac:dyDescent="0.25">
      <c r="A302" s="249" t="s">
        <v>401</v>
      </c>
    </row>
    <row r="303" spans="1:1" x14ac:dyDescent="0.25">
      <c r="A303" s="249" t="s">
        <v>402</v>
      </c>
    </row>
    <row r="304" spans="1:1" x14ac:dyDescent="0.25">
      <c r="A304" s="249" t="s">
        <v>403</v>
      </c>
    </row>
    <row r="305" spans="1:1" x14ac:dyDescent="0.25">
      <c r="A305" s="249" t="s">
        <v>404</v>
      </c>
    </row>
    <row r="306" spans="1:1" x14ac:dyDescent="0.25">
      <c r="A306" s="249" t="s">
        <v>405</v>
      </c>
    </row>
    <row r="307" spans="1:1" x14ac:dyDescent="0.25">
      <c r="A307" s="249" t="s">
        <v>406</v>
      </c>
    </row>
    <row r="308" spans="1:1" x14ac:dyDescent="0.25">
      <c r="A308" s="249" t="s">
        <v>407</v>
      </c>
    </row>
    <row r="309" spans="1:1" x14ac:dyDescent="0.25">
      <c r="A309" s="249"/>
    </row>
    <row r="310" spans="1:1" x14ac:dyDescent="0.25">
      <c r="A310" s="249" t="s">
        <v>408</v>
      </c>
    </row>
    <row r="311" spans="1:1" x14ac:dyDescent="0.25">
      <c r="A311" s="249" t="s">
        <v>409</v>
      </c>
    </row>
    <row r="312" spans="1:1" x14ac:dyDescent="0.25">
      <c r="A312" s="249" t="s">
        <v>410</v>
      </c>
    </row>
    <row r="313" spans="1:1" x14ac:dyDescent="0.25">
      <c r="A313" s="249" t="s">
        <v>411</v>
      </c>
    </row>
    <row r="314" spans="1:1" x14ac:dyDescent="0.25">
      <c r="A314" s="249" t="s">
        <v>412</v>
      </c>
    </row>
    <row r="315" spans="1:1" x14ac:dyDescent="0.25">
      <c r="A315" s="249" t="s">
        <v>413</v>
      </c>
    </row>
    <row r="316" spans="1:1" x14ac:dyDescent="0.25">
      <c r="A316" s="249" t="s">
        <v>414</v>
      </c>
    </row>
    <row r="317" spans="1:1" x14ac:dyDescent="0.25">
      <c r="A317" s="249"/>
    </row>
    <row r="318" spans="1:1" x14ac:dyDescent="0.25">
      <c r="A318" s="249" t="s">
        <v>415</v>
      </c>
    </row>
    <row r="319" spans="1:1" x14ac:dyDescent="0.25">
      <c r="A319" s="249" t="s">
        <v>416</v>
      </c>
    </row>
    <row r="320" spans="1:1" x14ac:dyDescent="0.25">
      <c r="A320" s="249" t="s">
        <v>417</v>
      </c>
    </row>
    <row r="321" spans="1:1" x14ac:dyDescent="0.25">
      <c r="A321" s="249" t="s">
        <v>418</v>
      </c>
    </row>
    <row r="322" spans="1:1" x14ac:dyDescent="0.25">
      <c r="A322" s="249" t="s">
        <v>419</v>
      </c>
    </row>
    <row r="323" spans="1:1" x14ac:dyDescent="0.25">
      <c r="A323" s="249" t="s">
        <v>420</v>
      </c>
    </row>
    <row r="324" spans="1:1" x14ac:dyDescent="0.25">
      <c r="A324" s="249" t="s">
        <v>421</v>
      </c>
    </row>
    <row r="325" spans="1:1" x14ac:dyDescent="0.25">
      <c r="A325" s="249" t="s">
        <v>422</v>
      </c>
    </row>
    <row r="326" spans="1:1" x14ac:dyDescent="0.25">
      <c r="A326" s="249" t="s">
        <v>423</v>
      </c>
    </row>
    <row r="327" spans="1:1" x14ac:dyDescent="0.25">
      <c r="A327" s="249" t="s">
        <v>424</v>
      </c>
    </row>
    <row r="328" spans="1:1" x14ac:dyDescent="0.25">
      <c r="A328" s="249"/>
    </row>
    <row r="329" spans="1:1" x14ac:dyDescent="0.25">
      <c r="A329" s="249" t="s">
        <v>425</v>
      </c>
    </row>
    <row r="330" spans="1:1" x14ac:dyDescent="0.25">
      <c r="A330" s="249" t="s">
        <v>426</v>
      </c>
    </row>
    <row r="331" spans="1:1" x14ac:dyDescent="0.25">
      <c r="A331" s="249" t="s">
        <v>427</v>
      </c>
    </row>
    <row r="332" spans="1:1" x14ac:dyDescent="0.25">
      <c r="A332" s="249" t="s">
        <v>428</v>
      </c>
    </row>
    <row r="333" spans="1:1" x14ac:dyDescent="0.25">
      <c r="A333" s="249" t="s">
        <v>429</v>
      </c>
    </row>
    <row r="334" spans="1:1" x14ac:dyDescent="0.25">
      <c r="A334" s="249" t="s">
        <v>430</v>
      </c>
    </row>
    <row r="335" spans="1:1" x14ac:dyDescent="0.25">
      <c r="A335" s="249" t="s">
        <v>431</v>
      </c>
    </row>
    <row r="336" spans="1:1" x14ac:dyDescent="0.25">
      <c r="A336" s="249"/>
    </row>
    <row r="337" spans="1:1" x14ac:dyDescent="0.25">
      <c r="A337" s="249" t="s">
        <v>432</v>
      </c>
    </row>
    <row r="338" spans="1:1" x14ac:dyDescent="0.25">
      <c r="A338" s="249" t="s">
        <v>433</v>
      </c>
    </row>
    <row r="339" spans="1:1" x14ac:dyDescent="0.25">
      <c r="A339" s="249" t="s">
        <v>434</v>
      </c>
    </row>
    <row r="340" spans="1:1" x14ac:dyDescent="0.25">
      <c r="A340" s="249" t="s">
        <v>435</v>
      </c>
    </row>
    <row r="341" spans="1:1" x14ac:dyDescent="0.25">
      <c r="A341" s="249" t="s">
        <v>436</v>
      </c>
    </row>
    <row r="342" spans="1:1" x14ac:dyDescent="0.25">
      <c r="A342" s="249"/>
    </row>
    <row r="343" spans="1:1" x14ac:dyDescent="0.25">
      <c r="A343" s="249" t="s">
        <v>437</v>
      </c>
    </row>
    <row r="344" spans="1:1" x14ac:dyDescent="0.25">
      <c r="A344" s="249"/>
    </row>
    <row r="345" spans="1:1" x14ac:dyDescent="0.25">
      <c r="A345" s="249" t="s">
        <v>438</v>
      </c>
    </row>
    <row r="346" spans="1:1" x14ac:dyDescent="0.25">
      <c r="A346" s="249" t="s">
        <v>439</v>
      </c>
    </row>
    <row r="347" spans="1:1" x14ac:dyDescent="0.25">
      <c r="A347" s="249" t="s">
        <v>440</v>
      </c>
    </row>
    <row r="348" spans="1:1" x14ac:dyDescent="0.25">
      <c r="A348" s="249" t="s">
        <v>441</v>
      </c>
    </row>
    <row r="349" spans="1:1" x14ac:dyDescent="0.25">
      <c r="A349" s="249" t="s">
        <v>442</v>
      </c>
    </row>
    <row r="350" spans="1:1" x14ac:dyDescent="0.25">
      <c r="A350" s="249" t="s">
        <v>443</v>
      </c>
    </row>
    <row r="351" spans="1:1" x14ac:dyDescent="0.25">
      <c r="A351" s="249" t="s">
        <v>444</v>
      </c>
    </row>
    <row r="352" spans="1:1" x14ac:dyDescent="0.25">
      <c r="A352" s="249" t="s">
        <v>445</v>
      </c>
    </row>
    <row r="353" spans="1:1" x14ac:dyDescent="0.25">
      <c r="A353" s="249"/>
    </row>
    <row r="354" spans="1:1" x14ac:dyDescent="0.25">
      <c r="A354" s="249" t="s">
        <v>446</v>
      </c>
    </row>
    <row r="355" spans="1:1" x14ac:dyDescent="0.25">
      <c r="A355" s="249" t="s">
        <v>447</v>
      </c>
    </row>
    <row r="356" spans="1:1" x14ac:dyDescent="0.25">
      <c r="A356" s="249" t="s">
        <v>448</v>
      </c>
    </row>
    <row r="357" spans="1:1" x14ac:dyDescent="0.25">
      <c r="A357" s="249" t="s">
        <v>449</v>
      </c>
    </row>
    <row r="358" spans="1:1" x14ac:dyDescent="0.25">
      <c r="A358" s="249" t="s">
        <v>450</v>
      </c>
    </row>
    <row r="359" spans="1:1" x14ac:dyDescent="0.25">
      <c r="A359" s="249" t="s">
        <v>451</v>
      </c>
    </row>
    <row r="360" spans="1:1" x14ac:dyDescent="0.25">
      <c r="A360" s="249"/>
    </row>
    <row r="361" spans="1:1" x14ac:dyDescent="0.25">
      <c r="A361" s="249" t="s">
        <v>452</v>
      </c>
    </row>
    <row r="362" spans="1:1" x14ac:dyDescent="0.25">
      <c r="A362" s="249" t="s">
        <v>453</v>
      </c>
    </row>
    <row r="363" spans="1:1" x14ac:dyDescent="0.25">
      <c r="A363" s="249" t="s">
        <v>454</v>
      </c>
    </row>
    <row r="364" spans="1:1" x14ac:dyDescent="0.25">
      <c r="A364" s="249"/>
    </row>
    <row r="365" spans="1:1" x14ac:dyDescent="0.25">
      <c r="A365" s="249" t="s">
        <v>455</v>
      </c>
    </row>
    <row r="366" spans="1:1" x14ac:dyDescent="0.25">
      <c r="A366" s="249" t="s">
        <v>456</v>
      </c>
    </row>
    <row r="367" spans="1:1" x14ac:dyDescent="0.25">
      <c r="A367" s="249"/>
    </row>
    <row r="368" spans="1:1" x14ac:dyDescent="0.25">
      <c r="A368" s="249" t="s">
        <v>457</v>
      </c>
    </row>
    <row r="369" spans="1:1" x14ac:dyDescent="0.25">
      <c r="A369" s="249" t="s">
        <v>458</v>
      </c>
    </row>
    <row r="370" spans="1:1" x14ac:dyDescent="0.25">
      <c r="A370" s="249" t="s">
        <v>459</v>
      </c>
    </row>
    <row r="371" spans="1:1" x14ac:dyDescent="0.25">
      <c r="A371" s="249"/>
    </row>
    <row r="372" spans="1:1" x14ac:dyDescent="0.25">
      <c r="A372" s="249" t="s">
        <v>460</v>
      </c>
    </row>
    <row r="373" spans="1:1" x14ac:dyDescent="0.25">
      <c r="A373" s="249" t="s">
        <v>461</v>
      </c>
    </row>
    <row r="374" spans="1:1" x14ac:dyDescent="0.25">
      <c r="A374" s="249" t="s">
        <v>462</v>
      </c>
    </row>
    <row r="375" spans="1:1" x14ac:dyDescent="0.25">
      <c r="A375" s="249"/>
    </row>
    <row r="376" spans="1:1" x14ac:dyDescent="0.25">
      <c r="A376" s="249" t="s">
        <v>463</v>
      </c>
    </row>
    <row r="377" spans="1:1" x14ac:dyDescent="0.25">
      <c r="A377" s="249" t="s">
        <v>464</v>
      </c>
    </row>
    <row r="378" spans="1:1" x14ac:dyDescent="0.25">
      <c r="A378" s="249"/>
    </row>
    <row r="379" spans="1:1" x14ac:dyDescent="0.25">
      <c r="A379" s="249" t="s">
        <v>465</v>
      </c>
    </row>
    <row r="380" spans="1:1" x14ac:dyDescent="0.25">
      <c r="A380" s="249" t="s">
        <v>466</v>
      </c>
    </row>
    <row r="381" spans="1:1" x14ac:dyDescent="0.25">
      <c r="A381" s="249"/>
    </row>
    <row r="382" spans="1:1" x14ac:dyDescent="0.25">
      <c r="A382" s="249" t="s">
        <v>467</v>
      </c>
    </row>
    <row r="383" spans="1:1" x14ac:dyDescent="0.25">
      <c r="A383" s="249" t="s">
        <v>468</v>
      </c>
    </row>
    <row r="384" spans="1:1" x14ac:dyDescent="0.25">
      <c r="A384" s="249" t="s">
        <v>469</v>
      </c>
    </row>
    <row r="385" spans="1:1" x14ac:dyDescent="0.25">
      <c r="A385" s="249" t="s">
        <v>470</v>
      </c>
    </row>
    <row r="386" spans="1:1" x14ac:dyDescent="0.25">
      <c r="A386" s="249" t="s">
        <v>471</v>
      </c>
    </row>
    <row r="387" spans="1:1" x14ac:dyDescent="0.25">
      <c r="A387" s="249"/>
    </row>
    <row r="388" spans="1:1" x14ac:dyDescent="0.25">
      <c r="A388" s="249" t="s">
        <v>472</v>
      </c>
    </row>
    <row r="389" spans="1:1" x14ac:dyDescent="0.25">
      <c r="A389" s="249" t="s">
        <v>473</v>
      </c>
    </row>
    <row r="390" spans="1:1" x14ac:dyDescent="0.25">
      <c r="A390" s="249" t="s">
        <v>474</v>
      </c>
    </row>
    <row r="391" spans="1:1" x14ac:dyDescent="0.25">
      <c r="A391" s="249" t="s">
        <v>475</v>
      </c>
    </row>
    <row r="392" spans="1:1" x14ac:dyDescent="0.25">
      <c r="A392" s="249" t="s">
        <v>476</v>
      </c>
    </row>
    <row r="393" spans="1:1" x14ac:dyDescent="0.25">
      <c r="A393" s="249" t="s">
        <v>477</v>
      </c>
    </row>
    <row r="394" spans="1:1" x14ac:dyDescent="0.25">
      <c r="A394" s="249" t="s">
        <v>478</v>
      </c>
    </row>
    <row r="395" spans="1:1" x14ac:dyDescent="0.25">
      <c r="A395" s="249" t="s">
        <v>479</v>
      </c>
    </row>
    <row r="396" spans="1:1" x14ac:dyDescent="0.25">
      <c r="A396" s="249" t="s">
        <v>480</v>
      </c>
    </row>
    <row r="397" spans="1:1" x14ac:dyDescent="0.25">
      <c r="A397" s="249"/>
    </row>
    <row r="398" spans="1:1" x14ac:dyDescent="0.25">
      <c r="A398" s="249" t="s">
        <v>481</v>
      </c>
    </row>
    <row r="399" spans="1:1" x14ac:dyDescent="0.25">
      <c r="A399" s="249" t="s">
        <v>482</v>
      </c>
    </row>
    <row r="400" spans="1:1" x14ac:dyDescent="0.25">
      <c r="A400" s="249" t="s">
        <v>483</v>
      </c>
    </row>
    <row r="401" spans="1:1" x14ac:dyDescent="0.25">
      <c r="A401" s="249" t="s">
        <v>484</v>
      </c>
    </row>
    <row r="402" spans="1:1" x14ac:dyDescent="0.25">
      <c r="A402" s="249"/>
    </row>
    <row r="403" spans="1:1" x14ac:dyDescent="0.25">
      <c r="A403" s="249" t="s">
        <v>485</v>
      </c>
    </row>
    <row r="404" spans="1:1" x14ac:dyDescent="0.25">
      <c r="A404" s="249" t="s">
        <v>486</v>
      </c>
    </row>
    <row r="405" spans="1:1" x14ac:dyDescent="0.25">
      <c r="A405" s="249" t="s">
        <v>487</v>
      </c>
    </row>
    <row r="406" spans="1:1" x14ac:dyDescent="0.25">
      <c r="A406" s="249"/>
    </row>
    <row r="407" spans="1:1" x14ac:dyDescent="0.25">
      <c r="A407" s="249" t="s">
        <v>488</v>
      </c>
    </row>
    <row r="408" spans="1:1" x14ac:dyDescent="0.25">
      <c r="A408" s="249"/>
    </row>
    <row r="409" spans="1:1" x14ac:dyDescent="0.25">
      <c r="A409" s="249" t="s">
        <v>489</v>
      </c>
    </row>
    <row r="410" spans="1:1" x14ac:dyDescent="0.25">
      <c r="A410" s="249" t="s">
        <v>490</v>
      </c>
    </row>
    <row r="411" spans="1:1" x14ac:dyDescent="0.25">
      <c r="A411" s="249" t="s">
        <v>491</v>
      </c>
    </row>
    <row r="412" spans="1:1" x14ac:dyDescent="0.25">
      <c r="A412" s="249" t="s">
        <v>492</v>
      </c>
    </row>
    <row r="413" spans="1:1" x14ac:dyDescent="0.25">
      <c r="A413" s="249" t="s">
        <v>493</v>
      </c>
    </row>
    <row r="414" spans="1:1" x14ac:dyDescent="0.25">
      <c r="A414" s="249"/>
    </row>
    <row r="415" spans="1:1" x14ac:dyDescent="0.25">
      <c r="A415" s="249" t="s">
        <v>494</v>
      </c>
    </row>
    <row r="416" spans="1:1" x14ac:dyDescent="0.25">
      <c r="A416" s="249" t="s">
        <v>495</v>
      </c>
    </row>
    <row r="417" spans="1:1" x14ac:dyDescent="0.25">
      <c r="A417" s="249" t="s">
        <v>496</v>
      </c>
    </row>
    <row r="418" spans="1:1" x14ac:dyDescent="0.25">
      <c r="A418" s="249" t="s">
        <v>497</v>
      </c>
    </row>
    <row r="419" spans="1:1" x14ac:dyDescent="0.25">
      <c r="A419" s="249" t="s">
        <v>498</v>
      </c>
    </row>
    <row r="420" spans="1:1" x14ac:dyDescent="0.25">
      <c r="A420" s="249" t="s">
        <v>499</v>
      </c>
    </row>
    <row r="421" spans="1:1" x14ac:dyDescent="0.25">
      <c r="A421" s="249"/>
    </row>
    <row r="422" spans="1:1" x14ac:dyDescent="0.25">
      <c r="A422" s="249" t="s">
        <v>500</v>
      </c>
    </row>
    <row r="423" spans="1:1" x14ac:dyDescent="0.25">
      <c r="A423" s="249" t="s">
        <v>501</v>
      </c>
    </row>
    <row r="424" spans="1:1" x14ac:dyDescent="0.25">
      <c r="A424" s="249" t="s">
        <v>502</v>
      </c>
    </row>
    <row r="425" spans="1:1" x14ac:dyDescent="0.25">
      <c r="A425" s="249" t="s">
        <v>503</v>
      </c>
    </row>
    <row r="426" spans="1:1" x14ac:dyDescent="0.25">
      <c r="A426" s="249" t="s">
        <v>504</v>
      </c>
    </row>
    <row r="427" spans="1:1" x14ac:dyDescent="0.25">
      <c r="A427" s="249" t="s">
        <v>505</v>
      </c>
    </row>
    <row r="428" spans="1:1" x14ac:dyDescent="0.25">
      <c r="A428" s="249"/>
    </row>
    <row r="429" spans="1:1" x14ac:dyDescent="0.25">
      <c r="A429" s="249" t="s">
        <v>506</v>
      </c>
    </row>
    <row r="430" spans="1:1" x14ac:dyDescent="0.25">
      <c r="A430" s="249" t="s">
        <v>507</v>
      </c>
    </row>
    <row r="431" spans="1:1" x14ac:dyDescent="0.25">
      <c r="A431" s="249" t="s">
        <v>508</v>
      </c>
    </row>
    <row r="432" spans="1:1" x14ac:dyDescent="0.25">
      <c r="A432" s="249" t="s">
        <v>509</v>
      </c>
    </row>
    <row r="433" spans="1:1" x14ac:dyDescent="0.25">
      <c r="A433" s="249" t="s">
        <v>510</v>
      </c>
    </row>
    <row r="434" spans="1:1" x14ac:dyDescent="0.25">
      <c r="A434" s="249"/>
    </row>
    <row r="435" spans="1:1" x14ac:dyDescent="0.25">
      <c r="A435" s="249" t="s">
        <v>511</v>
      </c>
    </row>
    <row r="436" spans="1:1" x14ac:dyDescent="0.25">
      <c r="A436" s="249"/>
    </row>
    <row r="437" spans="1:1" x14ac:dyDescent="0.25">
      <c r="A437" s="249" t="s">
        <v>512</v>
      </c>
    </row>
    <row r="438" spans="1:1" x14ac:dyDescent="0.25">
      <c r="A438" s="249" t="s">
        <v>513</v>
      </c>
    </row>
    <row r="439" spans="1:1" x14ac:dyDescent="0.25">
      <c r="A439" s="249" t="s">
        <v>514</v>
      </c>
    </row>
    <row r="440" spans="1:1" x14ac:dyDescent="0.25">
      <c r="A440" s="249" t="s">
        <v>515</v>
      </c>
    </row>
    <row r="441" spans="1:1" x14ac:dyDescent="0.25">
      <c r="A441" s="249" t="s">
        <v>516</v>
      </c>
    </row>
    <row r="442" spans="1:1" x14ac:dyDescent="0.25">
      <c r="A442" s="249" t="s">
        <v>517</v>
      </c>
    </row>
    <row r="443" spans="1:1" x14ac:dyDescent="0.25">
      <c r="A443" s="249" t="s">
        <v>518</v>
      </c>
    </row>
    <row r="444" spans="1:1" x14ac:dyDescent="0.25">
      <c r="A444" s="249" t="s">
        <v>519</v>
      </c>
    </row>
    <row r="445" spans="1:1" x14ac:dyDescent="0.25">
      <c r="A445" s="249"/>
    </row>
    <row r="446" spans="1:1" x14ac:dyDescent="0.25">
      <c r="A446" s="249" t="s">
        <v>520</v>
      </c>
    </row>
    <row r="447" spans="1:1" x14ac:dyDescent="0.25">
      <c r="A447" s="249"/>
    </row>
    <row r="448" spans="1:1" x14ac:dyDescent="0.25">
      <c r="A448" s="249" t="s">
        <v>521</v>
      </c>
    </row>
    <row r="449" spans="1:1" x14ac:dyDescent="0.25">
      <c r="A449" s="249" t="s">
        <v>522</v>
      </c>
    </row>
    <row r="450" spans="1:1" x14ac:dyDescent="0.25">
      <c r="A450" s="249" t="s">
        <v>523</v>
      </c>
    </row>
    <row r="451" spans="1:1" x14ac:dyDescent="0.25">
      <c r="A451" s="249" t="s">
        <v>524</v>
      </c>
    </row>
    <row r="452" spans="1:1" x14ac:dyDescent="0.25">
      <c r="A452" s="249"/>
    </row>
    <row r="453" spans="1:1" x14ac:dyDescent="0.25">
      <c r="A453" s="249" t="s">
        <v>525</v>
      </c>
    </row>
    <row r="454" spans="1:1" x14ac:dyDescent="0.25">
      <c r="A454" s="249" t="s">
        <v>526</v>
      </c>
    </row>
    <row r="455" spans="1:1" x14ac:dyDescent="0.25">
      <c r="A455" s="249" t="s">
        <v>527</v>
      </c>
    </row>
    <row r="456" spans="1:1" x14ac:dyDescent="0.25">
      <c r="A456" s="249" t="s">
        <v>528</v>
      </c>
    </row>
    <row r="457" spans="1:1" x14ac:dyDescent="0.25">
      <c r="A457" s="249" t="s">
        <v>529</v>
      </c>
    </row>
    <row r="458" spans="1:1" x14ac:dyDescent="0.25">
      <c r="A458" s="249" t="s">
        <v>530</v>
      </c>
    </row>
    <row r="459" spans="1:1" x14ac:dyDescent="0.25">
      <c r="A459" s="249" t="s">
        <v>531</v>
      </c>
    </row>
    <row r="460" spans="1:1" x14ac:dyDescent="0.25">
      <c r="A460" s="249" t="s">
        <v>532</v>
      </c>
    </row>
    <row r="461" spans="1:1" x14ac:dyDescent="0.25">
      <c r="A461" s="249" t="s">
        <v>533</v>
      </c>
    </row>
    <row r="462" spans="1:1" x14ac:dyDescent="0.25">
      <c r="A462" s="249"/>
    </row>
    <row r="463" spans="1:1" x14ac:dyDescent="0.25">
      <c r="A463" s="249" t="s">
        <v>534</v>
      </c>
    </row>
    <row r="464" spans="1:1" x14ac:dyDescent="0.25">
      <c r="A464" s="249" t="s">
        <v>535</v>
      </c>
    </row>
    <row r="465" spans="1:1" x14ac:dyDescent="0.25">
      <c r="A465" s="249" t="s">
        <v>536</v>
      </c>
    </row>
    <row r="466" spans="1:1" x14ac:dyDescent="0.25">
      <c r="A466" s="249" t="s">
        <v>537</v>
      </c>
    </row>
    <row r="467" spans="1:1" x14ac:dyDescent="0.25">
      <c r="A467" s="249" t="s">
        <v>538</v>
      </c>
    </row>
    <row r="468" spans="1:1" x14ac:dyDescent="0.25">
      <c r="A468" s="249" t="s">
        <v>539</v>
      </c>
    </row>
    <row r="469" spans="1:1" x14ac:dyDescent="0.25">
      <c r="A469" s="249" t="s">
        <v>540</v>
      </c>
    </row>
    <row r="470" spans="1:1" x14ac:dyDescent="0.25">
      <c r="A470" s="249"/>
    </row>
    <row r="471" spans="1:1" x14ac:dyDescent="0.25">
      <c r="A471" s="249" t="s">
        <v>541</v>
      </c>
    </row>
    <row r="472" spans="1:1" x14ac:dyDescent="0.25">
      <c r="A472" s="249"/>
    </row>
    <row r="473" spans="1:1" x14ac:dyDescent="0.25">
      <c r="A473" s="249" t="s">
        <v>542</v>
      </c>
    </row>
    <row r="474" spans="1:1" x14ac:dyDescent="0.25">
      <c r="A474" s="249" t="s">
        <v>543</v>
      </c>
    </row>
    <row r="475" spans="1:1" x14ac:dyDescent="0.25">
      <c r="A475" s="249" t="s">
        <v>544</v>
      </c>
    </row>
    <row r="476" spans="1:1" x14ac:dyDescent="0.25">
      <c r="A476" s="249"/>
    </row>
    <row r="477" spans="1:1" x14ac:dyDescent="0.25">
      <c r="A477" s="249" t="s">
        <v>545</v>
      </c>
    </row>
    <row r="478" spans="1:1" x14ac:dyDescent="0.25">
      <c r="A478" s="249" t="s">
        <v>546</v>
      </c>
    </row>
    <row r="479" spans="1:1" x14ac:dyDescent="0.25">
      <c r="A479" s="249" t="s">
        <v>547</v>
      </c>
    </row>
    <row r="480" spans="1:1" x14ac:dyDescent="0.25">
      <c r="A480" s="249" t="s">
        <v>548</v>
      </c>
    </row>
    <row r="481" spans="1:1" x14ac:dyDescent="0.25">
      <c r="A481" s="249" t="s">
        <v>549</v>
      </c>
    </row>
    <row r="482" spans="1:1" x14ac:dyDescent="0.25">
      <c r="A482" s="249" t="s">
        <v>550</v>
      </c>
    </row>
    <row r="483" spans="1:1" x14ac:dyDescent="0.25">
      <c r="A483" s="249" t="s">
        <v>551</v>
      </c>
    </row>
    <row r="484" spans="1:1" x14ac:dyDescent="0.25">
      <c r="A484" s="249" t="s">
        <v>552</v>
      </c>
    </row>
    <row r="485" spans="1:1" x14ac:dyDescent="0.25">
      <c r="A485" s="249" t="s">
        <v>553</v>
      </c>
    </row>
    <row r="486" spans="1:1" x14ac:dyDescent="0.25">
      <c r="A486" s="249"/>
    </row>
    <row r="487" spans="1:1" x14ac:dyDescent="0.25">
      <c r="A487" s="249" t="s">
        <v>554</v>
      </c>
    </row>
    <row r="488" spans="1:1" x14ac:dyDescent="0.25">
      <c r="A488" s="249" t="s">
        <v>555</v>
      </c>
    </row>
    <row r="489" spans="1:1" x14ac:dyDescent="0.25">
      <c r="A489" s="249" t="s">
        <v>556</v>
      </c>
    </row>
    <row r="490" spans="1:1" x14ac:dyDescent="0.25">
      <c r="A490" s="249" t="s">
        <v>557</v>
      </c>
    </row>
    <row r="491" spans="1:1" x14ac:dyDescent="0.25">
      <c r="A491" s="249"/>
    </row>
    <row r="492" spans="1:1" x14ac:dyDescent="0.25">
      <c r="A492" s="249" t="s">
        <v>558</v>
      </c>
    </row>
    <row r="493" spans="1:1" x14ac:dyDescent="0.25">
      <c r="A493" s="249" t="s">
        <v>559</v>
      </c>
    </row>
    <row r="494" spans="1:1" x14ac:dyDescent="0.25">
      <c r="A494" s="249" t="s">
        <v>560</v>
      </c>
    </row>
    <row r="495" spans="1:1" x14ac:dyDescent="0.25">
      <c r="A495" s="249" t="s">
        <v>561</v>
      </c>
    </row>
    <row r="496" spans="1:1" x14ac:dyDescent="0.25">
      <c r="A496" s="249" t="s">
        <v>562</v>
      </c>
    </row>
    <row r="497" spans="1:1" x14ac:dyDescent="0.25">
      <c r="A497" s="249" t="s">
        <v>563</v>
      </c>
    </row>
    <row r="498" spans="1:1" x14ac:dyDescent="0.25">
      <c r="A498" s="249"/>
    </row>
    <row r="499" spans="1:1" x14ac:dyDescent="0.25">
      <c r="A499" s="249" t="s">
        <v>564</v>
      </c>
    </row>
    <row r="500" spans="1:1" x14ac:dyDescent="0.25">
      <c r="A500" s="249" t="s">
        <v>565</v>
      </c>
    </row>
    <row r="501" spans="1:1" x14ac:dyDescent="0.25">
      <c r="A501" s="249" t="s">
        <v>566</v>
      </c>
    </row>
    <row r="502" spans="1:1" x14ac:dyDescent="0.25">
      <c r="A502" s="249" t="s">
        <v>567</v>
      </c>
    </row>
    <row r="503" spans="1:1" x14ac:dyDescent="0.25">
      <c r="A503" s="249" t="s">
        <v>568</v>
      </c>
    </row>
    <row r="504" spans="1:1" x14ac:dyDescent="0.25">
      <c r="A504" s="249" t="s">
        <v>569</v>
      </c>
    </row>
    <row r="505" spans="1:1" x14ac:dyDescent="0.25">
      <c r="A505" s="249" t="s">
        <v>570</v>
      </c>
    </row>
    <row r="506" spans="1:1" x14ac:dyDescent="0.25">
      <c r="A506" s="249" t="s">
        <v>571</v>
      </c>
    </row>
    <row r="507" spans="1:1" x14ac:dyDescent="0.25">
      <c r="A507" s="249" t="s">
        <v>572</v>
      </c>
    </row>
    <row r="508" spans="1:1" x14ac:dyDescent="0.25">
      <c r="A508" s="249" t="s">
        <v>573</v>
      </c>
    </row>
    <row r="509" spans="1:1" x14ac:dyDescent="0.25">
      <c r="A509" s="249" t="s">
        <v>574</v>
      </c>
    </row>
    <row r="510" spans="1:1" x14ac:dyDescent="0.25">
      <c r="A510" s="249" t="s">
        <v>575</v>
      </c>
    </row>
    <row r="511" spans="1:1" x14ac:dyDescent="0.25">
      <c r="A511" s="249" t="s">
        <v>576</v>
      </c>
    </row>
    <row r="512" spans="1:1" x14ac:dyDescent="0.25">
      <c r="A512" s="249"/>
    </row>
    <row r="513" spans="1:1" x14ac:dyDescent="0.25">
      <c r="A513" s="249" t="s">
        <v>577</v>
      </c>
    </row>
    <row r="514" spans="1:1" x14ac:dyDescent="0.25">
      <c r="A514" s="249" t="s">
        <v>578</v>
      </c>
    </row>
    <row r="515" spans="1:1" x14ac:dyDescent="0.25">
      <c r="A515" s="249" t="s">
        <v>579</v>
      </c>
    </row>
    <row r="516" spans="1:1" x14ac:dyDescent="0.25">
      <c r="A516" s="249" t="s">
        <v>580</v>
      </c>
    </row>
    <row r="517" spans="1:1" x14ac:dyDescent="0.25">
      <c r="A517" s="249" t="s">
        <v>581</v>
      </c>
    </row>
    <row r="518" spans="1:1" x14ac:dyDescent="0.25">
      <c r="A518" s="249" t="s">
        <v>582</v>
      </c>
    </row>
    <row r="519" spans="1:1" x14ac:dyDescent="0.25">
      <c r="A519" s="249" t="s">
        <v>583</v>
      </c>
    </row>
    <row r="520" spans="1:1" x14ac:dyDescent="0.25">
      <c r="A520" s="249"/>
    </row>
    <row r="521" spans="1:1" x14ac:dyDescent="0.25">
      <c r="A521" s="249" t="s">
        <v>584</v>
      </c>
    </row>
    <row r="522" spans="1:1" x14ac:dyDescent="0.25">
      <c r="A522" s="249" t="s">
        <v>585</v>
      </c>
    </row>
    <row r="523" spans="1:1" x14ac:dyDescent="0.25">
      <c r="A523" s="249" t="s">
        <v>586</v>
      </c>
    </row>
    <row r="524" spans="1:1" x14ac:dyDescent="0.25">
      <c r="A524" s="249" t="s">
        <v>587</v>
      </c>
    </row>
    <row r="525" spans="1:1" x14ac:dyDescent="0.25">
      <c r="A525" s="249" t="s">
        <v>588</v>
      </c>
    </row>
    <row r="526" spans="1:1" x14ac:dyDescent="0.25">
      <c r="A526" s="249" t="s">
        <v>589</v>
      </c>
    </row>
    <row r="527" spans="1:1" x14ac:dyDescent="0.25">
      <c r="A527" s="249" t="s">
        <v>590</v>
      </c>
    </row>
    <row r="528" spans="1:1" x14ac:dyDescent="0.25">
      <c r="A528" s="249" t="s">
        <v>591</v>
      </c>
    </row>
    <row r="529" spans="1:1" x14ac:dyDescent="0.25">
      <c r="A529" s="249" t="s">
        <v>592</v>
      </c>
    </row>
    <row r="530" spans="1:1" x14ac:dyDescent="0.25">
      <c r="A530" s="249" t="s">
        <v>593</v>
      </c>
    </row>
    <row r="531" spans="1:1" x14ac:dyDescent="0.25">
      <c r="A531" s="249" t="s">
        <v>594</v>
      </c>
    </row>
    <row r="532" spans="1:1" x14ac:dyDescent="0.25">
      <c r="A532" s="249" t="s">
        <v>595</v>
      </c>
    </row>
    <row r="533" spans="1:1" x14ac:dyDescent="0.25">
      <c r="A533" s="249" t="s">
        <v>596</v>
      </c>
    </row>
    <row r="534" spans="1:1" x14ac:dyDescent="0.25">
      <c r="A534" s="249" t="s">
        <v>597</v>
      </c>
    </row>
    <row r="535" spans="1:1" x14ac:dyDescent="0.25">
      <c r="A535" s="249"/>
    </row>
    <row r="536" spans="1:1" x14ac:dyDescent="0.25">
      <c r="A536" s="249" t="s">
        <v>598</v>
      </c>
    </row>
    <row r="537" spans="1:1" x14ac:dyDescent="0.25">
      <c r="A537" s="249" t="s">
        <v>599</v>
      </c>
    </row>
    <row r="538" spans="1:1" x14ac:dyDescent="0.25">
      <c r="A538" s="249" t="s">
        <v>600</v>
      </c>
    </row>
    <row r="539" spans="1:1" x14ac:dyDescent="0.25">
      <c r="A539" s="249"/>
    </row>
    <row r="540" spans="1:1" x14ac:dyDescent="0.25">
      <c r="A540" s="249" t="s">
        <v>601</v>
      </c>
    </row>
    <row r="541" spans="1:1" x14ac:dyDescent="0.25">
      <c r="A541" s="249"/>
    </row>
    <row r="542" spans="1:1" x14ac:dyDescent="0.25">
      <c r="A542" s="249" t="s">
        <v>602</v>
      </c>
    </row>
    <row r="543" spans="1:1" x14ac:dyDescent="0.25">
      <c r="A543" s="249" t="s">
        <v>603</v>
      </c>
    </row>
    <row r="544" spans="1:1" x14ac:dyDescent="0.25">
      <c r="A544" s="249" t="s">
        <v>604</v>
      </c>
    </row>
    <row r="545" spans="1:1" x14ac:dyDescent="0.25">
      <c r="A545" s="249" t="s">
        <v>605</v>
      </c>
    </row>
    <row r="546" spans="1:1" x14ac:dyDescent="0.25">
      <c r="A546" s="249" t="s">
        <v>606</v>
      </c>
    </row>
    <row r="547" spans="1:1" x14ac:dyDescent="0.25">
      <c r="A547" s="249" t="s">
        <v>607</v>
      </c>
    </row>
    <row r="548" spans="1:1" x14ac:dyDescent="0.25">
      <c r="A548" s="249" t="s">
        <v>608</v>
      </c>
    </row>
    <row r="549" spans="1:1" x14ac:dyDescent="0.25">
      <c r="A549" s="249" t="s">
        <v>609</v>
      </c>
    </row>
    <row r="550" spans="1:1" x14ac:dyDescent="0.25">
      <c r="A550" s="249" t="s">
        <v>610</v>
      </c>
    </row>
    <row r="551" spans="1:1" x14ac:dyDescent="0.25">
      <c r="A551" s="249"/>
    </row>
    <row r="552" spans="1:1" x14ac:dyDescent="0.25">
      <c r="A552" s="249" t="s">
        <v>611</v>
      </c>
    </row>
    <row r="553" spans="1:1" x14ac:dyDescent="0.25">
      <c r="A553" s="249"/>
    </row>
    <row r="554" spans="1:1" x14ac:dyDescent="0.25">
      <c r="A554" s="249" t="s">
        <v>612</v>
      </c>
    </row>
    <row r="555" spans="1:1" x14ac:dyDescent="0.25">
      <c r="A555" s="249" t="s">
        <v>613</v>
      </c>
    </row>
    <row r="556" spans="1:1" x14ac:dyDescent="0.25">
      <c r="A556" s="249" t="s">
        <v>614</v>
      </c>
    </row>
    <row r="557" spans="1:1" x14ac:dyDescent="0.25">
      <c r="A557" s="249" t="s">
        <v>615</v>
      </c>
    </row>
    <row r="558" spans="1:1" x14ac:dyDescent="0.25">
      <c r="A558" s="249" t="s">
        <v>616</v>
      </c>
    </row>
    <row r="559" spans="1:1" x14ac:dyDescent="0.25">
      <c r="A559" s="249" t="s">
        <v>617</v>
      </c>
    </row>
    <row r="560" spans="1:1" x14ac:dyDescent="0.25">
      <c r="A560" s="249" t="s">
        <v>618</v>
      </c>
    </row>
    <row r="561" spans="1:1" x14ac:dyDescent="0.25">
      <c r="A561" s="249" t="s">
        <v>619</v>
      </c>
    </row>
    <row r="562" spans="1:1" x14ac:dyDescent="0.25">
      <c r="A562" s="249"/>
    </row>
    <row r="563" spans="1:1" x14ac:dyDescent="0.25">
      <c r="A563" s="249" t="s">
        <v>620</v>
      </c>
    </row>
    <row r="564" spans="1:1" x14ac:dyDescent="0.25">
      <c r="A564" s="249"/>
    </row>
    <row r="565" spans="1:1" x14ac:dyDescent="0.25">
      <c r="A565" s="249" t="s">
        <v>621</v>
      </c>
    </row>
    <row r="566" spans="1:1" x14ac:dyDescent="0.25">
      <c r="A566" s="249" t="s">
        <v>622</v>
      </c>
    </row>
    <row r="567" spans="1:1" x14ac:dyDescent="0.25">
      <c r="A567" s="249" t="s">
        <v>623</v>
      </c>
    </row>
    <row r="568" spans="1:1" x14ac:dyDescent="0.25">
      <c r="A568" s="249" t="s">
        <v>624</v>
      </c>
    </row>
    <row r="569" spans="1:1" x14ac:dyDescent="0.25">
      <c r="A569" s="249"/>
    </row>
    <row r="570" spans="1:1" x14ac:dyDescent="0.25">
      <c r="A570" s="249" t="s">
        <v>625</v>
      </c>
    </row>
    <row r="571" spans="1:1" x14ac:dyDescent="0.25">
      <c r="A571" s="249" t="s">
        <v>626</v>
      </c>
    </row>
    <row r="572" spans="1:1" x14ac:dyDescent="0.25">
      <c r="A572" s="249" t="s">
        <v>627</v>
      </c>
    </row>
    <row r="573" spans="1:1" x14ac:dyDescent="0.25">
      <c r="A573" s="249" t="s">
        <v>628</v>
      </c>
    </row>
    <row r="574" spans="1:1" x14ac:dyDescent="0.25">
      <c r="A574" s="249" t="s">
        <v>629</v>
      </c>
    </row>
    <row r="575" spans="1:1" x14ac:dyDescent="0.25">
      <c r="A575" s="249" t="s">
        <v>630</v>
      </c>
    </row>
    <row r="576" spans="1:1" x14ac:dyDescent="0.25">
      <c r="A576" s="249" t="s">
        <v>631</v>
      </c>
    </row>
    <row r="577" spans="1:1" x14ac:dyDescent="0.25">
      <c r="A577" s="249" t="s">
        <v>632</v>
      </c>
    </row>
    <row r="578" spans="1:1" x14ac:dyDescent="0.25">
      <c r="A578" s="249"/>
    </row>
    <row r="579" spans="1:1" x14ac:dyDescent="0.25">
      <c r="A579" s="249" t="s">
        <v>633</v>
      </c>
    </row>
    <row r="580" spans="1:1" x14ac:dyDescent="0.25">
      <c r="A580" s="249" t="s">
        <v>634</v>
      </c>
    </row>
    <row r="581" spans="1:1" x14ac:dyDescent="0.25">
      <c r="A581" s="249" t="s">
        <v>635</v>
      </c>
    </row>
    <row r="582" spans="1:1" x14ac:dyDescent="0.25">
      <c r="A582" s="249" t="s">
        <v>636</v>
      </c>
    </row>
    <row r="583" spans="1:1" x14ac:dyDescent="0.25">
      <c r="A583" s="249"/>
    </row>
    <row r="584" spans="1:1" x14ac:dyDescent="0.25">
      <c r="A584" s="249" t="s">
        <v>637</v>
      </c>
    </row>
    <row r="585" spans="1:1" x14ac:dyDescent="0.25">
      <c r="A585" s="249" t="s">
        <v>638</v>
      </c>
    </row>
    <row r="586" spans="1:1" x14ac:dyDescent="0.25">
      <c r="A586" s="249" t="s">
        <v>639</v>
      </c>
    </row>
    <row r="587" spans="1:1" x14ac:dyDescent="0.25">
      <c r="A587" s="249" t="s">
        <v>640</v>
      </c>
    </row>
    <row r="588" spans="1:1" x14ac:dyDescent="0.25">
      <c r="A588" s="249"/>
    </row>
    <row r="589" spans="1:1" x14ac:dyDescent="0.25">
      <c r="A589" s="249" t="s">
        <v>641</v>
      </c>
    </row>
    <row r="590" spans="1:1" x14ac:dyDescent="0.25">
      <c r="A590" s="249"/>
    </row>
    <row r="591" spans="1:1" x14ac:dyDescent="0.25">
      <c r="A591" s="249" t="s">
        <v>642</v>
      </c>
    </row>
    <row r="592" spans="1:1" x14ac:dyDescent="0.25">
      <c r="A592" s="249" t="s">
        <v>643</v>
      </c>
    </row>
    <row r="593" spans="1:1" x14ac:dyDescent="0.25">
      <c r="A593" s="249" t="s">
        <v>644</v>
      </c>
    </row>
    <row r="594" spans="1:1" x14ac:dyDescent="0.25">
      <c r="A594" s="249" t="s">
        <v>645</v>
      </c>
    </row>
    <row r="595" spans="1:1" x14ac:dyDescent="0.25">
      <c r="A595" s="249" t="s">
        <v>646</v>
      </c>
    </row>
    <row r="596" spans="1:1" x14ac:dyDescent="0.25">
      <c r="A596" s="249" t="s">
        <v>647</v>
      </c>
    </row>
    <row r="597" spans="1:1" x14ac:dyDescent="0.25">
      <c r="A597" s="249" t="s">
        <v>648</v>
      </c>
    </row>
    <row r="598" spans="1:1" x14ac:dyDescent="0.25">
      <c r="A598" s="249" t="s">
        <v>649</v>
      </c>
    </row>
    <row r="599" spans="1:1" x14ac:dyDescent="0.25">
      <c r="A599" s="249"/>
    </row>
    <row r="600" spans="1:1" x14ac:dyDescent="0.25">
      <c r="A600" s="249" t="s">
        <v>650</v>
      </c>
    </row>
    <row r="601" spans="1:1" x14ac:dyDescent="0.25">
      <c r="A601" s="249"/>
    </row>
    <row r="602" spans="1:1" x14ac:dyDescent="0.25">
      <c r="A602" s="249" t="s">
        <v>651</v>
      </c>
    </row>
    <row r="603" spans="1:1" x14ac:dyDescent="0.25">
      <c r="A603" s="249" t="s">
        <v>652</v>
      </c>
    </row>
    <row r="604" spans="1:1" x14ac:dyDescent="0.25">
      <c r="A604" s="249" t="s">
        <v>653</v>
      </c>
    </row>
    <row r="605" spans="1:1" x14ac:dyDescent="0.25">
      <c r="A605" s="249" t="s">
        <v>654</v>
      </c>
    </row>
    <row r="606" spans="1:1" x14ac:dyDescent="0.25">
      <c r="A606" s="249" t="s">
        <v>655</v>
      </c>
    </row>
    <row r="607" spans="1:1" x14ac:dyDescent="0.25">
      <c r="A607" s="249" t="s">
        <v>656</v>
      </c>
    </row>
    <row r="608" spans="1:1" x14ac:dyDescent="0.25">
      <c r="A608" s="249" t="s">
        <v>657</v>
      </c>
    </row>
    <row r="609" spans="1:1" x14ac:dyDescent="0.25">
      <c r="A609" s="249" t="s">
        <v>658</v>
      </c>
    </row>
    <row r="610" spans="1:1" x14ac:dyDescent="0.25">
      <c r="A610" s="249" t="s">
        <v>659</v>
      </c>
    </row>
    <row r="611" spans="1:1" x14ac:dyDescent="0.25">
      <c r="A611" s="249"/>
    </row>
    <row r="612" spans="1:1" x14ac:dyDescent="0.25">
      <c r="A612" s="249" t="s">
        <v>660</v>
      </c>
    </row>
    <row r="613" spans="1:1" x14ac:dyDescent="0.25">
      <c r="A613" s="249"/>
    </row>
    <row r="614" spans="1:1" x14ac:dyDescent="0.25">
      <c r="A614" s="249" t="s">
        <v>661</v>
      </c>
    </row>
    <row r="615" spans="1:1" x14ac:dyDescent="0.25">
      <c r="A615" s="249" t="s">
        <v>662</v>
      </c>
    </row>
    <row r="616" spans="1:1" x14ac:dyDescent="0.25">
      <c r="A616" s="249" t="s">
        <v>663</v>
      </c>
    </row>
    <row r="617" spans="1:1" x14ac:dyDescent="0.25">
      <c r="A617" s="249" t="s">
        <v>664</v>
      </c>
    </row>
    <row r="618" spans="1:1" x14ac:dyDescent="0.25">
      <c r="A618" s="249" t="s">
        <v>665</v>
      </c>
    </row>
    <row r="619" spans="1:1" x14ac:dyDescent="0.25">
      <c r="A619" s="249" t="s">
        <v>666</v>
      </c>
    </row>
    <row r="620" spans="1:1" x14ac:dyDescent="0.25">
      <c r="A620" s="249"/>
    </row>
    <row r="621" spans="1:1" x14ac:dyDescent="0.25">
      <c r="A621" s="249" t="s">
        <v>667</v>
      </c>
    </row>
    <row r="622" spans="1:1" x14ac:dyDescent="0.25">
      <c r="A622" s="249"/>
    </row>
    <row r="623" spans="1:1" x14ac:dyDescent="0.25">
      <c r="A623" s="249"/>
    </row>
    <row r="624" spans="1:1" x14ac:dyDescent="0.25">
      <c r="A624" s="249"/>
    </row>
    <row r="625" spans="1:1" x14ac:dyDescent="0.25">
      <c r="A625" s="249"/>
    </row>
    <row r="626" spans="1:1" x14ac:dyDescent="0.25">
      <c r="A626" s="249"/>
    </row>
    <row r="627" spans="1:1" x14ac:dyDescent="0.25">
      <c r="A627" s="249"/>
    </row>
    <row r="628" spans="1:1" x14ac:dyDescent="0.25">
      <c r="A628" s="249"/>
    </row>
    <row r="629" spans="1:1" x14ac:dyDescent="0.25">
      <c r="A629" s="249"/>
    </row>
    <row r="630" spans="1:1" x14ac:dyDescent="0.25">
      <c r="A630" s="249"/>
    </row>
    <row r="631" spans="1:1" x14ac:dyDescent="0.25">
      <c r="A631" s="249"/>
    </row>
    <row r="632" spans="1:1" x14ac:dyDescent="0.25">
      <c r="A632" s="249"/>
    </row>
    <row r="633" spans="1:1" x14ac:dyDescent="0.25">
      <c r="A633" s="249"/>
    </row>
    <row r="634" spans="1:1" x14ac:dyDescent="0.25">
      <c r="A634" s="249"/>
    </row>
    <row r="635" spans="1:1" x14ac:dyDescent="0.25">
      <c r="A635" s="249"/>
    </row>
    <row r="636" spans="1:1" x14ac:dyDescent="0.25">
      <c r="A636" s="249"/>
    </row>
    <row r="637" spans="1:1" x14ac:dyDescent="0.25">
      <c r="A637" s="249"/>
    </row>
    <row r="638" spans="1:1" x14ac:dyDescent="0.25">
      <c r="A638" s="249"/>
    </row>
    <row r="639" spans="1:1" x14ac:dyDescent="0.25">
      <c r="A639" s="249"/>
    </row>
    <row r="640" spans="1:1" x14ac:dyDescent="0.25">
      <c r="A640" s="249"/>
    </row>
    <row r="641" spans="1:1" x14ac:dyDescent="0.25">
      <c r="A641" s="249"/>
    </row>
    <row r="642" spans="1:1" x14ac:dyDescent="0.25">
      <c r="A642" s="249"/>
    </row>
    <row r="643" spans="1:1" x14ac:dyDescent="0.25">
      <c r="A643" s="249"/>
    </row>
    <row r="644" spans="1:1" x14ac:dyDescent="0.25">
      <c r="A644" s="249"/>
    </row>
    <row r="645" spans="1:1" x14ac:dyDescent="0.25">
      <c r="A645" s="249"/>
    </row>
    <row r="646" spans="1:1" x14ac:dyDescent="0.25">
      <c r="A646" s="249"/>
    </row>
    <row r="647" spans="1:1" x14ac:dyDescent="0.25">
      <c r="A647" s="249"/>
    </row>
    <row r="648" spans="1:1" x14ac:dyDescent="0.25">
      <c r="A648" s="249"/>
    </row>
    <row r="649" spans="1:1" x14ac:dyDescent="0.25">
      <c r="A649" s="249"/>
    </row>
    <row r="650" spans="1:1" x14ac:dyDescent="0.25">
      <c r="A650" s="249"/>
    </row>
    <row r="651" spans="1:1" x14ac:dyDescent="0.25">
      <c r="A651" s="249"/>
    </row>
    <row r="652" spans="1:1" x14ac:dyDescent="0.25">
      <c r="A652" s="249"/>
    </row>
    <row r="653" spans="1:1" x14ac:dyDescent="0.25">
      <c r="A653" s="249"/>
    </row>
    <row r="654" spans="1:1" x14ac:dyDescent="0.25">
      <c r="A654" s="249"/>
    </row>
    <row r="655" spans="1:1" x14ac:dyDescent="0.25">
      <c r="A655" s="249"/>
    </row>
    <row r="656" spans="1:1" x14ac:dyDescent="0.25">
      <c r="A656" s="249"/>
    </row>
    <row r="657" spans="1:1" x14ac:dyDescent="0.25">
      <c r="A657" s="249"/>
    </row>
    <row r="658" spans="1:1" x14ac:dyDescent="0.25">
      <c r="A658" s="249"/>
    </row>
    <row r="659" spans="1:1" x14ac:dyDescent="0.25">
      <c r="A659" s="249"/>
    </row>
    <row r="660" spans="1:1" x14ac:dyDescent="0.25">
      <c r="A660" s="249"/>
    </row>
    <row r="661" spans="1:1" x14ac:dyDescent="0.25">
      <c r="A661" s="249"/>
    </row>
    <row r="662" spans="1:1" x14ac:dyDescent="0.25">
      <c r="A662" s="249"/>
    </row>
    <row r="663" spans="1:1" x14ac:dyDescent="0.25">
      <c r="A663" s="249"/>
    </row>
    <row r="664" spans="1:1" x14ac:dyDescent="0.25">
      <c r="A664" s="249"/>
    </row>
    <row r="665" spans="1:1" x14ac:dyDescent="0.25">
      <c r="A665" s="249"/>
    </row>
    <row r="666" spans="1:1" x14ac:dyDescent="0.25">
      <c r="A666" s="249"/>
    </row>
    <row r="667" spans="1:1" x14ac:dyDescent="0.25">
      <c r="A667" s="249"/>
    </row>
    <row r="668" spans="1:1" x14ac:dyDescent="0.25">
      <c r="A668" s="249"/>
    </row>
    <row r="669" spans="1:1" x14ac:dyDescent="0.25">
      <c r="A669" s="249"/>
    </row>
    <row r="670" spans="1:1" x14ac:dyDescent="0.25">
      <c r="A670" s="249"/>
    </row>
    <row r="671" spans="1:1" x14ac:dyDescent="0.25">
      <c r="A671" s="249"/>
    </row>
    <row r="672" spans="1:1" x14ac:dyDescent="0.25">
      <c r="A672" s="249"/>
    </row>
    <row r="673" spans="1:1" x14ac:dyDescent="0.25">
      <c r="A673" s="249"/>
    </row>
    <row r="674" spans="1:1" x14ac:dyDescent="0.25">
      <c r="A674" s="249"/>
    </row>
    <row r="675" spans="1:1" x14ac:dyDescent="0.25">
      <c r="A675" s="250"/>
    </row>
    <row r="676" spans="1:1" x14ac:dyDescent="0.25">
      <c r="A676" s="24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2020-04-28T21:59:57Z</dcterms:modified>
</cp:coreProperties>
</file>