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FD1A7C1D-6335-4DE4-9856-09CD39D84050}"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<sst xmlns="http://schemas.openxmlformats.org/spreadsheetml/2006/main" count="1195" uniqueCount="751">
  <si>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</si>
  <si>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</si>
  <si>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</si>
  <si>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</si>
  <si>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</si>
  <si>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</si>
  <si>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</si>
  <si>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</si>
  <si>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</si>
  <si>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</si>
  <si>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</si>
  <si>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</si>
  <si>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</si>
  <si>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</si>
  <si>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</si>
  <si>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</si>
  <si>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</si>
  <si>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</si>
  <si>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</si>
  <si>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</si>
  <si>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</si>
  <si>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</si>
  <si>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</si>
  <si>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</si>
  <si>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</si>
  <si>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</si>
  <si>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</si>
  <si>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</si>
  <si>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</si>
  <si>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</si>
  <si>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</si>
  <si>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</si>
  <si>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</si>
  <si>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</si>
  <si>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</si>
  <si>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</si>
  <si>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</si>
  <si>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</si>
  <si>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</si>
  <si>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</si>
  <si>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</si>
  <si>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</si>
  <si>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</si>
  <si>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</si>
  <si>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</si>
  <si>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</si>
  <si>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</si>
  <si>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</si>
  <si>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</si>
  <si>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</si>
  <si>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</si>
  <si>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</si>
  <si>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</si>
  <si>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</si>
  <si>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</si>
  <si>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</si>
  <si>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</si>
  <si>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</si>
  <si>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</si>
  <si>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</si>
  <si>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</si>
  <si>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</si>
  <si>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</si>
  <si>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</si>
  <si>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</si>
  <si>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</si>
  <si>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</si>
  <si>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</si>
  <si>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</si>
  <si>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</si>
  <si>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</si>
  <si>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</si>
  <si>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</si>
  <si>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</si>
  <si>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</si>
  <si>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</si>
  <si>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</si>
  <si>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</si>
  <si>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</si>
  <si>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</si>
  <si>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</si>
  <si>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</si>
  <si>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</si>
  <si>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</si>
  <si>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</si>
  <si>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</si>
  <si>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</si>
  <si>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</si>
  <si>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</si>
  <si>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</si>
  <si>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</si>
  <si>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</si>
  <si>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</si>
  <si>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</si>
  <si>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</si>
  <si>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</si>
  <si>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</si>
  <si>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</si>
  <si>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</si>
  <si>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</si>
  <si>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</si>
  <si>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</si>
  <si>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</si>
  <si>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</si>
  <si>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</si>
  <si>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</si>
  <si>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</si>
  <si>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</si>
  <si>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</si>
  <si>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</si>
  <si>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</si>
  <si>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</si>
  <si>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</si>
  <si>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</si>
  <si>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</si>
  <si>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</si>
  <si>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</si>
  <si>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</si>
  <si>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</si>
  <si>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</si>
  <si>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</si>
  <si>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</si>
  <si>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</si>
  <si>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</si>
  <si>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</si>
  <si>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</si>
  <si>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</si>
  <si>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</si>
  <si>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</si>
  <si>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</si>
  <si>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</si>
  <si>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</si>
  <si>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</si>
  <si>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</si>
  <si>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</si>
  <si>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</si>
  <si>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</si>
  <si>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</si>
  <si>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</si>
  <si>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</si>
  <si>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</si>
  <si>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</si>
  <si>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</si>
  <si>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</si>
  <si>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</si>
  <si>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</si>
  <si>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</si>
  <si>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</si>
  <si>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</si>
  <si>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</si>
  <si>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</si>
  <si>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</si>
  <si>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</si>
  <si>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</si>
  <si>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</si>
  <si>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</si>
  <si>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</si>
  <si>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</si>
  <si>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</si>
  <si>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</si>
  <si>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</si>
  <si>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</si>
  <si>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</si>
  <si>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</si>
  <si>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</si>
  <si>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</si>
  <si>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</si>
  <si>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</si>
  <si>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</si>
  <si>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</si>
  <si>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</si>
  <si>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</si>
  <si>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</si>
  <si>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</si>
  <si>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</si>
  <si>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</si>
  <si>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</si>
  <si>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</si>
  <si>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</si>
  <si>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</si>
  <si>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</si>
  <si>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</si>
  <si>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</si>
  <si>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</si>
  <si>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</si>
  <si>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</si>
  <si>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</si>
  <si>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</si>
  <si>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</si>
  <si>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</si>
  <si>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</si>
  <si>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</si>
  <si>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</si>
  <si>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</si>
  <si>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</si>
  <si>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</si>
  <si>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</si>
  <si>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</si>
  <si>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</si>
  <si>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</si>
  <si>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</si>
  <si>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</si>
  <si>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</si>
  <si>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</si>
  <si>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</si>
  <si>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</si>
  <si>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</si>
  <si>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</si>
  <si>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</si>
  <si>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</si>
  <si>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</si>
  <si>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</si>
  <si>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</si>
  <si>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</si>
  <si>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</si>
  <si>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</si>
  <si>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</si>
  <si>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</si>
  <si>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</si>
  <si>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</si>
  <si>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</si>
  <si>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</si>
  <si>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</si>
  <si>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</si>
  <si>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</si>
  <si>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</si>
  <si>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</si>
  <si>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</si>
  <si>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</si>
  <si>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</si>
  <si>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</si>
  <si>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</si>
  <si>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</si>
  <si>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</si>
  <si>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</si>
  <si>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</si>
  <si>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</si>
  <si>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</si>
  <si>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</si>
  <si>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</si>
  <si>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</si>
  <si>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</si>
  <si>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</si>
  <si>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</si>
  <si>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</si>
  <si>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</si>
  <si>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</si>
  <si>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</si>
  <si>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</si>
  <si>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</si>
  <si>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</si>
  <si>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</si>
  <si>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</si>
  <si>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</si>
  <si>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</si>
  <si>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</si>
  <si>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</si>
  <si>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</si>
  <si>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</si>
  <si>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</si>
  <si>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</si>
  <si>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</si>
  <si>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</si>
  <si>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</si>
  <si>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</si>
  <si>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</si>
  <si>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</si>
  <si>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</si>
  <si>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</si>
  <si>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</si>
  <si>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</si>
  <si>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</si>
  <si>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</si>
  <si>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</si>
  <si>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</si>
  <si>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</si>
  <si>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</si>
  <si>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</si>
  <si>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</si>
  <si>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</si>
  <si>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</si>
  <si>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</si>
  <si>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</si>
  <si>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</si>
  <si>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</si>
  <si>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</si>
  <si>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</si>
  <si>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</si>
  <si>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</si>
  <si>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</si>
  <si>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</si>
  <si>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</si>
  <si>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</si>
  <si>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</si>
  <si>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</si>
  <si>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</si>
  <si>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</si>
  <si>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</si>
  <si>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</si>
  <si>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</si>
  <si>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</si>
  <si>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</si>
  <si>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</si>
  <si>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</si>
  <si>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</si>
  <si>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</si>
  <si>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</si>
  <si>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</si>
  <si>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</si>
  <si>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</si>
  <si>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</si>
  <si>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</si>
  <si>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</si>
  <si>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</si>
  <si>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</si>
  <si>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</si>
  <si>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</si>
  <si>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</si>
  <si>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</si>
  <si>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</si>
  <si>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</si>
  <si>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</si>
  <si>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</si>
  <si>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</si>
  <si>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</si>
  <si>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</si>
  <si>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</si>
  <si>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</si>
  <si>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</si>
  <si>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</si>
  <si>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</si>
  <si>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</si>
  <si>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</si>
  <si>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</si>
  <si>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</si>
  <si>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</si>
  <si>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</si>
  <si>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</si>
  <si>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</si>
  <si>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</si>
  <si>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</si>
  <si>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</si>
  <si>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</si>
  <si>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</si>
  <si>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</si>
  <si>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</si>
  <si>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</si>
  <si>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</si>
  <si>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</si>
  <si>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</si>
  <si>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</si>
  <si>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</si>
  <si>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</si>
  <si>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</si>
  <si>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</si>
  <si>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</si>
  <si>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</si>
  <si>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</si>
  <si>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</si>
  <si>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</si>
  <si>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</si>
  <si>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</si>
  <si>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</si>
  <si>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</si>
  <si>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</si>
  <si>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</si>
  <si>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</si>
  <si>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</si>
  <si>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</si>
  <si>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</si>
  <si>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</si>
  <si>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</si>
  <si>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</si>
  <si>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</si>
  <si>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</si>
  <si>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</si>
  <si>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</si>
  <si>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</si>
  <si>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</si>
  <si>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</si>
  <si>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</si>
  <si>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</si>
  <si>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</si>
  <si>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</si>
  <si>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</si>
  <si>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</si>
  <si>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</si>
  <si>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</si>
  <si>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</si>
  <si>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</si>
  <si>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</si>
  <si>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</si>
  <si>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</si>
  <si>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</si>
  <si>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</si>
  <si>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</si>
  <si>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</si>
  <si>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</si>
  <si>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</si>
  <si>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</si>
  <si>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</si>
  <si>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</si>
  <si>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</si>
  <si>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</si>
  <si>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</si>
  <si>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</si>
  <si>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</si>
  <si>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</si>
  <si>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</si>
  <si>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</si>
  <si>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</si>
  <si>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</si>
  <si>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</si>
  <si>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</si>
  <si>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</si>
  <si>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</si>
  <si>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</si>
  <si>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</si>
  <si>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</si>
  <si>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</si>
  <si>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</si>
  <si>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</si>
  <si>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</si>
  <si>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</si>
  <si>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</si>
  <si>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</si>
  <si>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</si>
  <si>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</si>
  <si>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</si>
  <si>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</si>
  <si>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</si>
  <si>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</si>
  <si>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</si>
  <si>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</si>
  <si>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</si>
  <si>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</si>
  <si>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</si>
  <si>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</si>
  <si>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</si>
  <si>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</si>
  <si>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</si>
  <si>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</si>
  <si>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</si>
  <si>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</si>
  <si>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</si>
  <si>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</si>
  <si>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</si>
  <si>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</si>
  <si>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</si>
  <si>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</si>
  <si>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</si>
  <si>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</si>
  <si>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</si>
  <si>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</si>
  <si>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</si>
  <si>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</si>
  <si>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</si>
  <si>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</si>
  <si>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</si>
  <si>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</si>
  <si>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</si>
  <si>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</si>
  <si>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</si>
  <si>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</si>
  <si>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</si>
  <si>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</si>
  <si>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</si>
  <si>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</si>
  <si>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</si>
  <si>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</si>
  <si>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</si>
  <si>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</si>
  <si>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</si>
  <si>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</si>
  <si>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</si>
  <si>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</si>
  <si>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</si>
  <si>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</si>
  <si>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</si>
  <si>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</si>
  <si>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</si>
  <si>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</si>
  <si>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</si>
  <si>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</si>
  <si>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</si>
  <si>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</si>
  <si>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</si>
  <si>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</si>
  <si>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</si>
  <si>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</si>
  <si>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</si>
  <si>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</si>
  <si>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</si>
  <si>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</si>
  <si>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</si>
  <si>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</si>
  <si>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</si>
  <si>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</si>
  <si>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</si>
  <si>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</si>
  <si>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</si>
  <si>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</si>
  <si>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</si>
  <si>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</si>
  <si>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</si>
  <si>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</si>
  <si>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</si>
  <si>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</si>
  <si>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</si>
  <si>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</si>
  <si>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</si>
  <si>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</si>
  <si>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</si>
  <si>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</si>
  <si>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</si>
  <si>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</si>
  <si>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</si>
  <si>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</si>
  <si>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</si>
  <si>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</si>
  <si>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</si>
  <si>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</si>
  <si>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</si>
  <si>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</si>
  <si>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</si>
  <si>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</si>
  <si>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</si>
  <si>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</si>
  <si>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</si>
  <si>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</si>
  <si>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</si>
  <si>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</si>
  <si>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</si>
  <si>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</si>
  <si>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</si>
  <si>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</si>
  <si>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</si>
  <si>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</si>
  <si>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</si>
  <si>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</si>
  <si>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</si>
  <si>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</si>
  <si>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</si>
  <si>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</si>
  <si>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</si>
  <si>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</si>
  <si>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</si>
  <si>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</si>
  <si>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</si>
  <si>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</si>
  <si>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</si>
  <si>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</si>
  <si>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</si>
  <si>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</si>
  <si>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</si>
  <si>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</si>
  <si>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</si>
  <si>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</si>
  <si>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</si>
  <si>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</si>
  <si>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</si>
  <si>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</si>
  <si>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</si>
  <si>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</si>
  <si>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</si>
  <si>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</si>
  <si>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</si>
  <si>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</si>
  <si>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</si>
  <si>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</si>
  <si>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</si>
  <si>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</si>
  <si>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</si>
  <si>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</si>
  <si>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</si>
  <si>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</si>
  <si>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</si>
  <si>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</si>
  <si>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</si>
  <si>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</si>
  <si>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</si>
  <si>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</si>
  <si>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</si>
  <si>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</si>
  <si>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</si>
  <si>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</si>
  <si>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</si>
  <si>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</si>
  <si>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</si>
  <si>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</si>
  <si>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</si>
  <si>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</si>
  <si>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</si>
  <si>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</si>
  <si>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</si>
  <si>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</si>
  <si>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</si>
  <si>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</si>
  <si>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</si>
  <si>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</si>
  <si>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</si>
  <si>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</si>
  <si>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</si>
  <si>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</si>
  <si>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</si>
  <si>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</si>
  <si>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</si>
  <si>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</si>
  <si>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</si>
  <si>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</si>
  <si>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</si>
  <si>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</si>
  <si>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</si>
  <si>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</si>
  <si>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</si>
  <si>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</si>
  <si>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</si>
  <si>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</si>
  <si>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</si>
  <si>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</si>
  <si>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</si>
  <si>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</si>
  <si>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</si>
  <si>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</si>
  <si>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</si>
  <si>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</si>
  <si>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</si>
  <si>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</si>
  <si>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</si>
  <si>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</si>
  <si>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</si>
  <si>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</si>
  <si>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</si>
  <si>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</si>
  <si>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</si>
  <si>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</si>
  <si>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</si>
  <si>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</si>
  <si>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</si>
  <si>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</si>
  <si>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</si>
  <si>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</si>
  <si>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</si>
  <si>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</si>
  <si>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</si>
  <si>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</si>
  <si>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</si>
  <si>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</si>
  <si>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</si>
  <si>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</si>
  <si>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</si>
  <si>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</si>
  <si>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</si>
  <si>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</si>
  <si>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</si>
  <si>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</si>
  <si>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</si>
  <si>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</si>
  <si>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</si>
  <si>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</si>
  <si>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</si>
  <si>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</si>
  <si>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</si>
  <si>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</si>
  <si>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</si>
  <si>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</si>
  <si>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</si>
  <si>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</si>
  <si>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</si>
  <si>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</si>
  <si>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</si>
  <si>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</si>
  <si>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</si>
  <si>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</si>
  <si>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</si>
  <si>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</si>
  <si>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</si>
  <si>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</si>
  <si>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</si>
  <si>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</si>
  <si>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</si>
  <si>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</si>
  <si>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</si>
  <si>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</si>
  <si>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</si>
  <si>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</si>
  <si>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</si>
  <si>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</si>
  <si>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</si>
  <si>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</si>
  <si>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</si>
  <si>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</si>
  <si>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</si>
  <si>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</si>
  <si>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</si>
  <si>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</si>
  <si>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</si>
  <si>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</si>
  <si>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</si>
  <si>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</si>
  <si>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</si>
  <si>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</si>
  <si>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</si>
  <si>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</si>
  <si>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</si>
  <si>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</si>
  <si>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</si>
  <si>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</si>
  <si>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</si>
  <si>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</si>
  <si>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</si>
  <si>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</si>
  <si>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</si>
  <si>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</si>
  <si>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</si>
  <si>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</si>
  <si>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</si>
  <si>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</si>
  <si>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</si>
  <si>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</si>
  <si>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</si>
  <si>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</si>
  <si>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</si>
  <si>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</si>
  <si>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</si>
  <si>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Be sure there is a green checkmark; otherwise, check your 3-point estimate for correctness</t>
  </si>
  <si>
    <t>week iterations or sprints</t>
  </si>
  <si>
    <t>So, we will complete the Product Backlog or next release by</t>
  </si>
  <si>
    <t>extra days (working and/or non-working)</t>
  </si>
  <si>
    <t>- New! Agile Forecast worksheet</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</si>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</sst>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2"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 – © 2015-2019, William W. Davis, MSPM, PMP</v>
      </c>
      <c r="C25" s="133"/>
      <c r="D25" s="181" t="s">
        <v>729</v>
      </c>
      <c r="H25" s="133"/>
    </row>
    <row r="26" spans="1:8" x14ac:dyDescent="0.25">
      <c r="A26" s="56"/>
      <c r="B26" s="131" t="s">
        <v>136</v>
      </c>
      <c r="C26" s="134"/>
      <c r="D26" s="181" t="s">
        <v>157</v>
      </c>
      <c r="E26" s="134"/>
      <c r="F26" s="134"/>
      <c r="G26" s="134"/>
      <c r="H26" s="134"/>
    </row>
    <row r="27" spans="1:8" x14ac:dyDescent="0.25">
      <c r="A27" s="56"/>
      <c r="B27" s="131" t="s">
        <v>135</v>
      </c>
      <c r="C27" s="134"/>
      <c r="D27" s="181" t="s">
        <v>731</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691</v>
      </c>
      <c r="C35" s="133"/>
      <c r="H35" s="133"/>
    </row>
    <row r="36" spans="1:8" x14ac:dyDescent="0.25">
      <c r="A36" s="56"/>
      <c r="B36" s="146" t="s">
        <v>692</v>
      </c>
      <c r="C36" s="133"/>
      <c r="H36" s="133"/>
    </row>
    <row r="37" spans="1:8" x14ac:dyDescent="0.25">
      <c r="A37" s="56"/>
      <c r="B37" s="146"/>
      <c r="C37" s="133"/>
      <c r="H37" s="133"/>
    </row>
    <row r="38" spans="1:8" x14ac:dyDescent="0.25">
      <c r="A38" s="56"/>
      <c r="B38" s="146" t="s">
        <v>693</v>
      </c>
      <c r="C38" s="133"/>
      <c r="H38" s="133"/>
    </row>
    <row r="39" spans="1:8" x14ac:dyDescent="0.25">
      <c r="A39" s="60"/>
      <c r="B39" s="146" t="s">
        <v>87</v>
      </c>
      <c r="C39" s="133"/>
      <c r="H39" s="133"/>
    </row>
    <row r="40" spans="1:8" x14ac:dyDescent="0.25">
      <c r="A40" s="56"/>
      <c r="B40" s="217" t="s">
        <v>730</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3" t="s">
        <v>124</v>
      </c>
      <c r="B9" s="263"/>
      <c r="C9" s="263"/>
      <c r="D9" s="263"/>
      <c r="E9" s="263"/>
      <c r="F9" s="17"/>
      <c r="G9" s="18"/>
      <c r="H9" s="84" t="s">
        <v>10</v>
      </c>
      <c r="I9" s="17"/>
      <c r="J9" s="17"/>
      <c r="K9" s="17"/>
      <c r="L9" s="17"/>
      <c r="M9" s="17"/>
      <c r="N9" s="267" t="s">
        <v>103</v>
      </c>
      <c r="O9" s="267"/>
      <c r="P9" s="267"/>
      <c r="Q9" s="267"/>
      <c r="R9" s="267"/>
      <c r="S9" s="267"/>
      <c r="T9" s="267"/>
      <c r="U9" s="267"/>
      <c r="V9" s="267"/>
      <c r="W9" s="267"/>
      <c r="X9" s="267"/>
      <c r="Y9" s="151"/>
      <c r="Z9" s="151"/>
      <c r="AA9" s="151"/>
      <c r="AB9" s="151"/>
      <c r="AC9" s="151"/>
      <c r="AD9" s="151"/>
      <c r="AE9" s="151"/>
      <c r="AF9" s="151"/>
      <c r="AG9" s="151"/>
      <c r="AH9" s="151"/>
      <c r="AI9" s="151"/>
      <c r="AJ9" s="151"/>
      <c r="AK9" s="151"/>
      <c r="AL9" s="151"/>
    </row>
    <row r="10" spans="1:38" x14ac:dyDescent="0.25">
      <c r="A10" s="263"/>
      <c r="B10" s="263"/>
      <c r="C10" s="263"/>
      <c r="D10" s="263"/>
      <c r="E10" s="263"/>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7"/>
      <c r="O10" s="267"/>
      <c r="P10" s="267"/>
      <c r="Q10" s="267"/>
      <c r="R10" s="267"/>
      <c r="S10" s="267"/>
      <c r="T10" s="267"/>
      <c r="U10" s="267"/>
      <c r="V10" s="267"/>
      <c r="W10" s="267"/>
      <c r="X10" s="267"/>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3" t="s">
        <v>677</v>
      </c>
      <c r="B15" s="273"/>
      <c r="C15" s="273"/>
      <c r="D15" s="273"/>
      <c r="E15" s="273"/>
      <c r="F15" s="273"/>
      <c r="G15" s="273"/>
      <c r="H15" s="273"/>
      <c r="I15" s="273"/>
      <c r="J15" s="273"/>
      <c r="K15" s="273"/>
      <c r="L15" s="273"/>
      <c r="M15" s="273"/>
      <c r="N15" s="274"/>
      <c r="O15" s="185" t="s">
        <v>674</v>
      </c>
      <c r="P15" s="204" t="s">
        <v>675</v>
      </c>
      <c r="Q15" s="151"/>
      <c r="R15" s="151"/>
      <c r="S15" s="204" t="s">
        <v>675</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73"/>
      <c r="B16" s="273"/>
      <c r="C16" s="273"/>
      <c r="D16" s="273"/>
      <c r="E16" s="273"/>
      <c r="F16" s="273"/>
      <c r="G16" s="273"/>
      <c r="H16" s="273"/>
      <c r="I16" s="273"/>
      <c r="J16" s="273"/>
      <c r="K16" s="273"/>
      <c r="L16" s="273"/>
      <c r="M16" s="273"/>
      <c r="N16" s="274"/>
      <c r="O16" s="185"/>
      <c r="P16" s="204" t="s">
        <v>676</v>
      </c>
      <c r="Q16" s="151"/>
      <c r="R16" s="151"/>
      <c r="S16" s="204" t="s">
        <v>676</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68" t="s">
        <v>77</v>
      </c>
      <c r="W21" s="269"/>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1" t="s">
        <v>15</v>
      </c>
      <c r="W23" s="271"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1"/>
      <c r="W24" s="271"/>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70" t="str">
        <f>VLOOKUP(V21,VLookups!A28:C29,3,FALSE)</f>
        <v>Show the likelihood that the SPERT estimates will be EQUAL TO or GREATER THAN an uncertainty</v>
      </c>
      <c r="Y28" s="270"/>
      <c r="Z28" s="270"/>
      <c r="AA28" s="270"/>
      <c r="AB28" s="270"/>
      <c r="AC28" s="270"/>
      <c r="AD28" s="270"/>
      <c r="AE28" s="270"/>
      <c r="AF28" s="270"/>
      <c r="AG28" s="270"/>
      <c r="AH28" s="270"/>
      <c r="AI28" s="270"/>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72" t="s">
        <v>143</v>
      </c>
      <c r="Y29" s="272"/>
      <c r="Z29" s="272"/>
      <c r="AA29" s="272"/>
      <c r="AB29" s="272"/>
      <c r="AC29" s="272"/>
      <c r="AD29" s="272"/>
      <c r="AE29" s="272"/>
      <c r="AF29" s="272"/>
      <c r="AG29" s="272"/>
      <c r="AH29" s="272"/>
      <c r="AI29" s="272"/>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4" t="s">
        <v>83</v>
      </c>
      <c r="C34" s="265"/>
      <c r="D34" s="266"/>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76" t="s">
        <v>136</v>
      </c>
      <c r="C47" s="276"/>
      <c r="D47" s="276"/>
      <c r="E47" s="276"/>
      <c r="F47" s="276"/>
      <c r="G47" s="276"/>
      <c r="H47" s="276"/>
      <c r="I47" s="276"/>
      <c r="J47" s="276"/>
      <c r="K47" s="276"/>
      <c r="L47" s="276"/>
      <c r="M47" s="276"/>
      <c r="N47" s="276"/>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76" t="s">
        <v>135</v>
      </c>
      <c r="C48" s="276"/>
      <c r="D48" s="276"/>
      <c r="E48" s="276"/>
      <c r="F48" s="276"/>
      <c r="G48" s="276"/>
      <c r="H48" s="276"/>
      <c r="I48" s="276"/>
      <c r="J48" s="276"/>
      <c r="K48" s="276"/>
      <c r="L48" s="276"/>
      <c r="M48" s="276"/>
      <c r="N48" s="276"/>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76" t="s">
        <v>90</v>
      </c>
      <c r="C49" s="276"/>
      <c r="D49" s="276"/>
      <c r="E49" s="276"/>
      <c r="F49" s="276"/>
      <c r="G49" s="276"/>
      <c r="H49" s="276"/>
      <c r="I49" s="276"/>
      <c r="J49" s="276"/>
      <c r="K49" s="276"/>
      <c r="L49" s="276"/>
      <c r="M49" s="276"/>
      <c r="N49" s="276"/>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76" t="s">
        <v>148</v>
      </c>
      <c r="C50" s="276"/>
      <c r="D50" s="276"/>
      <c r="E50" s="276"/>
      <c r="F50" s="276"/>
      <c r="G50" s="276"/>
      <c r="H50" s="276"/>
      <c r="I50" s="276"/>
      <c r="J50" s="276"/>
      <c r="K50" s="276"/>
      <c r="L50" s="276"/>
      <c r="M50" s="276"/>
      <c r="N50" s="276"/>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76" t="s">
        <v>91</v>
      </c>
      <c r="C51" s="276"/>
      <c r="D51" s="276"/>
      <c r="E51" s="276"/>
      <c r="F51" s="276"/>
      <c r="G51" s="276"/>
      <c r="H51" s="276"/>
      <c r="I51" s="276"/>
      <c r="J51" s="276"/>
      <c r="K51" s="276"/>
      <c r="L51" s="276"/>
      <c r="M51" s="276"/>
      <c r="N51" s="276"/>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691</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692</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693</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75" t="s">
        <v>730</v>
      </c>
      <c r="C61" s="275"/>
      <c r="D61" s="275"/>
      <c r="E61" s="275"/>
      <c r="F61" s="275"/>
      <c r="G61" s="275"/>
      <c r="H61" s="275"/>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672</v>
      </c>
      <c r="C63" s="188">
        <f>IF(AND(B5&gt;0,C5&gt;0,D5&gt;0),ABS(B5-D5)/100,"")</f>
        <v>1.8</v>
      </c>
      <c r="D63" s="189" t="s">
        <v>673</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678</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8" t="s">
        <v>77</v>
      </c>
      <c r="T1" s="269"/>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71" t="s">
        <v>15</v>
      </c>
      <c r="T2" s="271" t="s">
        <v>95</v>
      </c>
      <c r="U2" s="272" t="s">
        <v>143</v>
      </c>
      <c r="V2" s="272"/>
      <c r="W2" s="272"/>
      <c r="X2" s="272"/>
      <c r="Y2" s="272"/>
      <c r="Z2" s="272"/>
      <c r="AA2" s="272"/>
      <c r="AB2" s="272"/>
      <c r="AC2" s="272"/>
      <c r="AD2" s="272"/>
      <c r="AE2" s="272"/>
      <c r="AF2" s="272"/>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1"/>
      <c r="T3" s="271"/>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4" t="s">
        <v>83</v>
      </c>
      <c r="C106" s="265"/>
      <c r="D106" s="266"/>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76" t="s">
        <v>136</v>
      </c>
      <c r="C149" s="276"/>
      <c r="D149" s="276"/>
      <c r="E149" s="276"/>
      <c r="F149" s="276"/>
      <c r="G149" s="276"/>
      <c r="H149" s="276"/>
      <c r="I149" s="276"/>
      <c r="J149" s="276"/>
      <c r="K149" s="276"/>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76" t="s">
        <v>135</v>
      </c>
      <c r="C150" s="276"/>
      <c r="D150" s="276"/>
      <c r="E150" s="276"/>
      <c r="F150" s="276"/>
      <c r="G150" s="276"/>
      <c r="H150" s="276"/>
      <c r="I150" s="276"/>
      <c r="J150" s="276"/>
      <c r="K150" s="276"/>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76" t="s">
        <v>90</v>
      </c>
      <c r="C151" s="276"/>
      <c r="D151" s="276"/>
      <c r="E151" s="276"/>
      <c r="F151" s="276"/>
      <c r="G151" s="276"/>
      <c r="H151" s="276"/>
      <c r="I151" s="276"/>
      <c r="J151" s="276"/>
      <c r="K151" s="276"/>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76" t="s">
        <v>148</v>
      </c>
      <c r="C152" s="276"/>
      <c r="D152" s="276"/>
      <c r="E152" s="276"/>
      <c r="F152" s="276"/>
      <c r="G152" s="276"/>
      <c r="H152" s="276"/>
      <c r="I152" s="276"/>
      <c r="J152" s="276"/>
      <c r="K152" s="276"/>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76" t="s">
        <v>91</v>
      </c>
      <c r="C153" s="276"/>
      <c r="D153" s="276"/>
      <c r="E153" s="276"/>
      <c r="F153" s="276"/>
      <c r="G153" s="276"/>
      <c r="H153" s="276"/>
      <c r="I153" s="276"/>
      <c r="J153" s="276"/>
      <c r="K153" s="276"/>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691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692</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693</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75" t="s">
        <v>730</v>
      </c>
      <c r="C163" s="275"/>
      <c r="D163" s="275"/>
      <c r="E163" s="275"/>
      <c r="F163" s="275"/>
      <c r="G163" s="275"/>
      <c r="H163" s="275"/>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8" t="s">
        <v>77</v>
      </c>
      <c r="T1" s="269"/>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1" t="s">
        <v>15</v>
      </c>
      <c r="T2" s="271" t="s">
        <v>95</v>
      </c>
      <c r="U2" s="272" t="s">
        <v>143</v>
      </c>
      <c r="V2" s="272"/>
      <c r="W2" s="272"/>
      <c r="X2" s="272"/>
      <c r="Y2" s="272"/>
      <c r="Z2" s="272"/>
      <c r="AA2" s="272"/>
      <c r="AB2" s="272"/>
      <c r="AC2" s="272"/>
      <c r="AD2" s="272"/>
      <c r="AE2" s="272"/>
      <c r="AF2" s="272"/>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1"/>
      <c r="T3" s="271"/>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64" t="s">
        <v>83</v>
      </c>
      <c r="C106" s="265"/>
      <c r="D106" s="266"/>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76" t="s">
        <v>136</v>
      </c>
      <c r="C150" s="276"/>
      <c r="D150" s="276"/>
      <c r="E150" s="276"/>
      <c r="F150" s="276"/>
      <c r="G150" s="276"/>
      <c r="H150" s="276"/>
      <c r="I150" s="276"/>
      <c r="J150" s="276"/>
      <c r="K150" s="276"/>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76" t="s">
        <v>135</v>
      </c>
      <c r="C151" s="276"/>
      <c r="D151" s="276"/>
      <c r="E151" s="276"/>
      <c r="F151" s="276"/>
      <c r="G151" s="276"/>
      <c r="H151" s="276"/>
      <c r="I151" s="276"/>
      <c r="J151" s="276"/>
      <c r="K151" s="276"/>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76" t="s">
        <v>90</v>
      </c>
      <c r="C152" s="276"/>
      <c r="D152" s="276"/>
      <c r="E152" s="276"/>
      <c r="F152" s="276"/>
      <c r="G152" s="276"/>
      <c r="H152" s="276"/>
      <c r="I152" s="276"/>
      <c r="J152" s="276"/>
      <c r="K152" s="276"/>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76" t="s">
        <v>148</v>
      </c>
      <c r="C153" s="276"/>
      <c r="D153" s="276"/>
      <c r="E153" s="276"/>
      <c r="F153" s="276"/>
      <c r="G153" s="276"/>
      <c r="H153" s="276"/>
      <c r="I153" s="276"/>
      <c r="J153" s="276"/>
      <c r="K153" s="276"/>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76" t="s">
        <v>91</v>
      </c>
      <c r="C154" s="276"/>
      <c r="D154" s="276"/>
      <c r="E154" s="276"/>
      <c r="F154" s="276"/>
      <c r="G154" s="276"/>
      <c r="H154" s="276"/>
      <c r="I154" s="276"/>
      <c r="J154" s="276"/>
      <c r="K154" s="276"/>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691</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692</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693</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75" t="s">
        <v>730</v>
      </c>
      <c r="C164" s="275"/>
      <c r="D164" s="275"/>
      <c r="E164" s="275"/>
      <c r="F164" s="275"/>
      <c r="G164" s="275"/>
      <c r="H164" s="275"/>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68" t="s">
        <v>77</v>
      </c>
      <c r="X1" s="269"/>
      <c r="Y1" s="277" t="str">
        <f>VLOOKUP(W1,VLookups!A28:C29,3,FALSE)</f>
        <v>Show the likelihood that the SPERT estimates will be EQUAL TO or GREATER THAN an uncertainty</v>
      </c>
      <c r="Z1" s="277"/>
      <c r="AA1" s="277"/>
      <c r="AB1" s="277"/>
      <c r="AC1" s="277"/>
      <c r="AD1" s="277"/>
      <c r="AE1" s="277"/>
      <c r="AF1" s="277"/>
      <c r="AG1" s="277"/>
      <c r="AH1" s="277"/>
      <c r="AI1" s="277"/>
      <c r="AJ1" s="277"/>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71" t="s">
        <v>15</v>
      </c>
      <c r="X2" s="278" t="s">
        <v>95</v>
      </c>
      <c r="Y2" s="272" t="s">
        <v>143</v>
      </c>
      <c r="Z2" s="272"/>
      <c r="AA2" s="272"/>
      <c r="AB2" s="272"/>
      <c r="AC2" s="272"/>
      <c r="AD2" s="272"/>
      <c r="AE2" s="272"/>
      <c r="AF2" s="272"/>
      <c r="AG2" s="272"/>
      <c r="AH2" s="272"/>
      <c r="AI2" s="272"/>
      <c r="AJ2" s="272"/>
      <c r="AK2" s="17"/>
      <c r="AL2" s="209" t="s">
        <v>679</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674</v>
      </c>
      <c r="T3" s="85" t="s">
        <v>34</v>
      </c>
      <c r="U3" s="85" t="s">
        <v>68</v>
      </c>
      <c r="V3" s="21" t="s">
        <v>33</v>
      </c>
      <c r="W3" s="271"/>
      <c r="X3" s="278"/>
      <c r="Y3" s="103">
        <v>0.05</v>
      </c>
      <c r="Z3" s="103">
        <v>0.95</v>
      </c>
      <c r="AA3" s="103">
        <v>0.1</v>
      </c>
      <c r="AB3" s="103">
        <v>0.2</v>
      </c>
      <c r="AC3" s="103">
        <v>0.3</v>
      </c>
      <c r="AD3" s="103">
        <v>0.4</v>
      </c>
      <c r="AE3" s="103">
        <v>0.5</v>
      </c>
      <c r="AF3" s="103">
        <v>0.6</v>
      </c>
      <c r="AG3" s="103">
        <v>0.7</v>
      </c>
      <c r="AH3" s="103">
        <v>0.8</v>
      </c>
      <c r="AI3" s="103">
        <v>0.9</v>
      </c>
      <c r="AJ3" s="103">
        <v>0.99</v>
      </c>
      <c r="AK3" s="17"/>
      <c r="AL3" s="209" t="s">
        <v>682</v>
      </c>
      <c r="AM3" s="17"/>
      <c r="EJ3" s="209" t="s">
        <v>680</v>
      </c>
      <c r="IG3" s="191" t="s">
        <v>681</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4" t="s">
        <v>83</v>
      </c>
      <c r="E106" s="265"/>
      <c r="F106" s="266"/>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76" t="s">
        <v>136</v>
      </c>
      <c r="C150" s="276"/>
      <c r="D150" s="276"/>
      <c r="E150" s="276"/>
      <c r="F150" s="276"/>
      <c r="G150" s="276"/>
      <c r="H150" s="276"/>
      <c r="I150" s="276"/>
      <c r="J150" s="276"/>
      <c r="K150" s="276"/>
      <c r="L150" s="276"/>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76" t="s">
        <v>135</v>
      </c>
      <c r="C151" s="276"/>
      <c r="D151" s="276"/>
      <c r="E151" s="276"/>
      <c r="F151" s="276"/>
      <c r="G151" s="276"/>
      <c r="H151" s="276"/>
      <c r="I151" s="276"/>
      <c r="J151" s="276"/>
      <c r="K151" s="276"/>
      <c r="L151" s="276"/>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76" t="s">
        <v>90</v>
      </c>
      <c r="C152" s="276"/>
      <c r="D152" s="276"/>
      <c r="E152" s="276"/>
      <c r="F152" s="276"/>
      <c r="G152" s="276"/>
      <c r="H152" s="276"/>
      <c r="I152" s="276"/>
      <c r="J152" s="276"/>
      <c r="K152" s="276"/>
      <c r="L152" s="276"/>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76" t="s">
        <v>148</v>
      </c>
      <c r="C153" s="276"/>
      <c r="D153" s="276"/>
      <c r="E153" s="276"/>
      <c r="F153" s="276"/>
      <c r="G153" s="276"/>
      <c r="H153" s="276"/>
      <c r="I153" s="276"/>
      <c r="J153" s="276"/>
      <c r="K153" s="276"/>
      <c r="L153" s="276"/>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76" t="s">
        <v>91</v>
      </c>
      <c r="C154" s="276"/>
      <c r="D154" s="276"/>
      <c r="E154" s="276"/>
      <c r="F154" s="276"/>
      <c r="G154" s="276"/>
      <c r="H154" s="276"/>
      <c r="I154" s="276"/>
      <c r="J154" s="276"/>
      <c r="K154" s="276"/>
      <c r="L154" s="276"/>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691</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692</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693</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75" t="s">
        <v>730</v>
      </c>
      <c r="C164" s="275"/>
      <c r="D164" s="275"/>
      <c r="E164" s="275"/>
      <c r="F164" s="275"/>
      <c r="G164" s="275"/>
      <c r="H164" s="275"/>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B164:H164"/>
    <mergeCell ref="B150:L150"/>
    <mergeCell ref="B151:L151"/>
    <mergeCell ref="B152:L152"/>
    <mergeCell ref="B154:L154"/>
    <mergeCell ref="W1:X1"/>
    <mergeCell ref="B153:L153"/>
    <mergeCell ref="Y1:AJ1"/>
    <mergeCell ref="W2:W3"/>
    <mergeCell ref="X2:X3"/>
    <mergeCell ref="Y2:AJ2"/>
    <mergeCell ref="D106:F106"/>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68" t="s">
        <v>77</v>
      </c>
      <c r="S1" s="269"/>
      <c r="T1" s="277" t="str">
        <f>VLOOKUP(R1,VLookups!A28:C29,3,FALSE)</f>
        <v>Show the likelihood that the SPERT estimates will be EQUAL TO or GREATER THAN an uncertainty</v>
      </c>
      <c r="U1" s="277"/>
      <c r="V1" s="277"/>
      <c r="W1" s="277"/>
      <c r="X1" s="277"/>
      <c r="Y1" s="277"/>
      <c r="Z1" s="277"/>
      <c r="AA1" s="277"/>
      <c r="AB1" s="277"/>
      <c r="AC1" s="277"/>
      <c r="AD1" s="277"/>
      <c r="AE1" s="277"/>
      <c r="AF1" s="17"/>
      <c r="AG1" s="17"/>
      <c r="AH1" s="17"/>
    </row>
    <row r="2" spans="1:437" ht="15" customHeight="1" x14ac:dyDescent="0.25">
      <c r="A2" s="20"/>
      <c r="B2" s="17"/>
      <c r="C2" s="17"/>
      <c r="D2" s="17"/>
      <c r="E2" s="17"/>
      <c r="F2" s="17"/>
      <c r="G2" s="18"/>
      <c r="H2" s="17"/>
      <c r="I2" s="17"/>
      <c r="J2" s="17"/>
      <c r="K2" s="18"/>
      <c r="L2" s="17"/>
      <c r="M2" s="17"/>
      <c r="N2" s="17"/>
      <c r="O2" s="17"/>
      <c r="P2" s="17"/>
      <c r="Q2" s="17"/>
      <c r="R2" s="279" t="s">
        <v>15</v>
      </c>
      <c r="S2" s="279" t="s">
        <v>69</v>
      </c>
      <c r="T2" s="272" t="s">
        <v>143</v>
      </c>
      <c r="U2" s="272"/>
      <c r="V2" s="272"/>
      <c r="W2" s="272"/>
      <c r="X2" s="272"/>
      <c r="Y2" s="272"/>
      <c r="Z2" s="272"/>
      <c r="AA2" s="272"/>
      <c r="AB2" s="272"/>
      <c r="AC2" s="272"/>
      <c r="AD2" s="272"/>
      <c r="AE2" s="272"/>
      <c r="AF2" s="17"/>
      <c r="AG2" s="17"/>
      <c r="AH2" s="209" t="s">
        <v>679</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0"/>
      <c r="S3" s="280"/>
      <c r="T3" s="103">
        <v>0.05</v>
      </c>
      <c r="U3" s="103">
        <v>0.95</v>
      </c>
      <c r="V3" s="103">
        <v>0.1</v>
      </c>
      <c r="W3" s="103">
        <v>0.2</v>
      </c>
      <c r="X3" s="103">
        <v>0.3</v>
      </c>
      <c r="Y3" s="103">
        <v>0.4</v>
      </c>
      <c r="Z3" s="103">
        <v>0.5</v>
      </c>
      <c r="AA3" s="103">
        <v>0.6</v>
      </c>
      <c r="AB3" s="103">
        <v>0.7</v>
      </c>
      <c r="AC3" s="103">
        <v>0.8</v>
      </c>
      <c r="AD3" s="103">
        <v>0.9</v>
      </c>
      <c r="AE3" s="103">
        <v>0.99</v>
      </c>
      <c r="AF3" s="17"/>
      <c r="AG3" s="17"/>
      <c r="AH3" s="209" t="s">
        <v>682</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680</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683</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684</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685</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686</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687</v>
      </c>
      <c r="D16" s="65">
        <f>IF(AND($D$13&gt;0,$D$14&gt;0,$D$13&lt;$D$14,NOT($P$4="")),IF($G$4="R",_xlfn.BETA.DIST($D$13,$M$4,$N$4,TRUE,$B$4,$D$4),_xlfn.BETA.DIST($D$13,$N$4,$M$4,TRUE,$B$4,$D$4)),"")</f>
        <v>0.20203478566595262</v>
      </c>
      <c r="E16" s="17"/>
      <c r="F16" s="211" t="s">
        <v>688</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689</v>
      </c>
      <c r="D17" s="64">
        <f>IF(AND($D$13&gt;0,$D$14&gt;0,$D$13&lt;$D$14,NOT($P$4="")),1-IF($G$4="R",_xlfn.BETA.DIST($D$14,$M$4,$N$4,TRUE,$B$4,$D$4),_xlfn.BETA.DIST($D$14,$N$4,$M$4,TRUE,$B$4,$D$4)),"")</f>
        <v>0.19790375264589588</v>
      </c>
      <c r="E17" s="17"/>
      <c r="F17" s="211" t="s">
        <v>690</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76" t="s">
        <v>136</v>
      </c>
      <c r="C26" s="276"/>
      <c r="D26" s="276"/>
      <c r="E26" s="276"/>
      <c r="F26" s="276"/>
      <c r="G26" s="276"/>
      <c r="H26" s="276"/>
      <c r="I26" s="276"/>
      <c r="J26" s="276"/>
      <c r="K26" s="276"/>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76" t="s">
        <v>135</v>
      </c>
      <c r="C27" s="276"/>
      <c r="D27" s="276"/>
      <c r="E27" s="276"/>
      <c r="F27" s="276"/>
      <c r="G27" s="276"/>
      <c r="H27" s="276"/>
      <c r="I27" s="276"/>
      <c r="J27" s="276"/>
      <c r="K27" s="276"/>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76" t="s">
        <v>90</v>
      </c>
      <c r="C28" s="276"/>
      <c r="D28" s="276"/>
      <c r="E28" s="276"/>
      <c r="F28" s="276"/>
      <c r="G28" s="276"/>
      <c r="H28" s="276"/>
      <c r="I28" s="276"/>
      <c r="J28" s="276"/>
      <c r="K28" s="276"/>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76" t="s">
        <v>148</v>
      </c>
      <c r="C29" s="276"/>
      <c r="D29" s="276"/>
      <c r="E29" s="276"/>
      <c r="F29" s="276"/>
      <c r="G29" s="276"/>
      <c r="H29" s="276"/>
      <c r="I29" s="276"/>
      <c r="J29" s="276"/>
      <c r="K29" s="276"/>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76" t="s">
        <v>91</v>
      </c>
      <c r="C30" s="276"/>
      <c r="D30" s="276"/>
      <c r="E30" s="276"/>
      <c r="F30" s="276"/>
      <c r="G30" s="276"/>
      <c r="H30" s="276"/>
      <c r="I30" s="276"/>
      <c r="J30" s="276"/>
      <c r="K30" s="276"/>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691</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692</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693</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75" t="s">
        <v>730</v>
      </c>
      <c r="C40" s="275"/>
      <c r="D40" s="275"/>
      <c r="E40" s="275"/>
      <c r="F40" s="275"/>
      <c r="G40" s="275"/>
      <c r="H40" s="275"/>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81" t="s">
        <v>723</v>
      </c>
      <c r="D1" s="282"/>
      <c r="E1" s="282"/>
      <c r="F1" s="282"/>
      <c r="G1" s="282"/>
      <c r="H1" s="283"/>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724</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694</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695</v>
      </c>
      <c r="C4" s="251">
        <v>2</v>
      </c>
      <c r="D4" s="229" t="s">
        <v>726</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696</v>
      </c>
      <c r="C5" s="252">
        <v>40</v>
      </c>
      <c r="D5" s="229" t="s">
        <v>709</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697</v>
      </c>
      <c r="C6" s="245" t="s">
        <v>52</v>
      </c>
      <c r="D6" s="229" t="s">
        <v>710</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698</v>
      </c>
      <c r="C7" s="252">
        <v>10</v>
      </c>
      <c r="D7" s="229" t="s">
        <v>711</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699</v>
      </c>
      <c r="C8" s="253">
        <v>70</v>
      </c>
      <c r="D8" s="229" t="s">
        <v>712</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725</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700</v>
      </c>
      <c r="C10" s="246">
        <v>255</v>
      </c>
      <c r="D10" s="229" t="s">
        <v>713</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701</v>
      </c>
      <c r="C11" s="247">
        <v>0.8</v>
      </c>
      <c r="D11" s="229" t="s">
        <v>714</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720</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721</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722</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702</v>
      </c>
      <c r="C23" s="241">
        <f>IF(OR(C13="",C6=""),"",IF(C14="R",((C8-C7)*(INDEX(Mean_Ratios,C15,C17)))+C7,((C8-C7)*(1-INDEX(Mean_Ratios,C15,C17)))+C7))</f>
        <v>40</v>
      </c>
      <c r="D23" s="229" t="s">
        <v>715</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703</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704</v>
      </c>
      <c r="C25" s="242">
        <f>IF(OR($C18="",$C19=""),"",_xlfn.BETA.INV(ABS(VLOOKUP($C$20,VLookups!$A$28:$B$29,2,FALSE)-C$11),IF($C14="L",$C19,$C18),IF($C14="L",$C18,$C19),$C7,$C8))</f>
        <v>25.244145017088698</v>
      </c>
      <c r="D25" s="229" t="s">
        <v>716</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705</v>
      </c>
      <c r="C26" s="243">
        <f>IF(OR(C10="",C25=""),"",C10/C25)</f>
        <v>10.101352207705235</v>
      </c>
      <c r="D26" s="229" t="s">
        <v>717</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706</v>
      </c>
      <c r="C27" s="244">
        <f>IF(OR(C4="",C26=""),"",C4*ROUND(C26+0.3,0))</f>
        <v>20</v>
      </c>
      <c r="D27" s="229" t="s">
        <v>718</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707</v>
      </c>
      <c r="C28" s="249"/>
      <c r="D28" s="229" t="s">
        <v>728</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708</v>
      </c>
      <c r="C29" s="232">
        <f>IF(C27="","",C27*7+C28)</f>
        <v>140</v>
      </c>
      <c r="D29" s="231" t="s">
        <v>719</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727</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76" t="s">
        <v>136</v>
      </c>
      <c r="C34" s="276"/>
      <c r="D34" s="276"/>
      <c r="E34" s="276"/>
      <c r="F34" s="276"/>
      <c r="G34" s="276"/>
      <c r="H34" s="276"/>
      <c r="I34" s="276"/>
      <c r="J34" s="276"/>
      <c r="K34" s="276"/>
      <c r="L34" s="276"/>
      <c r="M34" s="276"/>
      <c r="N34" s="276"/>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76" t="s">
        <v>135</v>
      </c>
      <c r="C35" s="276"/>
      <c r="D35" s="276"/>
      <c r="E35" s="276"/>
      <c r="F35" s="276"/>
      <c r="G35" s="276"/>
      <c r="H35" s="276"/>
      <c r="I35" s="276"/>
      <c r="J35" s="276"/>
      <c r="K35" s="276"/>
      <c r="L35" s="276"/>
      <c r="M35" s="276"/>
      <c r="N35" s="276"/>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76" t="s">
        <v>90</v>
      </c>
      <c r="C36" s="276"/>
      <c r="D36" s="276"/>
      <c r="E36" s="276"/>
      <c r="F36" s="276"/>
      <c r="G36" s="276"/>
      <c r="H36" s="276"/>
      <c r="I36" s="276"/>
      <c r="J36" s="276"/>
      <c r="K36" s="276"/>
      <c r="L36" s="276"/>
      <c r="M36" s="276"/>
      <c r="N36" s="276"/>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76" t="s">
        <v>148</v>
      </c>
      <c r="C37" s="276"/>
      <c r="D37" s="276"/>
      <c r="E37" s="276"/>
      <c r="F37" s="276"/>
      <c r="G37" s="276"/>
      <c r="H37" s="276"/>
      <c r="I37" s="276"/>
      <c r="J37" s="276"/>
      <c r="K37" s="276"/>
      <c r="L37" s="276"/>
      <c r="M37" s="276"/>
      <c r="N37" s="276"/>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76" t="s">
        <v>91</v>
      </c>
      <c r="C38" s="276"/>
      <c r="D38" s="276"/>
      <c r="E38" s="276"/>
      <c r="F38" s="276"/>
      <c r="G38" s="276"/>
      <c r="H38" s="276"/>
      <c r="I38" s="276"/>
      <c r="J38" s="276"/>
      <c r="K38" s="276"/>
      <c r="L38" s="276"/>
      <c r="M38" s="276"/>
      <c r="N38" s="276"/>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691</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692</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693</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75" t="s">
        <v>730</v>
      </c>
      <c r="C48" s="275"/>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672</v>
      </c>
      <c r="C50" s="188">
        <f>IF(AND(C7&gt;0,C5&gt;0,C8&gt;0),ABS(C7-C8)/100,"")</f>
        <v>0.6</v>
      </c>
      <c r="D50" s="189" t="s">
        <v>673</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678</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 – © 2015-2019, William W. Davis, MSPM, PMP</v>
      </c>
    </row>
    <row r="18" spans="1:10" x14ac:dyDescent="0.25">
      <c r="A18" s="285" t="s">
        <v>136</v>
      </c>
      <c r="B18" s="285"/>
      <c r="C18" s="285"/>
      <c r="D18" s="285"/>
      <c r="E18" s="285"/>
      <c r="F18" s="285"/>
      <c r="G18" s="285"/>
      <c r="H18" s="285"/>
      <c r="I18" s="285"/>
      <c r="J18" s="285"/>
    </row>
    <row r="19" spans="1:10" x14ac:dyDescent="0.25">
      <c r="A19" s="285" t="s">
        <v>135</v>
      </c>
      <c r="B19" s="285"/>
      <c r="C19" s="285"/>
      <c r="D19" s="285"/>
      <c r="E19" s="285"/>
      <c r="F19" s="285"/>
      <c r="G19" s="285"/>
      <c r="H19" s="285"/>
      <c r="I19" s="285"/>
      <c r="J19" s="285"/>
    </row>
    <row r="20" spans="1:10" x14ac:dyDescent="0.25">
      <c r="A20" s="285" t="s">
        <v>90</v>
      </c>
      <c r="B20" s="285"/>
      <c r="C20" s="285"/>
      <c r="D20" s="285"/>
      <c r="E20" s="285"/>
      <c r="F20" s="285"/>
      <c r="G20" s="285"/>
      <c r="H20" s="285"/>
      <c r="I20" s="285"/>
      <c r="J20" s="285"/>
    </row>
    <row r="21" spans="1:10" x14ac:dyDescent="0.25">
      <c r="A21" s="285" t="s">
        <v>148</v>
      </c>
      <c r="B21" s="285"/>
      <c r="C21" s="285"/>
      <c r="D21" s="285"/>
      <c r="E21" s="285"/>
      <c r="F21" s="285"/>
      <c r="G21" s="285"/>
      <c r="H21" s="285"/>
      <c r="I21" s="285"/>
      <c r="J21" s="285"/>
    </row>
    <row r="22" spans="1:10" x14ac:dyDescent="0.25">
      <c r="A22" s="285" t="s">
        <v>91</v>
      </c>
      <c r="B22" s="285"/>
      <c r="C22" s="285"/>
      <c r="D22" s="285"/>
      <c r="E22" s="285"/>
      <c r="F22" s="285"/>
      <c r="G22" s="285"/>
      <c r="H22" s="285"/>
      <c r="I22" s="285"/>
      <c r="J22" s="285"/>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691</v>
      </c>
      <c r="B27" s="17"/>
      <c r="C27" s="17"/>
      <c r="D27" s="17"/>
      <c r="E27" s="17"/>
      <c r="F27" s="18"/>
      <c r="G27" s="17"/>
      <c r="H27" s="17"/>
      <c r="I27" s="17"/>
      <c r="J27" s="17"/>
    </row>
    <row r="28" spans="1:10" x14ac:dyDescent="0.25">
      <c r="A28" s="177" t="s">
        <v>692</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693</v>
      </c>
      <c r="B30" s="17"/>
      <c r="C30" s="17"/>
      <c r="D30" s="17"/>
      <c r="E30" s="17"/>
      <c r="F30" s="18"/>
      <c r="G30" s="17"/>
      <c r="H30" s="17"/>
      <c r="I30" s="17"/>
      <c r="J30" s="17"/>
    </row>
    <row r="31" spans="1:10" x14ac:dyDescent="0.25">
      <c r="A31" s="177" t="s">
        <v>87</v>
      </c>
    </row>
    <row r="32" spans="1:10" x14ac:dyDescent="0.25">
      <c r="A32" s="284" t="s">
        <v>730</v>
      </c>
      <c r="B32" s="284"/>
      <c r="C32" s="284"/>
      <c r="D32" s="284"/>
      <c r="E32" s="284"/>
      <c r="F32" s="284"/>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 – © 2015-2019, William W. Davis, MSPM, PMP</v>
      </c>
    </row>
    <row r="13" spans="1:10" x14ac:dyDescent="0.25">
      <c r="A13" s="285" t="s">
        <v>136</v>
      </c>
      <c r="B13" s="285"/>
      <c r="C13" s="285"/>
      <c r="D13" s="285"/>
      <c r="E13" s="285"/>
      <c r="F13" s="285"/>
      <c r="G13" s="285"/>
      <c r="H13" s="285"/>
      <c r="I13" s="285"/>
      <c r="J13" s="285"/>
    </row>
    <row r="14" spans="1:10" x14ac:dyDescent="0.25">
      <c r="A14" s="285" t="s">
        <v>135</v>
      </c>
      <c r="B14" s="285"/>
      <c r="C14" s="285"/>
      <c r="D14" s="285"/>
      <c r="E14" s="285"/>
      <c r="F14" s="285"/>
      <c r="G14" s="285"/>
      <c r="H14" s="285"/>
      <c r="I14" s="285"/>
      <c r="J14" s="285"/>
    </row>
    <row r="15" spans="1:10" x14ac:dyDescent="0.25">
      <c r="A15" s="285" t="s">
        <v>90</v>
      </c>
      <c r="B15" s="285"/>
      <c r="C15" s="285"/>
      <c r="D15" s="285"/>
      <c r="E15" s="285"/>
      <c r="F15" s="285"/>
      <c r="G15" s="285"/>
      <c r="H15" s="285"/>
      <c r="I15" s="285"/>
      <c r="J15" s="285"/>
    </row>
    <row r="16" spans="1:10" x14ac:dyDescent="0.25">
      <c r="A16" s="285" t="s">
        <v>148</v>
      </c>
      <c r="B16" s="285"/>
      <c r="C16" s="285"/>
      <c r="D16" s="285"/>
      <c r="E16" s="285"/>
      <c r="F16" s="285"/>
      <c r="G16" s="285"/>
      <c r="H16" s="285"/>
      <c r="I16" s="285"/>
      <c r="J16" s="285"/>
    </row>
    <row r="17" spans="1:10" x14ac:dyDescent="0.25">
      <c r="A17" s="285" t="s">
        <v>91</v>
      </c>
      <c r="B17" s="285"/>
      <c r="C17" s="285"/>
      <c r="D17" s="285"/>
      <c r="E17" s="285"/>
      <c r="F17" s="285"/>
      <c r="G17" s="285"/>
      <c r="H17" s="285"/>
      <c r="I17" s="285"/>
      <c r="J17" s="285"/>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691</v>
      </c>
      <c r="B22" s="17"/>
      <c r="C22" s="17"/>
      <c r="D22" s="17"/>
      <c r="E22" s="17"/>
      <c r="F22" s="18"/>
      <c r="G22" s="17"/>
      <c r="H22" s="17"/>
      <c r="I22" s="17"/>
      <c r="J22" s="17"/>
    </row>
    <row r="23" spans="1:10" x14ac:dyDescent="0.25">
      <c r="A23" s="177" t="s">
        <v>692</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693</v>
      </c>
      <c r="B25" s="17"/>
      <c r="C25" s="17"/>
      <c r="D25" s="17"/>
      <c r="E25" s="17"/>
      <c r="F25" s="18"/>
      <c r="G25" s="17"/>
      <c r="H25" s="17"/>
      <c r="I25" s="17"/>
      <c r="J25" s="17"/>
    </row>
    <row r="26" spans="1:10" x14ac:dyDescent="0.25">
      <c r="A26" s="177" t="s">
        <v>87</v>
      </c>
    </row>
    <row r="27" spans="1:10" x14ac:dyDescent="0.25">
      <c r="A27" s="284" t="s">
        <v>730</v>
      </c>
      <c r="B27" s="284"/>
      <c r="C27" s="284"/>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 – © 2015-2019, William W. Davis, MSPM, PMP</v>
      </c>
    </row>
    <row r="37" spans="1:12" x14ac:dyDescent="0.25">
      <c r="A37" s="285" t="s">
        <v>136</v>
      </c>
      <c r="B37" s="285"/>
      <c r="C37" s="285"/>
      <c r="D37" s="285"/>
      <c r="E37" s="285"/>
      <c r="F37" s="285"/>
      <c r="G37" s="285"/>
      <c r="H37" s="285"/>
      <c r="I37" s="285"/>
      <c r="J37" s="285"/>
    </row>
    <row r="38" spans="1:12" x14ac:dyDescent="0.25">
      <c r="A38" s="285" t="s">
        <v>135</v>
      </c>
      <c r="B38" s="285"/>
      <c r="C38" s="285"/>
      <c r="D38" s="285"/>
      <c r="E38" s="285"/>
      <c r="F38" s="285"/>
      <c r="G38" s="285"/>
      <c r="H38" s="285"/>
      <c r="I38" s="285"/>
      <c r="J38" s="285"/>
    </row>
    <row r="39" spans="1:12" x14ac:dyDescent="0.25">
      <c r="A39" s="285" t="s">
        <v>90</v>
      </c>
      <c r="B39" s="285"/>
      <c r="C39" s="285"/>
      <c r="D39" s="285"/>
      <c r="E39" s="285"/>
      <c r="F39" s="285"/>
      <c r="G39" s="285"/>
      <c r="H39" s="285"/>
      <c r="I39" s="285"/>
      <c r="J39" s="285"/>
    </row>
    <row r="40" spans="1:12" x14ac:dyDescent="0.25">
      <c r="A40" s="285" t="s">
        <v>148</v>
      </c>
      <c r="B40" s="285"/>
      <c r="C40" s="285"/>
      <c r="D40" s="285"/>
      <c r="E40" s="285"/>
      <c r="F40" s="285"/>
      <c r="G40" s="285"/>
      <c r="H40" s="285"/>
      <c r="I40" s="285"/>
      <c r="J40" s="285"/>
    </row>
    <row r="41" spans="1:12" x14ac:dyDescent="0.25">
      <c r="A41" s="285" t="s">
        <v>91</v>
      </c>
      <c r="B41" s="285"/>
      <c r="C41" s="285"/>
      <c r="D41" s="285"/>
      <c r="E41" s="285"/>
      <c r="F41" s="285"/>
      <c r="G41" s="285"/>
      <c r="H41" s="285"/>
      <c r="I41" s="285"/>
      <c r="J41" s="285"/>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691</v>
      </c>
      <c r="B46" s="17"/>
      <c r="C46" s="17"/>
      <c r="D46" s="17"/>
      <c r="E46" s="17"/>
      <c r="F46" s="18"/>
      <c r="G46" s="17"/>
      <c r="H46" s="17"/>
      <c r="I46" s="17"/>
      <c r="J46" s="17"/>
    </row>
    <row r="47" spans="1:12" x14ac:dyDescent="0.25">
      <c r="A47" s="177" t="s">
        <v>692</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 – © 2015-2019, William W. Davis, MSPM, PMP</v>
      </c>
      <c r="B18" s="53"/>
      <c r="C18" s="53"/>
      <c r="D18" s="53"/>
      <c r="E18" s="53"/>
      <c r="F18" s="53"/>
      <c r="G18" s="53"/>
      <c r="H18" s="53"/>
      <c r="I18" s="53"/>
      <c r="J18" s="53"/>
      <c r="K18" s="53"/>
    </row>
    <row r="19" spans="1:11" x14ac:dyDescent="0.25">
      <c r="A19" s="285" t="s">
        <v>136</v>
      </c>
      <c r="B19" s="285"/>
      <c r="C19" s="285"/>
      <c r="D19" s="285"/>
      <c r="E19" s="285"/>
      <c r="F19" s="285"/>
      <c r="G19" s="285"/>
      <c r="H19" s="285"/>
      <c r="I19" s="285"/>
      <c r="J19" s="285"/>
    </row>
    <row r="20" spans="1:11" x14ac:dyDescent="0.25">
      <c r="A20" s="285" t="s">
        <v>135</v>
      </c>
      <c r="B20" s="285"/>
      <c r="C20" s="285"/>
      <c r="D20" s="285"/>
      <c r="E20" s="285"/>
      <c r="F20" s="285"/>
      <c r="G20" s="285"/>
      <c r="H20" s="285"/>
      <c r="I20" s="285"/>
      <c r="J20" s="285"/>
    </row>
    <row r="21" spans="1:11" x14ac:dyDescent="0.25">
      <c r="A21" s="285" t="s">
        <v>90</v>
      </c>
      <c r="B21" s="285"/>
      <c r="C21" s="285"/>
      <c r="D21" s="285"/>
      <c r="E21" s="285"/>
      <c r="F21" s="285"/>
      <c r="G21" s="285"/>
      <c r="H21" s="285"/>
      <c r="I21" s="285"/>
      <c r="J21" s="285"/>
    </row>
    <row r="22" spans="1:11" x14ac:dyDescent="0.25">
      <c r="A22" s="285" t="s">
        <v>148</v>
      </c>
      <c r="B22" s="285"/>
      <c r="C22" s="285"/>
      <c r="D22" s="285"/>
      <c r="E22" s="285"/>
      <c r="F22" s="285"/>
      <c r="G22" s="285"/>
      <c r="H22" s="285"/>
      <c r="I22" s="285"/>
      <c r="J22" s="285"/>
    </row>
    <row r="23" spans="1:11" x14ac:dyDescent="0.25">
      <c r="A23" s="285" t="s">
        <v>91</v>
      </c>
      <c r="B23" s="285"/>
      <c r="C23" s="285"/>
      <c r="D23" s="285"/>
      <c r="E23" s="285"/>
      <c r="F23" s="285"/>
      <c r="G23" s="285"/>
      <c r="H23" s="285"/>
      <c r="I23" s="285"/>
      <c r="J23" s="285"/>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691</v>
      </c>
      <c r="B28" s="17"/>
      <c r="C28" s="17"/>
      <c r="D28" s="17"/>
      <c r="E28" s="17"/>
      <c r="F28" s="18"/>
      <c r="G28" s="17"/>
      <c r="H28" s="17"/>
      <c r="I28" s="17"/>
      <c r="J28" s="17"/>
    </row>
    <row r="29" spans="1:11" x14ac:dyDescent="0.25">
      <c r="A29" s="177" t="s">
        <v>692</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693</v>
      </c>
      <c r="B31" s="17"/>
      <c r="C31" s="17"/>
      <c r="D31" s="17"/>
      <c r="E31" s="17"/>
      <c r="F31" s="18"/>
      <c r="G31" s="17"/>
      <c r="H31" s="17"/>
      <c r="I31" s="17"/>
      <c r="J31" s="17"/>
    </row>
    <row r="32" spans="1:11"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 – © 2015-2019, William W. Davis, MSPM, PMP</v>
      </c>
    </row>
    <row r="19" spans="1:10" x14ac:dyDescent="0.25">
      <c r="A19" s="285" t="s">
        <v>136</v>
      </c>
      <c r="B19" s="285"/>
      <c r="C19" s="285"/>
      <c r="D19" s="285"/>
      <c r="E19" s="285"/>
      <c r="F19" s="285"/>
      <c r="G19" s="285"/>
      <c r="H19" s="285"/>
      <c r="I19" s="285"/>
      <c r="J19" s="285"/>
    </row>
    <row r="20" spans="1:10" x14ac:dyDescent="0.25">
      <c r="A20" s="285" t="s">
        <v>135</v>
      </c>
      <c r="B20" s="285"/>
      <c r="C20" s="285"/>
      <c r="D20" s="285"/>
      <c r="E20" s="285"/>
      <c r="F20" s="285"/>
      <c r="G20" s="285"/>
      <c r="H20" s="285"/>
      <c r="I20" s="285"/>
      <c r="J20" s="285"/>
    </row>
    <row r="21" spans="1:10" x14ac:dyDescent="0.25">
      <c r="A21" s="285" t="s">
        <v>90</v>
      </c>
      <c r="B21" s="285"/>
      <c r="C21" s="285"/>
      <c r="D21" s="285"/>
      <c r="E21" s="285"/>
      <c r="F21" s="285"/>
      <c r="G21" s="285"/>
      <c r="H21" s="285"/>
      <c r="I21" s="285"/>
      <c r="J21" s="285"/>
    </row>
    <row r="22" spans="1:10" x14ac:dyDescent="0.25">
      <c r="A22" s="285" t="s">
        <v>148</v>
      </c>
      <c r="B22" s="285"/>
      <c r="C22" s="285"/>
      <c r="D22" s="285"/>
      <c r="E22" s="285"/>
      <c r="F22" s="285"/>
      <c r="G22" s="285"/>
      <c r="H22" s="285"/>
      <c r="I22" s="285"/>
      <c r="J22" s="285"/>
    </row>
    <row r="23" spans="1:10" x14ac:dyDescent="0.25">
      <c r="A23" s="285" t="s">
        <v>91</v>
      </c>
      <c r="B23" s="285"/>
      <c r="C23" s="285"/>
      <c r="D23" s="285"/>
      <c r="E23" s="285"/>
      <c r="F23" s="285"/>
      <c r="G23" s="285"/>
      <c r="H23" s="285"/>
      <c r="I23" s="285"/>
      <c r="J23" s="285"/>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691</v>
      </c>
      <c r="B28" s="17"/>
      <c r="C28" s="17"/>
      <c r="D28" s="17"/>
      <c r="E28" s="17"/>
      <c r="F28" s="18"/>
      <c r="G28" s="17"/>
      <c r="H28" s="17"/>
      <c r="I28" s="17"/>
      <c r="J28" s="17"/>
    </row>
    <row r="29" spans="1:10" x14ac:dyDescent="0.25">
      <c r="A29" s="177" t="s">
        <v>692</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693</v>
      </c>
      <c r="B31" s="17"/>
      <c r="C31" s="17"/>
      <c r="D31" s="17"/>
      <c r="E31" s="17"/>
      <c r="F31" s="18"/>
      <c r="G31" s="17"/>
      <c r="H31" s="17"/>
      <c r="I31" s="17"/>
      <c r="J31" s="17"/>
    </row>
    <row r="32" spans="1:10"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6" t="s">
        <v>140</v>
      </c>
      <c r="B1" s="94">
        <v>-0.05</v>
      </c>
    </row>
    <row r="2" spans="1:2" x14ac:dyDescent="0.25">
      <c r="A2" s="287"/>
      <c r="B2" s="94">
        <v>-0.1</v>
      </c>
    </row>
    <row r="3" spans="1:2" x14ac:dyDescent="0.25">
      <c r="A3" s="287"/>
      <c r="B3" s="94">
        <v>-0.15</v>
      </c>
    </row>
    <row r="4" spans="1:2" x14ac:dyDescent="0.25">
      <c r="A4" s="287"/>
      <c r="B4" s="94">
        <v>-0.2</v>
      </c>
    </row>
    <row r="5" spans="1:2" x14ac:dyDescent="0.25">
      <c r="A5" s="287"/>
      <c r="B5" s="94">
        <v>-0.25</v>
      </c>
    </row>
    <row r="6" spans="1:2" x14ac:dyDescent="0.25">
      <c r="A6" s="287"/>
      <c r="B6" s="94">
        <v>-0.3</v>
      </c>
    </row>
    <row r="7" spans="1:2" x14ac:dyDescent="0.25">
      <c r="A7" s="287"/>
      <c r="B7" s="94">
        <v>-0.35</v>
      </c>
    </row>
    <row r="8" spans="1:2" x14ac:dyDescent="0.25">
      <c r="A8" s="287"/>
      <c r="B8" s="94">
        <v>-0.4</v>
      </c>
    </row>
    <row r="9" spans="1:2" x14ac:dyDescent="0.25">
      <c r="A9" s="287"/>
      <c r="B9" s="94">
        <v>-0.5</v>
      </c>
    </row>
    <row r="10" spans="1:2" x14ac:dyDescent="0.25">
      <c r="A10" s="287"/>
      <c r="B10" s="94">
        <v>-0.6</v>
      </c>
    </row>
    <row r="11" spans="1:2" x14ac:dyDescent="0.25">
      <c r="A11" s="288"/>
      <c r="B11" s="94">
        <v>-0.7</v>
      </c>
    </row>
    <row r="12" spans="1:2" x14ac:dyDescent="0.25">
      <c r="B12" s="95"/>
    </row>
    <row r="14" spans="1:2" x14ac:dyDescent="0.25">
      <c r="A14" s="289" t="s">
        <v>141</v>
      </c>
      <c r="B14" s="94">
        <v>0.1</v>
      </c>
    </row>
    <row r="15" spans="1:2" x14ac:dyDescent="0.25">
      <c r="A15" s="289"/>
      <c r="B15" s="94">
        <v>0.2</v>
      </c>
    </row>
    <row r="16" spans="1:2" x14ac:dyDescent="0.25">
      <c r="A16" s="289"/>
      <c r="B16" s="94">
        <v>0.3</v>
      </c>
    </row>
    <row r="17" spans="1:11" x14ac:dyDescent="0.25">
      <c r="A17" s="289"/>
      <c r="B17" s="94">
        <v>0.4</v>
      </c>
    </row>
    <row r="18" spans="1:11" x14ac:dyDescent="0.25">
      <c r="A18" s="289"/>
      <c r="B18" s="94">
        <v>0.5</v>
      </c>
    </row>
    <row r="19" spans="1:11" x14ac:dyDescent="0.25">
      <c r="A19" s="289"/>
      <c r="B19" s="94">
        <v>0.75</v>
      </c>
    </row>
    <row r="20" spans="1:11" x14ac:dyDescent="0.25">
      <c r="A20" s="289"/>
      <c r="B20" s="94">
        <v>1</v>
      </c>
    </row>
    <row r="21" spans="1:11" x14ac:dyDescent="0.25">
      <c r="A21" s="289"/>
      <c r="B21" s="94">
        <v>1.25</v>
      </c>
    </row>
    <row r="22" spans="1:11" x14ac:dyDescent="0.25">
      <c r="A22" s="289"/>
      <c r="B22" s="94">
        <v>1.5</v>
      </c>
    </row>
    <row r="23" spans="1:11" x14ac:dyDescent="0.25">
      <c r="A23" s="289"/>
      <c r="B23" s="94">
        <v>1.75</v>
      </c>
    </row>
    <row r="24" spans="1:11" x14ac:dyDescent="0.25">
      <c r="A24" s="289"/>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 – © 2015-2019, William W. Davis, MSPM, PMP</v>
      </c>
    </row>
    <row r="37" spans="1:10" x14ac:dyDescent="0.25">
      <c r="A37" s="285" t="s">
        <v>136</v>
      </c>
      <c r="B37" s="285"/>
      <c r="C37" s="285"/>
      <c r="D37" s="285"/>
      <c r="E37" s="285"/>
      <c r="F37" s="285"/>
      <c r="G37" s="285"/>
      <c r="H37" s="285"/>
      <c r="I37" s="285"/>
      <c r="J37" s="285"/>
    </row>
    <row r="38" spans="1:10" x14ac:dyDescent="0.25">
      <c r="A38" s="285" t="s">
        <v>135</v>
      </c>
      <c r="B38" s="285"/>
      <c r="C38" s="285"/>
      <c r="D38" s="285"/>
      <c r="E38" s="285"/>
      <c r="F38" s="285"/>
      <c r="G38" s="285"/>
      <c r="H38" s="285"/>
      <c r="I38" s="285"/>
      <c r="J38" s="285"/>
    </row>
    <row r="39" spans="1:10" x14ac:dyDescent="0.25">
      <c r="A39" s="285" t="s">
        <v>90</v>
      </c>
      <c r="B39" s="285"/>
      <c r="C39" s="285"/>
      <c r="D39" s="285"/>
      <c r="E39" s="285"/>
      <c r="F39" s="285"/>
      <c r="G39" s="285"/>
      <c r="H39" s="285"/>
      <c r="I39" s="285"/>
      <c r="J39" s="285"/>
    </row>
    <row r="40" spans="1:10" x14ac:dyDescent="0.25">
      <c r="A40" s="285" t="s">
        <v>148</v>
      </c>
      <c r="B40" s="285"/>
      <c r="C40" s="285"/>
      <c r="D40" s="285"/>
      <c r="E40" s="285"/>
      <c r="F40" s="285"/>
      <c r="G40" s="285"/>
      <c r="H40" s="285"/>
      <c r="I40" s="285"/>
      <c r="J40" s="285"/>
    </row>
    <row r="41" spans="1:10" x14ac:dyDescent="0.25">
      <c r="A41" s="285" t="s">
        <v>91</v>
      </c>
      <c r="B41" s="285"/>
      <c r="C41" s="285"/>
      <c r="D41" s="285"/>
      <c r="E41" s="285"/>
      <c r="F41" s="285"/>
      <c r="G41" s="285"/>
      <c r="H41" s="285"/>
      <c r="I41" s="285"/>
      <c r="J41" s="285"/>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691</v>
      </c>
      <c r="B46" s="17"/>
      <c r="C46" s="17"/>
      <c r="D46" s="17"/>
      <c r="E46" s="17"/>
      <c r="F46" s="18"/>
      <c r="G46" s="17"/>
      <c r="H46" s="17"/>
      <c r="I46" s="17"/>
      <c r="J46" s="17"/>
    </row>
    <row r="47" spans="1:10" x14ac:dyDescent="0.25">
      <c r="A47" s="177" t="s">
        <v>692</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2"/>
  </cols>
  <sheetData>
    <row r="1" spans="1:5" ht="28.5" x14ac:dyDescent="0.45">
      <c r="A1" s="258" t="s">
        <v>747</v>
      </c>
    </row>
    <row r="3" spans="1:5" x14ac:dyDescent="0.25">
      <c r="E3" s="259" t="s">
        <v>732</v>
      </c>
    </row>
    <row r="4" spans="1:5" ht="15.75" x14ac:dyDescent="0.25">
      <c r="E4" s="259" t="s">
        <v>733</v>
      </c>
    </row>
    <row r="5" spans="1:5" x14ac:dyDescent="0.25">
      <c r="E5" s="259"/>
    </row>
    <row r="6" spans="1:5" x14ac:dyDescent="0.25">
      <c r="E6" s="259" t="s">
        <v>734</v>
      </c>
    </row>
    <row r="7" spans="1:5" x14ac:dyDescent="0.25">
      <c r="E7" s="259" t="s">
        <v>735</v>
      </c>
    </row>
    <row r="8" spans="1:5" x14ac:dyDescent="0.25">
      <c r="E8" s="259" t="s">
        <v>736</v>
      </c>
    </row>
    <row r="9" spans="1:5" x14ac:dyDescent="0.25">
      <c r="E9" s="259" t="s">
        <v>737</v>
      </c>
    </row>
    <row r="10" spans="1:5" x14ac:dyDescent="0.25">
      <c r="E10" s="259"/>
    </row>
    <row r="11" spans="1:5" x14ac:dyDescent="0.25">
      <c r="E11" s="259" t="s">
        <v>738</v>
      </c>
    </row>
    <row r="12" spans="1:5" x14ac:dyDescent="0.25">
      <c r="E12" s="259" t="s">
        <v>739</v>
      </c>
    </row>
    <row r="13" spans="1:5" x14ac:dyDescent="0.25">
      <c r="E13" s="259" t="s">
        <v>740</v>
      </c>
    </row>
    <row r="14" spans="1:5" x14ac:dyDescent="0.25">
      <c r="E14" s="259" t="s">
        <v>741</v>
      </c>
    </row>
    <row r="15" spans="1:5" x14ac:dyDescent="0.25">
      <c r="E15" s="260" t="s">
        <v>742</v>
      </c>
    </row>
    <row r="16" spans="1:5" x14ac:dyDescent="0.25">
      <c r="E16" s="259"/>
    </row>
    <row r="17" spans="1:7" x14ac:dyDescent="0.25">
      <c r="E17" s="290" t="s">
        <v>743</v>
      </c>
      <c r="F17" s="290"/>
      <c r="G17" s="290"/>
    </row>
    <row r="18" spans="1:7" x14ac:dyDescent="0.25">
      <c r="E18" s="259" t="s">
        <v>744</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row r="30" spans="1:7" x14ac:dyDescent="0.25">
      <c r="A30" s="261" t="s">
        <v>748</v>
      </c>
    </row>
    <row r="31" spans="1:7" x14ac:dyDescent="0.25">
      <c r="A31" s="262" t="s">
        <v>745</v>
      </c>
    </row>
    <row r="32" spans="1:7" x14ac:dyDescent="0.25">
      <c r="A32" s="262" t="s">
        <v>746</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5"/>
  <sheetViews>
    <sheetView showGridLines="0" workbookViewId="0">
      <selection activeCell="C2" sqref="C2"/>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43659</v>
      </c>
      <c r="B2" s="183" t="s">
        <v>749</v>
      </c>
      <c r="C2" s="184" t="s">
        <v>750</v>
      </c>
    </row>
    <row r="3" spans="1:3" x14ac:dyDescent="0.25">
      <c r="A3" s="173">
        <v>43543</v>
      </c>
      <c r="B3" s="174" t="s">
        <v>146</v>
      </c>
      <c r="C3" s="41" t="s">
        <v>147</v>
      </c>
    </row>
    <row r="4" spans="1:3" x14ac:dyDescent="0.25">
      <c r="A4" s="173">
        <v>43365</v>
      </c>
      <c r="B4" s="174" t="s">
        <v>144</v>
      </c>
      <c r="C4" s="41" t="s">
        <v>145</v>
      </c>
    </row>
    <row r="5" spans="1:3" x14ac:dyDescent="0.25">
      <c r="A5" s="173">
        <v>42795</v>
      </c>
      <c r="B5" s="174" t="s">
        <v>138</v>
      </c>
      <c r="C5"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159</v>
      </c>
    </row>
    <row r="2" spans="1:1" x14ac:dyDescent="0.25">
      <c r="A2" s="255" t="s">
        <v>160</v>
      </c>
    </row>
    <row r="3" spans="1:1" x14ac:dyDescent="0.25">
      <c r="A3" s="255"/>
    </row>
    <row r="4" spans="1:1" x14ac:dyDescent="0.25">
      <c r="A4" s="255" t="s">
        <v>161</v>
      </c>
    </row>
    <row r="5" spans="1:1" x14ac:dyDescent="0.25">
      <c r="A5" s="255" t="s">
        <v>162</v>
      </c>
    </row>
    <row r="6" spans="1:1" x14ac:dyDescent="0.25">
      <c r="A6" s="255" t="s">
        <v>163</v>
      </c>
    </row>
    <row r="7" spans="1:1" x14ac:dyDescent="0.25">
      <c r="A7" s="255"/>
    </row>
    <row r="8" spans="1:1" x14ac:dyDescent="0.25">
      <c r="A8" s="255" t="s">
        <v>164</v>
      </c>
    </row>
    <row r="9" spans="1:1" x14ac:dyDescent="0.25">
      <c r="A9" s="255"/>
    </row>
    <row r="10" spans="1:1" x14ac:dyDescent="0.25">
      <c r="A10" s="255" t="s">
        <v>165</v>
      </c>
    </row>
    <row r="11" spans="1:1" x14ac:dyDescent="0.25">
      <c r="A11" s="255" t="s">
        <v>166</v>
      </c>
    </row>
    <row r="12" spans="1:1" x14ac:dyDescent="0.25">
      <c r="A12" s="255"/>
    </row>
    <row r="13" spans="1:1" x14ac:dyDescent="0.25">
      <c r="A13" s="255" t="s">
        <v>167</v>
      </c>
    </row>
    <row r="14" spans="1:1" x14ac:dyDescent="0.25">
      <c r="A14" s="255" t="s">
        <v>168</v>
      </c>
    </row>
    <row r="15" spans="1:1" x14ac:dyDescent="0.25">
      <c r="A15" s="255" t="s">
        <v>169</v>
      </c>
    </row>
    <row r="16" spans="1:1" x14ac:dyDescent="0.25">
      <c r="A16" s="255" t="s">
        <v>170</v>
      </c>
    </row>
    <row r="17" spans="1:1" x14ac:dyDescent="0.25">
      <c r="A17" s="255" t="s">
        <v>171</v>
      </c>
    </row>
    <row r="18" spans="1:1" x14ac:dyDescent="0.25">
      <c r="A18" s="255" t="s">
        <v>172</v>
      </c>
    </row>
    <row r="19" spans="1:1" x14ac:dyDescent="0.25">
      <c r="A19" s="255" t="s">
        <v>173</v>
      </c>
    </row>
    <row r="20" spans="1:1" x14ac:dyDescent="0.25">
      <c r="A20" s="255" t="s">
        <v>174</v>
      </c>
    </row>
    <row r="21" spans="1:1" x14ac:dyDescent="0.25">
      <c r="A21" s="255"/>
    </row>
    <row r="22" spans="1:1" x14ac:dyDescent="0.25">
      <c r="A22" s="255" t="s">
        <v>175</v>
      </c>
    </row>
    <row r="23" spans="1:1" x14ac:dyDescent="0.25">
      <c r="A23" s="255" t="s">
        <v>176</v>
      </c>
    </row>
    <row r="24" spans="1:1" x14ac:dyDescent="0.25">
      <c r="A24" s="255" t="s">
        <v>177</v>
      </c>
    </row>
    <row r="25" spans="1:1" x14ac:dyDescent="0.25">
      <c r="A25" s="255" t="s">
        <v>178</v>
      </c>
    </row>
    <row r="26" spans="1:1" x14ac:dyDescent="0.25">
      <c r="A26" s="255" t="s">
        <v>179</v>
      </c>
    </row>
    <row r="27" spans="1:1" x14ac:dyDescent="0.25">
      <c r="A27" s="255" t="s">
        <v>180</v>
      </c>
    </row>
    <row r="28" spans="1:1" x14ac:dyDescent="0.25">
      <c r="A28" s="255"/>
    </row>
    <row r="29" spans="1:1" x14ac:dyDescent="0.25">
      <c r="A29" s="255" t="s">
        <v>181</v>
      </c>
    </row>
    <row r="30" spans="1:1" x14ac:dyDescent="0.25">
      <c r="A30" s="255" t="s">
        <v>182</v>
      </c>
    </row>
    <row r="31" spans="1:1" x14ac:dyDescent="0.25">
      <c r="A31" s="255" t="s">
        <v>183</v>
      </c>
    </row>
    <row r="32" spans="1:1" x14ac:dyDescent="0.25">
      <c r="A32" s="255" t="s">
        <v>184</v>
      </c>
    </row>
    <row r="33" spans="1:1" x14ac:dyDescent="0.25">
      <c r="A33" s="255"/>
    </row>
    <row r="34" spans="1:1" x14ac:dyDescent="0.25">
      <c r="A34" s="255" t="s">
        <v>185</v>
      </c>
    </row>
    <row r="35" spans="1:1" x14ac:dyDescent="0.25">
      <c r="A35" s="255" t="s">
        <v>186</v>
      </c>
    </row>
    <row r="36" spans="1:1" x14ac:dyDescent="0.25">
      <c r="A36" s="255" t="s">
        <v>187</v>
      </c>
    </row>
    <row r="37" spans="1:1" x14ac:dyDescent="0.25">
      <c r="A37" s="255" t="s">
        <v>188</v>
      </c>
    </row>
    <row r="38" spans="1:1" x14ac:dyDescent="0.25">
      <c r="A38" s="255" t="s">
        <v>189</v>
      </c>
    </row>
    <row r="39" spans="1:1" x14ac:dyDescent="0.25">
      <c r="A39" s="255"/>
    </row>
    <row r="40" spans="1:1" x14ac:dyDescent="0.25">
      <c r="A40" s="255" t="s">
        <v>190</v>
      </c>
    </row>
    <row r="41" spans="1:1" x14ac:dyDescent="0.25">
      <c r="A41" s="255" t="s">
        <v>191</v>
      </c>
    </row>
    <row r="42" spans="1:1" x14ac:dyDescent="0.25">
      <c r="A42" s="255" t="s">
        <v>192</v>
      </c>
    </row>
    <row r="43" spans="1:1" x14ac:dyDescent="0.25">
      <c r="A43" s="255"/>
    </row>
    <row r="44" spans="1:1" x14ac:dyDescent="0.25">
      <c r="A44" s="255" t="s">
        <v>193</v>
      </c>
    </row>
    <row r="45" spans="1:1" x14ac:dyDescent="0.25">
      <c r="A45" s="255" t="s">
        <v>194</v>
      </c>
    </row>
    <row r="46" spans="1:1" x14ac:dyDescent="0.25">
      <c r="A46" s="255" t="s">
        <v>195</v>
      </c>
    </row>
    <row r="47" spans="1:1" x14ac:dyDescent="0.25">
      <c r="A47" s="255" t="s">
        <v>196</v>
      </c>
    </row>
    <row r="48" spans="1:1" x14ac:dyDescent="0.25">
      <c r="A48" s="255" t="s">
        <v>197</v>
      </c>
    </row>
    <row r="49" spans="1:1" x14ac:dyDescent="0.25">
      <c r="A49" s="255"/>
    </row>
    <row r="50" spans="1:1" x14ac:dyDescent="0.25">
      <c r="A50" s="255" t="s">
        <v>198</v>
      </c>
    </row>
    <row r="51" spans="1:1" x14ac:dyDescent="0.25">
      <c r="A51" s="255" t="s">
        <v>199</v>
      </c>
    </row>
    <row r="52" spans="1:1" x14ac:dyDescent="0.25">
      <c r="A52" s="255" t="s">
        <v>200</v>
      </c>
    </row>
    <row r="53" spans="1:1" x14ac:dyDescent="0.25">
      <c r="A53" s="255" t="s">
        <v>201</v>
      </c>
    </row>
    <row r="54" spans="1:1" x14ac:dyDescent="0.25">
      <c r="A54" s="255" t="s">
        <v>202</v>
      </c>
    </row>
    <row r="55" spans="1:1" x14ac:dyDescent="0.25">
      <c r="A55" s="255" t="s">
        <v>203</v>
      </c>
    </row>
    <row r="56" spans="1:1" x14ac:dyDescent="0.25">
      <c r="A56" s="255" t="s">
        <v>204</v>
      </c>
    </row>
    <row r="57" spans="1:1" x14ac:dyDescent="0.25">
      <c r="A57" s="255" t="s">
        <v>205</v>
      </c>
    </row>
    <row r="58" spans="1:1" x14ac:dyDescent="0.25">
      <c r="A58" s="255" t="s">
        <v>206</v>
      </c>
    </row>
    <row r="59" spans="1:1" x14ac:dyDescent="0.25">
      <c r="A59" s="255" t="s">
        <v>207</v>
      </c>
    </row>
    <row r="60" spans="1:1" x14ac:dyDescent="0.25">
      <c r="A60" s="255"/>
    </row>
    <row r="61" spans="1:1" x14ac:dyDescent="0.25">
      <c r="A61" s="255" t="s">
        <v>208</v>
      </c>
    </row>
    <row r="62" spans="1:1" x14ac:dyDescent="0.25">
      <c r="A62" s="255" t="s">
        <v>209</v>
      </c>
    </row>
    <row r="63" spans="1:1" x14ac:dyDescent="0.25">
      <c r="A63" s="255" t="s">
        <v>210</v>
      </c>
    </row>
    <row r="64" spans="1:1" x14ac:dyDescent="0.25">
      <c r="A64" s="255" t="s">
        <v>211</v>
      </c>
    </row>
    <row r="65" spans="1:1" x14ac:dyDescent="0.25">
      <c r="A65" s="255" t="s">
        <v>212</v>
      </c>
    </row>
    <row r="66" spans="1:1" x14ac:dyDescent="0.25">
      <c r="A66" s="255" t="s">
        <v>213</v>
      </c>
    </row>
    <row r="67" spans="1:1" x14ac:dyDescent="0.25">
      <c r="A67" s="255"/>
    </row>
    <row r="68" spans="1:1" x14ac:dyDescent="0.25">
      <c r="A68" s="255" t="s">
        <v>214</v>
      </c>
    </row>
    <row r="69" spans="1:1" x14ac:dyDescent="0.25">
      <c r="A69" s="255" t="s">
        <v>215</v>
      </c>
    </row>
    <row r="70" spans="1:1" x14ac:dyDescent="0.25">
      <c r="A70" s="255"/>
    </row>
    <row r="71" spans="1:1" x14ac:dyDescent="0.25">
      <c r="A71" s="255" t="s">
        <v>216</v>
      </c>
    </row>
    <row r="72" spans="1:1" x14ac:dyDescent="0.25">
      <c r="A72" s="255"/>
    </row>
    <row r="73" spans="1:1" x14ac:dyDescent="0.25">
      <c r="A73" s="255" t="s">
        <v>217</v>
      </c>
    </row>
    <row r="74" spans="1:1" x14ac:dyDescent="0.25">
      <c r="A74" s="255"/>
    </row>
    <row r="75" spans="1:1" x14ac:dyDescent="0.25">
      <c r="A75" s="255" t="s">
        <v>218</v>
      </c>
    </row>
    <row r="76" spans="1:1" x14ac:dyDescent="0.25">
      <c r="A76" s="255"/>
    </row>
    <row r="77" spans="1:1" x14ac:dyDescent="0.25">
      <c r="A77" s="255" t="s">
        <v>219</v>
      </c>
    </row>
    <row r="78" spans="1:1" x14ac:dyDescent="0.25">
      <c r="A78" s="255" t="s">
        <v>220</v>
      </c>
    </row>
    <row r="79" spans="1:1" x14ac:dyDescent="0.25">
      <c r="A79" s="255"/>
    </row>
    <row r="80" spans="1:1" x14ac:dyDescent="0.25">
      <c r="A80" s="255" t="s">
        <v>221</v>
      </c>
    </row>
    <row r="81" spans="1:1" x14ac:dyDescent="0.25">
      <c r="A81" s="255" t="s">
        <v>222</v>
      </c>
    </row>
    <row r="82" spans="1:1" x14ac:dyDescent="0.25">
      <c r="A82" s="255" t="s">
        <v>223</v>
      </c>
    </row>
    <row r="83" spans="1:1" x14ac:dyDescent="0.25">
      <c r="A83" s="255"/>
    </row>
    <row r="84" spans="1:1" x14ac:dyDescent="0.25">
      <c r="A84" s="255" t="s">
        <v>224</v>
      </c>
    </row>
    <row r="85" spans="1:1" x14ac:dyDescent="0.25">
      <c r="A85" s="255" t="s">
        <v>225</v>
      </c>
    </row>
    <row r="86" spans="1:1" x14ac:dyDescent="0.25">
      <c r="A86" s="255" t="s">
        <v>226</v>
      </c>
    </row>
    <row r="87" spans="1:1" x14ac:dyDescent="0.25">
      <c r="A87" s="255" t="s">
        <v>227</v>
      </c>
    </row>
    <row r="88" spans="1:1" x14ac:dyDescent="0.25">
      <c r="A88" s="255"/>
    </row>
    <row r="89" spans="1:1" x14ac:dyDescent="0.25">
      <c r="A89" s="255" t="s">
        <v>228</v>
      </c>
    </row>
    <row r="90" spans="1:1" x14ac:dyDescent="0.25">
      <c r="A90" s="255" t="s">
        <v>229</v>
      </c>
    </row>
    <row r="91" spans="1:1" x14ac:dyDescent="0.25">
      <c r="A91" s="255"/>
    </row>
    <row r="92" spans="1:1" x14ac:dyDescent="0.25">
      <c r="A92" s="255" t="s">
        <v>230</v>
      </c>
    </row>
    <row r="93" spans="1:1" x14ac:dyDescent="0.25">
      <c r="A93" s="255" t="s">
        <v>231</v>
      </c>
    </row>
    <row r="94" spans="1:1" x14ac:dyDescent="0.25">
      <c r="A94" s="255" t="s">
        <v>232</v>
      </c>
    </row>
    <row r="95" spans="1:1" x14ac:dyDescent="0.25">
      <c r="A95" s="255" t="s">
        <v>233</v>
      </c>
    </row>
    <row r="96" spans="1:1" x14ac:dyDescent="0.25">
      <c r="A96" s="255" t="s">
        <v>234</v>
      </c>
    </row>
    <row r="97" spans="1:1" x14ac:dyDescent="0.25">
      <c r="A97" s="255" t="s">
        <v>235</v>
      </c>
    </row>
    <row r="98" spans="1:1" x14ac:dyDescent="0.25">
      <c r="A98" s="255"/>
    </row>
    <row r="99" spans="1:1" x14ac:dyDescent="0.25">
      <c r="A99" s="255" t="s">
        <v>236</v>
      </c>
    </row>
    <row r="100" spans="1:1" x14ac:dyDescent="0.25">
      <c r="A100" s="255" t="s">
        <v>237</v>
      </c>
    </row>
    <row r="101" spans="1:1" x14ac:dyDescent="0.25">
      <c r="A101" s="255" t="s">
        <v>238</v>
      </c>
    </row>
    <row r="102" spans="1:1" x14ac:dyDescent="0.25">
      <c r="A102" s="255"/>
    </row>
    <row r="103" spans="1:1" x14ac:dyDescent="0.25">
      <c r="A103" s="255" t="s">
        <v>239</v>
      </c>
    </row>
    <row r="104" spans="1:1" x14ac:dyDescent="0.25">
      <c r="A104" s="255" t="s">
        <v>240</v>
      </c>
    </row>
    <row r="105" spans="1:1" x14ac:dyDescent="0.25">
      <c r="A105" s="255" t="s">
        <v>241</v>
      </c>
    </row>
    <row r="106" spans="1:1" x14ac:dyDescent="0.25">
      <c r="A106" s="255" t="s">
        <v>242</v>
      </c>
    </row>
    <row r="107" spans="1:1" x14ac:dyDescent="0.25">
      <c r="A107" s="255" t="s">
        <v>243</v>
      </c>
    </row>
    <row r="108" spans="1:1" x14ac:dyDescent="0.25">
      <c r="A108" s="255" t="s">
        <v>244</v>
      </c>
    </row>
    <row r="109" spans="1:1" x14ac:dyDescent="0.25">
      <c r="A109" s="255" t="s">
        <v>245</v>
      </c>
    </row>
    <row r="110" spans="1:1" x14ac:dyDescent="0.25">
      <c r="A110" s="255" t="s">
        <v>246</v>
      </c>
    </row>
    <row r="111" spans="1:1" x14ac:dyDescent="0.25">
      <c r="A111" s="255"/>
    </row>
    <row r="112" spans="1:1" x14ac:dyDescent="0.25">
      <c r="A112" s="255" t="s">
        <v>247</v>
      </c>
    </row>
    <row r="113" spans="1:1" x14ac:dyDescent="0.25">
      <c r="A113" s="255"/>
    </row>
    <row r="114" spans="1:1" x14ac:dyDescent="0.25">
      <c r="A114" s="255" t="s">
        <v>248</v>
      </c>
    </row>
    <row r="115" spans="1:1" x14ac:dyDescent="0.25">
      <c r="A115" s="255" t="s">
        <v>249</v>
      </c>
    </row>
    <row r="116" spans="1:1" x14ac:dyDescent="0.25">
      <c r="A116" s="255" t="s">
        <v>250</v>
      </c>
    </row>
    <row r="117" spans="1:1" x14ac:dyDescent="0.25">
      <c r="A117" s="255"/>
    </row>
    <row r="118" spans="1:1" x14ac:dyDescent="0.25">
      <c r="A118" s="255" t="s">
        <v>251</v>
      </c>
    </row>
    <row r="119" spans="1:1" x14ac:dyDescent="0.25">
      <c r="A119" s="255" t="s">
        <v>252</v>
      </c>
    </row>
    <row r="120" spans="1:1" x14ac:dyDescent="0.25">
      <c r="A120" s="255" t="s">
        <v>253</v>
      </c>
    </row>
    <row r="121" spans="1:1" x14ac:dyDescent="0.25">
      <c r="A121" s="255" t="s">
        <v>254</v>
      </c>
    </row>
    <row r="122" spans="1:1" x14ac:dyDescent="0.25">
      <c r="A122" s="255"/>
    </row>
    <row r="123" spans="1:1" x14ac:dyDescent="0.25">
      <c r="A123" s="255" t="s">
        <v>255</v>
      </c>
    </row>
    <row r="124" spans="1:1" x14ac:dyDescent="0.25">
      <c r="A124" s="255" t="s">
        <v>256</v>
      </c>
    </row>
    <row r="125" spans="1:1" x14ac:dyDescent="0.25">
      <c r="A125" s="255" t="s">
        <v>257</v>
      </c>
    </row>
    <row r="126" spans="1:1" x14ac:dyDescent="0.25">
      <c r="A126" s="255" t="s">
        <v>258</v>
      </c>
    </row>
    <row r="127" spans="1:1" x14ac:dyDescent="0.25">
      <c r="A127" s="255" t="s">
        <v>259</v>
      </c>
    </row>
    <row r="128" spans="1:1" x14ac:dyDescent="0.25">
      <c r="A128" s="255" t="s">
        <v>260</v>
      </c>
    </row>
    <row r="129" spans="1:1" x14ac:dyDescent="0.25">
      <c r="A129" s="255" t="s">
        <v>261</v>
      </c>
    </row>
    <row r="130" spans="1:1" x14ac:dyDescent="0.25">
      <c r="A130" s="255" t="s">
        <v>262</v>
      </c>
    </row>
    <row r="131" spans="1:1" x14ac:dyDescent="0.25">
      <c r="A131" s="255" t="s">
        <v>263</v>
      </c>
    </row>
    <row r="132" spans="1:1" x14ac:dyDescent="0.25">
      <c r="A132" s="255" t="s">
        <v>264</v>
      </c>
    </row>
    <row r="133" spans="1:1" x14ac:dyDescent="0.25">
      <c r="A133" s="255"/>
    </row>
    <row r="134" spans="1:1" x14ac:dyDescent="0.25">
      <c r="A134" s="255" t="s">
        <v>265</v>
      </c>
    </row>
    <row r="135" spans="1:1" x14ac:dyDescent="0.25">
      <c r="A135" s="255" t="s">
        <v>266</v>
      </c>
    </row>
    <row r="136" spans="1:1" x14ac:dyDescent="0.25">
      <c r="A136" s="255" t="s">
        <v>267</v>
      </c>
    </row>
    <row r="137" spans="1:1" x14ac:dyDescent="0.25">
      <c r="A137" s="255" t="s">
        <v>268</v>
      </c>
    </row>
    <row r="138" spans="1:1" x14ac:dyDescent="0.25">
      <c r="A138" s="255" t="s">
        <v>269</v>
      </c>
    </row>
    <row r="139" spans="1:1" x14ac:dyDescent="0.25">
      <c r="A139" s="255" t="s">
        <v>270</v>
      </c>
    </row>
    <row r="140" spans="1:1" x14ac:dyDescent="0.25">
      <c r="A140" s="255" t="s">
        <v>271</v>
      </c>
    </row>
    <row r="141" spans="1:1" x14ac:dyDescent="0.25">
      <c r="A141" s="255" t="s">
        <v>272</v>
      </c>
    </row>
    <row r="142" spans="1:1" x14ac:dyDescent="0.25">
      <c r="A142" s="255" t="s">
        <v>273</v>
      </c>
    </row>
    <row r="143" spans="1:1" x14ac:dyDescent="0.25">
      <c r="A143" s="255" t="s">
        <v>274</v>
      </c>
    </row>
    <row r="144" spans="1:1" x14ac:dyDescent="0.25">
      <c r="A144" s="255" t="s">
        <v>275</v>
      </c>
    </row>
    <row r="145" spans="1:1" x14ac:dyDescent="0.25">
      <c r="A145" s="255" t="s">
        <v>276</v>
      </c>
    </row>
    <row r="146" spans="1:1" x14ac:dyDescent="0.25">
      <c r="A146" s="255"/>
    </row>
    <row r="147" spans="1:1" x14ac:dyDescent="0.25">
      <c r="A147" s="255" t="s">
        <v>277</v>
      </c>
    </row>
    <row r="148" spans="1:1" x14ac:dyDescent="0.25">
      <c r="A148" s="255" t="s">
        <v>278</v>
      </c>
    </row>
    <row r="149" spans="1:1" x14ac:dyDescent="0.25">
      <c r="A149" s="255" t="s">
        <v>279</v>
      </c>
    </row>
    <row r="150" spans="1:1" x14ac:dyDescent="0.25">
      <c r="A150" s="255"/>
    </row>
    <row r="151" spans="1:1" x14ac:dyDescent="0.25">
      <c r="A151" s="255" t="s">
        <v>280</v>
      </c>
    </row>
    <row r="152" spans="1:1" x14ac:dyDescent="0.25">
      <c r="A152" s="255" t="s">
        <v>281</v>
      </c>
    </row>
    <row r="153" spans="1:1" x14ac:dyDescent="0.25">
      <c r="A153" s="255"/>
    </row>
    <row r="154" spans="1:1" x14ac:dyDescent="0.25">
      <c r="A154" s="255" t="s">
        <v>282</v>
      </c>
    </row>
    <row r="155" spans="1:1" x14ac:dyDescent="0.25">
      <c r="A155" s="255"/>
    </row>
    <row r="156" spans="1:1" x14ac:dyDescent="0.25">
      <c r="A156" s="255" t="s">
        <v>283</v>
      </c>
    </row>
    <row r="157" spans="1:1" x14ac:dyDescent="0.25">
      <c r="A157" s="255" t="s">
        <v>284</v>
      </c>
    </row>
    <row r="158" spans="1:1" x14ac:dyDescent="0.25">
      <c r="A158" s="255" t="s">
        <v>285</v>
      </c>
    </row>
    <row r="159" spans="1:1" x14ac:dyDescent="0.25">
      <c r="A159" s="255" t="s">
        <v>286</v>
      </c>
    </row>
    <row r="160" spans="1:1" x14ac:dyDescent="0.25">
      <c r="A160" s="255" t="s">
        <v>287</v>
      </c>
    </row>
    <row r="161" spans="1:1" x14ac:dyDescent="0.25">
      <c r="A161" s="255" t="s">
        <v>288</v>
      </c>
    </row>
    <row r="162" spans="1:1" x14ac:dyDescent="0.25">
      <c r="A162" s="255" t="s">
        <v>289</v>
      </c>
    </row>
    <row r="163" spans="1:1" x14ac:dyDescent="0.25">
      <c r="A163" s="255"/>
    </row>
    <row r="164" spans="1:1" x14ac:dyDescent="0.25">
      <c r="A164" s="255" t="s">
        <v>290</v>
      </c>
    </row>
    <row r="165" spans="1:1" x14ac:dyDescent="0.25">
      <c r="A165" s="255" t="s">
        <v>291</v>
      </c>
    </row>
    <row r="166" spans="1:1" x14ac:dyDescent="0.25">
      <c r="A166" s="255" t="s">
        <v>292</v>
      </c>
    </row>
    <row r="167" spans="1:1" x14ac:dyDescent="0.25">
      <c r="A167" s="255" t="s">
        <v>293</v>
      </c>
    </row>
    <row r="168" spans="1:1" x14ac:dyDescent="0.25">
      <c r="A168" s="255" t="s">
        <v>294</v>
      </c>
    </row>
    <row r="169" spans="1:1" x14ac:dyDescent="0.25">
      <c r="A169" s="255" t="s">
        <v>295</v>
      </c>
    </row>
    <row r="170" spans="1:1" x14ac:dyDescent="0.25">
      <c r="A170" s="255" t="s">
        <v>296</v>
      </c>
    </row>
    <row r="171" spans="1:1" x14ac:dyDescent="0.25">
      <c r="A171" s="255" t="s">
        <v>297</v>
      </c>
    </row>
    <row r="172" spans="1:1" x14ac:dyDescent="0.25">
      <c r="A172" s="255" t="s">
        <v>298</v>
      </c>
    </row>
    <row r="173" spans="1:1" x14ac:dyDescent="0.25">
      <c r="A173" s="255" t="s">
        <v>299</v>
      </c>
    </row>
    <row r="174" spans="1:1" x14ac:dyDescent="0.25">
      <c r="A174" s="255"/>
    </row>
    <row r="175" spans="1:1" x14ac:dyDescent="0.25">
      <c r="A175" s="255" t="s">
        <v>300</v>
      </c>
    </row>
    <row r="176" spans="1:1" x14ac:dyDescent="0.25">
      <c r="A176" s="255" t="s">
        <v>301</v>
      </c>
    </row>
    <row r="177" spans="1:1" x14ac:dyDescent="0.25">
      <c r="A177" s="255" t="s">
        <v>302</v>
      </c>
    </row>
    <row r="178" spans="1:1" x14ac:dyDescent="0.25">
      <c r="A178" s="255"/>
    </row>
    <row r="179" spans="1:1" x14ac:dyDescent="0.25">
      <c r="A179" s="255" t="s">
        <v>303</v>
      </c>
    </row>
    <row r="180" spans="1:1" x14ac:dyDescent="0.25">
      <c r="A180" s="255"/>
    </row>
    <row r="181" spans="1:1" x14ac:dyDescent="0.25">
      <c r="A181" s="255" t="s">
        <v>304</v>
      </c>
    </row>
    <row r="182" spans="1:1" x14ac:dyDescent="0.25">
      <c r="A182" s="255" t="s">
        <v>305</v>
      </c>
    </row>
    <row r="183" spans="1:1" x14ac:dyDescent="0.25">
      <c r="A183" s="255" t="s">
        <v>306</v>
      </c>
    </row>
    <row r="184" spans="1:1" x14ac:dyDescent="0.25">
      <c r="A184" s="255" t="s">
        <v>307</v>
      </c>
    </row>
    <row r="185" spans="1:1" x14ac:dyDescent="0.25">
      <c r="A185" s="255" t="s">
        <v>308</v>
      </c>
    </row>
    <row r="186" spans="1:1" x14ac:dyDescent="0.25">
      <c r="A186" s="255"/>
    </row>
    <row r="187" spans="1:1" x14ac:dyDescent="0.25">
      <c r="A187" s="255" t="s">
        <v>309</v>
      </c>
    </row>
    <row r="188" spans="1:1" x14ac:dyDescent="0.25">
      <c r="A188" s="255" t="s">
        <v>310</v>
      </c>
    </row>
    <row r="189" spans="1:1" x14ac:dyDescent="0.25">
      <c r="A189" s="255" t="s">
        <v>311</v>
      </c>
    </row>
    <row r="190" spans="1:1" x14ac:dyDescent="0.25">
      <c r="A190" s="255" t="s">
        <v>312</v>
      </c>
    </row>
    <row r="191" spans="1:1" x14ac:dyDescent="0.25">
      <c r="A191" s="255" t="s">
        <v>313</v>
      </c>
    </row>
    <row r="192" spans="1:1" x14ac:dyDescent="0.25">
      <c r="A192" s="255" t="s">
        <v>314</v>
      </c>
    </row>
    <row r="193" spans="1:1" x14ac:dyDescent="0.25">
      <c r="A193" s="255" t="s">
        <v>315</v>
      </c>
    </row>
    <row r="194" spans="1:1" x14ac:dyDescent="0.25">
      <c r="A194" s="255"/>
    </row>
    <row r="195" spans="1:1" x14ac:dyDescent="0.25">
      <c r="A195" s="255" t="s">
        <v>316</v>
      </c>
    </row>
    <row r="196" spans="1:1" x14ac:dyDescent="0.25">
      <c r="A196" s="255"/>
    </row>
    <row r="197" spans="1:1" x14ac:dyDescent="0.25">
      <c r="A197" s="255" t="s">
        <v>317</v>
      </c>
    </row>
    <row r="198" spans="1:1" x14ac:dyDescent="0.25">
      <c r="A198" s="255" t="s">
        <v>318</v>
      </c>
    </row>
    <row r="199" spans="1:1" x14ac:dyDescent="0.25">
      <c r="A199" s="255" t="s">
        <v>319</v>
      </c>
    </row>
    <row r="200" spans="1:1" x14ac:dyDescent="0.25">
      <c r="A200" s="255" t="s">
        <v>320</v>
      </c>
    </row>
    <row r="201" spans="1:1" x14ac:dyDescent="0.25">
      <c r="A201" s="255" t="s">
        <v>321</v>
      </c>
    </row>
    <row r="202" spans="1:1" x14ac:dyDescent="0.25">
      <c r="A202" s="255" t="s">
        <v>322</v>
      </c>
    </row>
    <row r="203" spans="1:1" x14ac:dyDescent="0.25">
      <c r="A203" s="255" t="s">
        <v>323</v>
      </c>
    </row>
    <row r="204" spans="1:1" x14ac:dyDescent="0.25">
      <c r="A204" s="255"/>
    </row>
    <row r="205" spans="1:1" x14ac:dyDescent="0.25">
      <c r="A205" s="255" t="s">
        <v>324</v>
      </c>
    </row>
    <row r="206" spans="1:1" x14ac:dyDescent="0.25">
      <c r="A206" s="255" t="s">
        <v>325</v>
      </c>
    </row>
    <row r="207" spans="1:1" x14ac:dyDescent="0.25">
      <c r="A207" s="255"/>
    </row>
    <row r="208" spans="1:1" x14ac:dyDescent="0.25">
      <c r="A208" s="255" t="s">
        <v>326</v>
      </c>
    </row>
    <row r="209" spans="1:1" x14ac:dyDescent="0.25">
      <c r="A209" s="255"/>
    </row>
    <row r="210" spans="1:1" x14ac:dyDescent="0.25">
      <c r="A210" s="255" t="s">
        <v>327</v>
      </c>
    </row>
    <row r="211" spans="1:1" x14ac:dyDescent="0.25">
      <c r="A211" s="255" t="s">
        <v>328</v>
      </c>
    </row>
    <row r="212" spans="1:1" x14ac:dyDescent="0.25">
      <c r="A212" s="255" t="s">
        <v>329</v>
      </c>
    </row>
    <row r="213" spans="1:1" x14ac:dyDescent="0.25">
      <c r="A213" s="255"/>
    </row>
    <row r="214" spans="1:1" x14ac:dyDescent="0.25">
      <c r="A214" s="255" t="s">
        <v>330</v>
      </c>
    </row>
    <row r="215" spans="1:1" x14ac:dyDescent="0.25">
      <c r="A215" s="255" t="s">
        <v>331</v>
      </c>
    </row>
    <row r="216" spans="1:1" x14ac:dyDescent="0.25">
      <c r="A216" s="255"/>
    </row>
    <row r="217" spans="1:1" x14ac:dyDescent="0.25">
      <c r="A217" s="255" t="s">
        <v>332</v>
      </c>
    </row>
    <row r="218" spans="1:1" x14ac:dyDescent="0.25">
      <c r="A218" s="255" t="s">
        <v>333</v>
      </c>
    </row>
    <row r="219" spans="1:1" x14ac:dyDescent="0.25">
      <c r="A219" s="255" t="s">
        <v>334</v>
      </c>
    </row>
    <row r="220" spans="1:1" x14ac:dyDescent="0.25">
      <c r="A220" s="255" t="s">
        <v>335</v>
      </c>
    </row>
    <row r="221" spans="1:1" x14ac:dyDescent="0.25">
      <c r="A221" s="255"/>
    </row>
    <row r="222" spans="1:1" x14ac:dyDescent="0.25">
      <c r="A222" s="255" t="s">
        <v>336</v>
      </c>
    </row>
    <row r="223" spans="1:1" x14ac:dyDescent="0.25">
      <c r="A223" s="255" t="s">
        <v>337</v>
      </c>
    </row>
    <row r="224" spans="1:1" x14ac:dyDescent="0.25">
      <c r="A224" s="255" t="s">
        <v>338</v>
      </c>
    </row>
    <row r="225" spans="1:1" x14ac:dyDescent="0.25">
      <c r="A225" s="255" t="s">
        <v>339</v>
      </c>
    </row>
    <row r="226" spans="1:1" x14ac:dyDescent="0.25">
      <c r="A226" s="255" t="s">
        <v>340</v>
      </c>
    </row>
    <row r="227" spans="1:1" x14ac:dyDescent="0.25">
      <c r="A227" s="255" t="s">
        <v>341</v>
      </c>
    </row>
    <row r="228" spans="1:1" x14ac:dyDescent="0.25">
      <c r="A228" s="255" t="s">
        <v>342</v>
      </c>
    </row>
    <row r="229" spans="1:1" x14ac:dyDescent="0.25">
      <c r="A229" s="255"/>
    </row>
    <row r="230" spans="1:1" x14ac:dyDescent="0.25">
      <c r="A230" s="255" t="s">
        <v>343</v>
      </c>
    </row>
    <row r="231" spans="1:1" x14ac:dyDescent="0.25">
      <c r="A231" s="255" t="s">
        <v>344</v>
      </c>
    </row>
    <row r="232" spans="1:1" x14ac:dyDescent="0.25">
      <c r="A232" s="255" t="s">
        <v>345</v>
      </c>
    </row>
    <row r="233" spans="1:1" x14ac:dyDescent="0.25">
      <c r="A233" s="255" t="s">
        <v>346</v>
      </c>
    </row>
    <row r="234" spans="1:1" x14ac:dyDescent="0.25">
      <c r="A234" s="255"/>
    </row>
    <row r="235" spans="1:1" x14ac:dyDescent="0.25">
      <c r="A235" s="255" t="s">
        <v>347</v>
      </c>
    </row>
    <row r="236" spans="1:1" x14ac:dyDescent="0.25">
      <c r="A236" s="255" t="s">
        <v>348</v>
      </c>
    </row>
    <row r="237" spans="1:1" x14ac:dyDescent="0.25">
      <c r="A237" s="255" t="s">
        <v>349</v>
      </c>
    </row>
    <row r="238" spans="1:1" x14ac:dyDescent="0.25">
      <c r="A238" s="255" t="s">
        <v>350</v>
      </c>
    </row>
    <row r="239" spans="1:1" x14ac:dyDescent="0.25">
      <c r="A239" s="255" t="s">
        <v>351</v>
      </c>
    </row>
    <row r="240" spans="1:1" x14ac:dyDescent="0.25">
      <c r="A240" s="255" t="s">
        <v>352</v>
      </c>
    </row>
    <row r="241" spans="1:1" x14ac:dyDescent="0.25">
      <c r="A241" s="255" t="s">
        <v>353</v>
      </c>
    </row>
    <row r="242" spans="1:1" x14ac:dyDescent="0.25">
      <c r="A242" s="255" t="s">
        <v>354</v>
      </c>
    </row>
    <row r="243" spans="1:1" x14ac:dyDescent="0.25">
      <c r="A243" s="255" t="s">
        <v>355</v>
      </c>
    </row>
    <row r="244" spans="1:1" x14ac:dyDescent="0.25">
      <c r="A244" s="255"/>
    </row>
    <row r="245" spans="1:1" x14ac:dyDescent="0.25">
      <c r="A245" s="255" t="s">
        <v>356</v>
      </c>
    </row>
    <row r="246" spans="1:1" x14ac:dyDescent="0.25">
      <c r="A246" s="255"/>
    </row>
    <row r="247" spans="1:1" x14ac:dyDescent="0.25">
      <c r="A247" s="255" t="s">
        <v>357</v>
      </c>
    </row>
    <row r="248" spans="1:1" x14ac:dyDescent="0.25">
      <c r="A248" s="255" t="s">
        <v>358</v>
      </c>
    </row>
    <row r="249" spans="1:1" x14ac:dyDescent="0.25">
      <c r="A249" s="255" t="s">
        <v>359</v>
      </c>
    </row>
    <row r="250" spans="1:1" x14ac:dyDescent="0.25">
      <c r="A250" s="255" t="s">
        <v>360</v>
      </c>
    </row>
    <row r="251" spans="1:1" x14ac:dyDescent="0.25">
      <c r="A251" s="255"/>
    </row>
    <row r="252" spans="1:1" x14ac:dyDescent="0.25">
      <c r="A252" s="255" t="s">
        <v>361</v>
      </c>
    </row>
    <row r="253" spans="1:1" x14ac:dyDescent="0.25">
      <c r="A253" s="255" t="s">
        <v>362</v>
      </c>
    </row>
    <row r="254" spans="1:1" x14ac:dyDescent="0.25">
      <c r="A254" s="255" t="s">
        <v>363</v>
      </c>
    </row>
    <row r="255" spans="1:1" x14ac:dyDescent="0.25">
      <c r="A255" s="255" t="s">
        <v>364</v>
      </c>
    </row>
    <row r="256" spans="1:1" x14ac:dyDescent="0.25">
      <c r="A256" s="255"/>
    </row>
    <row r="257" spans="1:1" x14ac:dyDescent="0.25">
      <c r="A257" s="255" t="s">
        <v>365</v>
      </c>
    </row>
    <row r="258" spans="1:1" x14ac:dyDescent="0.25">
      <c r="A258" s="255" t="s">
        <v>366</v>
      </c>
    </row>
    <row r="259" spans="1:1" x14ac:dyDescent="0.25">
      <c r="A259" s="255" t="s">
        <v>367</v>
      </c>
    </row>
    <row r="260" spans="1:1" x14ac:dyDescent="0.25">
      <c r="A260" s="255" t="s">
        <v>368</v>
      </c>
    </row>
    <row r="261" spans="1:1" x14ac:dyDescent="0.25">
      <c r="A261" s="255" t="s">
        <v>369</v>
      </c>
    </row>
    <row r="262" spans="1:1" x14ac:dyDescent="0.25">
      <c r="A262" s="255" t="s">
        <v>370</v>
      </c>
    </row>
    <row r="263" spans="1:1" x14ac:dyDescent="0.25">
      <c r="A263" s="255" t="s">
        <v>371</v>
      </c>
    </row>
    <row r="264" spans="1:1" x14ac:dyDescent="0.25">
      <c r="A264" s="255" t="s">
        <v>372</v>
      </c>
    </row>
    <row r="265" spans="1:1" x14ac:dyDescent="0.25">
      <c r="A265" s="255" t="s">
        <v>373</v>
      </c>
    </row>
    <row r="266" spans="1:1" x14ac:dyDescent="0.25">
      <c r="A266" s="255" t="s">
        <v>374</v>
      </c>
    </row>
    <row r="267" spans="1:1" x14ac:dyDescent="0.25">
      <c r="A267" s="255" t="s">
        <v>375</v>
      </c>
    </row>
    <row r="268" spans="1:1" x14ac:dyDescent="0.25">
      <c r="A268" s="255"/>
    </row>
    <row r="269" spans="1:1" x14ac:dyDescent="0.25">
      <c r="A269" s="255" t="s">
        <v>376</v>
      </c>
    </row>
    <row r="270" spans="1:1" x14ac:dyDescent="0.25">
      <c r="A270" s="255" t="s">
        <v>377</v>
      </c>
    </row>
    <row r="271" spans="1:1" x14ac:dyDescent="0.25">
      <c r="A271" s="255" t="s">
        <v>378</v>
      </c>
    </row>
    <row r="272" spans="1:1" x14ac:dyDescent="0.25">
      <c r="A272" s="255" t="s">
        <v>379</v>
      </c>
    </row>
    <row r="273" spans="1:1" x14ac:dyDescent="0.25">
      <c r="A273" s="255" t="s">
        <v>380</v>
      </c>
    </row>
    <row r="274" spans="1:1" x14ac:dyDescent="0.25">
      <c r="A274" s="255"/>
    </row>
    <row r="275" spans="1:1" x14ac:dyDescent="0.25">
      <c r="A275" s="255" t="s">
        <v>381</v>
      </c>
    </row>
    <row r="276" spans="1:1" x14ac:dyDescent="0.25">
      <c r="A276" s="255" t="s">
        <v>382</v>
      </c>
    </row>
    <row r="277" spans="1:1" x14ac:dyDescent="0.25">
      <c r="A277" s="255" t="s">
        <v>383</v>
      </c>
    </row>
    <row r="278" spans="1:1" x14ac:dyDescent="0.25">
      <c r="A278" s="255" t="s">
        <v>384</v>
      </c>
    </row>
    <row r="279" spans="1:1" x14ac:dyDescent="0.25">
      <c r="A279" s="255" t="s">
        <v>385</v>
      </c>
    </row>
    <row r="280" spans="1:1" x14ac:dyDescent="0.25">
      <c r="A280" s="255" t="s">
        <v>386</v>
      </c>
    </row>
    <row r="281" spans="1:1" x14ac:dyDescent="0.25">
      <c r="A281" s="255" t="s">
        <v>387</v>
      </c>
    </row>
    <row r="282" spans="1:1" x14ac:dyDescent="0.25">
      <c r="A282" s="255" t="s">
        <v>388</v>
      </c>
    </row>
    <row r="283" spans="1:1" x14ac:dyDescent="0.25">
      <c r="A283" s="255" t="s">
        <v>389</v>
      </c>
    </row>
    <row r="284" spans="1:1" x14ac:dyDescent="0.25">
      <c r="A284" s="255" t="s">
        <v>390</v>
      </c>
    </row>
    <row r="285" spans="1:1" x14ac:dyDescent="0.25">
      <c r="A285" s="255" t="s">
        <v>391</v>
      </c>
    </row>
    <row r="286" spans="1:1" x14ac:dyDescent="0.25">
      <c r="A286" s="255" t="s">
        <v>392</v>
      </c>
    </row>
    <row r="287" spans="1:1" x14ac:dyDescent="0.25">
      <c r="A287" s="255"/>
    </row>
    <row r="288" spans="1:1" x14ac:dyDescent="0.25">
      <c r="A288" s="255" t="s">
        <v>393</v>
      </c>
    </row>
    <row r="289" spans="1:1" x14ac:dyDescent="0.25">
      <c r="A289" s="255" t="s">
        <v>394</v>
      </c>
    </row>
    <row r="290" spans="1:1" x14ac:dyDescent="0.25">
      <c r="A290" s="255" t="s">
        <v>395</v>
      </c>
    </row>
    <row r="291" spans="1:1" x14ac:dyDescent="0.25">
      <c r="A291" s="255" t="s">
        <v>396</v>
      </c>
    </row>
    <row r="292" spans="1:1" x14ac:dyDescent="0.25">
      <c r="A292" s="255"/>
    </row>
    <row r="293" spans="1:1" x14ac:dyDescent="0.25">
      <c r="A293" s="255" t="s">
        <v>397</v>
      </c>
    </row>
    <row r="294" spans="1:1" x14ac:dyDescent="0.25">
      <c r="A294" s="255" t="s">
        <v>398</v>
      </c>
    </row>
    <row r="295" spans="1:1" x14ac:dyDescent="0.25">
      <c r="A295" s="255" t="s">
        <v>399</v>
      </c>
    </row>
    <row r="296" spans="1:1" x14ac:dyDescent="0.25">
      <c r="A296" s="255"/>
    </row>
    <row r="297" spans="1:1" x14ac:dyDescent="0.25">
      <c r="A297" s="255" t="s">
        <v>400</v>
      </c>
    </row>
    <row r="298" spans="1:1" x14ac:dyDescent="0.25">
      <c r="A298" s="255" t="s">
        <v>401</v>
      </c>
    </row>
    <row r="299" spans="1:1" x14ac:dyDescent="0.25">
      <c r="A299" s="255" t="s">
        <v>402</v>
      </c>
    </row>
    <row r="300" spans="1:1" x14ac:dyDescent="0.25">
      <c r="A300" s="255" t="s">
        <v>403</v>
      </c>
    </row>
    <row r="301" spans="1:1" x14ac:dyDescent="0.25">
      <c r="A301" s="255" t="s">
        <v>404</v>
      </c>
    </row>
    <row r="302" spans="1:1" x14ac:dyDescent="0.25">
      <c r="A302" s="255" t="s">
        <v>405</v>
      </c>
    </row>
    <row r="303" spans="1:1" x14ac:dyDescent="0.25">
      <c r="A303" s="255" t="s">
        <v>406</v>
      </c>
    </row>
    <row r="304" spans="1:1" x14ac:dyDescent="0.25">
      <c r="A304" s="255" t="s">
        <v>407</v>
      </c>
    </row>
    <row r="305" spans="1:1" x14ac:dyDescent="0.25">
      <c r="A305" s="255" t="s">
        <v>408</v>
      </c>
    </row>
    <row r="306" spans="1:1" x14ac:dyDescent="0.25">
      <c r="A306" s="255" t="s">
        <v>409</v>
      </c>
    </row>
    <row r="307" spans="1:1" x14ac:dyDescent="0.25">
      <c r="A307" s="255" t="s">
        <v>410</v>
      </c>
    </row>
    <row r="308" spans="1:1" x14ac:dyDescent="0.25">
      <c r="A308" s="255" t="s">
        <v>411</v>
      </c>
    </row>
    <row r="309" spans="1:1" x14ac:dyDescent="0.25">
      <c r="A309" s="255"/>
    </row>
    <row r="310" spans="1:1" x14ac:dyDescent="0.25">
      <c r="A310" s="255" t="s">
        <v>412</v>
      </c>
    </row>
    <row r="311" spans="1:1" x14ac:dyDescent="0.25">
      <c r="A311" s="255" t="s">
        <v>413</v>
      </c>
    </row>
    <row r="312" spans="1:1" x14ac:dyDescent="0.25">
      <c r="A312" s="255" t="s">
        <v>414</v>
      </c>
    </row>
    <row r="313" spans="1:1" x14ac:dyDescent="0.25">
      <c r="A313" s="255" t="s">
        <v>415</v>
      </c>
    </row>
    <row r="314" spans="1:1" x14ac:dyDescent="0.25">
      <c r="A314" s="255" t="s">
        <v>416</v>
      </c>
    </row>
    <row r="315" spans="1:1" x14ac:dyDescent="0.25">
      <c r="A315" s="255" t="s">
        <v>417</v>
      </c>
    </row>
    <row r="316" spans="1:1" x14ac:dyDescent="0.25">
      <c r="A316" s="255" t="s">
        <v>418</v>
      </c>
    </row>
    <row r="317" spans="1:1" x14ac:dyDescent="0.25">
      <c r="A317" s="255"/>
    </row>
    <row r="318" spans="1:1" x14ac:dyDescent="0.25">
      <c r="A318" s="255" t="s">
        <v>419</v>
      </c>
    </row>
    <row r="319" spans="1:1" x14ac:dyDescent="0.25">
      <c r="A319" s="255" t="s">
        <v>420</v>
      </c>
    </row>
    <row r="320" spans="1:1" x14ac:dyDescent="0.25">
      <c r="A320" s="255" t="s">
        <v>421</v>
      </c>
    </row>
    <row r="321" spans="1:1" x14ac:dyDescent="0.25">
      <c r="A321" s="255" t="s">
        <v>422</v>
      </c>
    </row>
    <row r="322" spans="1:1" x14ac:dyDescent="0.25">
      <c r="A322" s="255" t="s">
        <v>423</v>
      </c>
    </row>
    <row r="323" spans="1:1" x14ac:dyDescent="0.25">
      <c r="A323" s="255" t="s">
        <v>424</v>
      </c>
    </row>
    <row r="324" spans="1:1" x14ac:dyDescent="0.25">
      <c r="A324" s="255" t="s">
        <v>425</v>
      </c>
    </row>
    <row r="325" spans="1:1" x14ac:dyDescent="0.25">
      <c r="A325" s="255" t="s">
        <v>426</v>
      </c>
    </row>
    <row r="326" spans="1:1" x14ac:dyDescent="0.25">
      <c r="A326" s="255" t="s">
        <v>427</v>
      </c>
    </row>
    <row r="327" spans="1:1" x14ac:dyDescent="0.25">
      <c r="A327" s="255" t="s">
        <v>428</v>
      </c>
    </row>
    <row r="328" spans="1:1" x14ac:dyDescent="0.25">
      <c r="A328" s="255"/>
    </row>
    <row r="329" spans="1:1" x14ac:dyDescent="0.25">
      <c r="A329" s="255" t="s">
        <v>429</v>
      </c>
    </row>
    <row r="330" spans="1:1" x14ac:dyDescent="0.25">
      <c r="A330" s="255" t="s">
        <v>430</v>
      </c>
    </row>
    <row r="331" spans="1:1" x14ac:dyDescent="0.25">
      <c r="A331" s="255" t="s">
        <v>431</v>
      </c>
    </row>
    <row r="332" spans="1:1" x14ac:dyDescent="0.25">
      <c r="A332" s="255" t="s">
        <v>432</v>
      </c>
    </row>
    <row r="333" spans="1:1" x14ac:dyDescent="0.25">
      <c r="A333" s="255" t="s">
        <v>433</v>
      </c>
    </row>
    <row r="334" spans="1:1" x14ac:dyDescent="0.25">
      <c r="A334" s="255" t="s">
        <v>434</v>
      </c>
    </row>
    <row r="335" spans="1:1" x14ac:dyDescent="0.25">
      <c r="A335" s="255" t="s">
        <v>435</v>
      </c>
    </row>
    <row r="336" spans="1:1" x14ac:dyDescent="0.25">
      <c r="A336" s="255"/>
    </row>
    <row r="337" spans="1:1" x14ac:dyDescent="0.25">
      <c r="A337" s="255" t="s">
        <v>436</v>
      </c>
    </row>
    <row r="338" spans="1:1" x14ac:dyDescent="0.25">
      <c r="A338" s="255" t="s">
        <v>437</v>
      </c>
    </row>
    <row r="339" spans="1:1" x14ac:dyDescent="0.25">
      <c r="A339" s="255" t="s">
        <v>438</v>
      </c>
    </row>
    <row r="340" spans="1:1" x14ac:dyDescent="0.25">
      <c r="A340" s="255" t="s">
        <v>439</v>
      </c>
    </row>
    <row r="341" spans="1:1" x14ac:dyDescent="0.25">
      <c r="A341" s="255" t="s">
        <v>440</v>
      </c>
    </row>
    <row r="342" spans="1:1" x14ac:dyDescent="0.25">
      <c r="A342" s="255"/>
    </row>
    <row r="343" spans="1:1" x14ac:dyDescent="0.25">
      <c r="A343" s="255" t="s">
        <v>441</v>
      </c>
    </row>
    <row r="344" spans="1:1" x14ac:dyDescent="0.25">
      <c r="A344" s="255"/>
    </row>
    <row r="345" spans="1:1" x14ac:dyDescent="0.25">
      <c r="A345" s="255" t="s">
        <v>442</v>
      </c>
    </row>
    <row r="346" spans="1:1" x14ac:dyDescent="0.25">
      <c r="A346" s="255" t="s">
        <v>443</v>
      </c>
    </row>
    <row r="347" spans="1:1" x14ac:dyDescent="0.25">
      <c r="A347" s="255" t="s">
        <v>444</v>
      </c>
    </row>
    <row r="348" spans="1:1" x14ac:dyDescent="0.25">
      <c r="A348" s="255" t="s">
        <v>445</v>
      </c>
    </row>
    <row r="349" spans="1:1" x14ac:dyDescent="0.25">
      <c r="A349" s="255" t="s">
        <v>446</v>
      </c>
    </row>
    <row r="350" spans="1:1" x14ac:dyDescent="0.25">
      <c r="A350" s="255" t="s">
        <v>447</v>
      </c>
    </row>
    <row r="351" spans="1:1" x14ac:dyDescent="0.25">
      <c r="A351" s="255" t="s">
        <v>448</v>
      </c>
    </row>
    <row r="352" spans="1:1" x14ac:dyDescent="0.25">
      <c r="A352" s="255" t="s">
        <v>449</v>
      </c>
    </row>
    <row r="353" spans="1:1" x14ac:dyDescent="0.25">
      <c r="A353" s="255"/>
    </row>
    <row r="354" spans="1:1" x14ac:dyDescent="0.25">
      <c r="A354" s="255" t="s">
        <v>450</v>
      </c>
    </row>
    <row r="355" spans="1:1" x14ac:dyDescent="0.25">
      <c r="A355" s="255" t="s">
        <v>451</v>
      </c>
    </row>
    <row r="356" spans="1:1" x14ac:dyDescent="0.25">
      <c r="A356" s="255" t="s">
        <v>452</v>
      </c>
    </row>
    <row r="357" spans="1:1" x14ac:dyDescent="0.25">
      <c r="A357" s="255" t="s">
        <v>453</v>
      </c>
    </row>
    <row r="358" spans="1:1" x14ac:dyDescent="0.25">
      <c r="A358" s="255" t="s">
        <v>454</v>
      </c>
    </row>
    <row r="359" spans="1:1" x14ac:dyDescent="0.25">
      <c r="A359" s="255" t="s">
        <v>455</v>
      </c>
    </row>
    <row r="360" spans="1:1" x14ac:dyDescent="0.25">
      <c r="A360" s="255"/>
    </row>
    <row r="361" spans="1:1" x14ac:dyDescent="0.25">
      <c r="A361" s="255" t="s">
        <v>456</v>
      </c>
    </row>
    <row r="362" spans="1:1" x14ac:dyDescent="0.25">
      <c r="A362" s="255" t="s">
        <v>457</v>
      </c>
    </row>
    <row r="363" spans="1:1" x14ac:dyDescent="0.25">
      <c r="A363" s="255" t="s">
        <v>458</v>
      </c>
    </row>
    <row r="364" spans="1:1" x14ac:dyDescent="0.25">
      <c r="A364" s="255"/>
    </row>
    <row r="365" spans="1:1" x14ac:dyDescent="0.25">
      <c r="A365" s="255" t="s">
        <v>459</v>
      </c>
    </row>
    <row r="366" spans="1:1" x14ac:dyDescent="0.25">
      <c r="A366" s="255" t="s">
        <v>460</v>
      </c>
    </row>
    <row r="367" spans="1:1" x14ac:dyDescent="0.25">
      <c r="A367" s="255"/>
    </row>
    <row r="368" spans="1:1" x14ac:dyDescent="0.25">
      <c r="A368" s="255" t="s">
        <v>461</v>
      </c>
    </row>
    <row r="369" spans="1:1" x14ac:dyDescent="0.25">
      <c r="A369" s="255" t="s">
        <v>462</v>
      </c>
    </row>
    <row r="370" spans="1:1" x14ac:dyDescent="0.25">
      <c r="A370" s="255" t="s">
        <v>463</v>
      </c>
    </row>
    <row r="371" spans="1:1" x14ac:dyDescent="0.25">
      <c r="A371" s="255"/>
    </row>
    <row r="372" spans="1:1" x14ac:dyDescent="0.25">
      <c r="A372" s="255" t="s">
        <v>464</v>
      </c>
    </row>
    <row r="373" spans="1:1" x14ac:dyDescent="0.25">
      <c r="A373" s="255" t="s">
        <v>465</v>
      </c>
    </row>
    <row r="374" spans="1:1" x14ac:dyDescent="0.25">
      <c r="A374" s="255" t="s">
        <v>466</v>
      </c>
    </row>
    <row r="375" spans="1:1" x14ac:dyDescent="0.25">
      <c r="A375" s="255"/>
    </row>
    <row r="376" spans="1:1" x14ac:dyDescent="0.25">
      <c r="A376" s="255" t="s">
        <v>467</v>
      </c>
    </row>
    <row r="377" spans="1:1" x14ac:dyDescent="0.25">
      <c r="A377" s="255" t="s">
        <v>468</v>
      </c>
    </row>
    <row r="378" spans="1:1" x14ac:dyDescent="0.25">
      <c r="A378" s="255"/>
    </row>
    <row r="379" spans="1:1" x14ac:dyDescent="0.25">
      <c r="A379" s="255" t="s">
        <v>469</v>
      </c>
    </row>
    <row r="380" spans="1:1" x14ac:dyDescent="0.25">
      <c r="A380" s="255" t="s">
        <v>470</v>
      </c>
    </row>
    <row r="381" spans="1:1" x14ac:dyDescent="0.25">
      <c r="A381" s="255"/>
    </row>
    <row r="382" spans="1:1" x14ac:dyDescent="0.25">
      <c r="A382" s="255" t="s">
        <v>471</v>
      </c>
    </row>
    <row r="383" spans="1:1" x14ac:dyDescent="0.25">
      <c r="A383" s="255" t="s">
        <v>472</v>
      </c>
    </row>
    <row r="384" spans="1:1" x14ac:dyDescent="0.25">
      <c r="A384" s="255" t="s">
        <v>473</v>
      </c>
    </row>
    <row r="385" spans="1:1" x14ac:dyDescent="0.25">
      <c r="A385" s="255" t="s">
        <v>474</v>
      </c>
    </row>
    <row r="386" spans="1:1" x14ac:dyDescent="0.25">
      <c r="A386" s="255" t="s">
        <v>475</v>
      </c>
    </row>
    <row r="387" spans="1:1" x14ac:dyDescent="0.25">
      <c r="A387" s="255"/>
    </row>
    <row r="388" spans="1:1" x14ac:dyDescent="0.25">
      <c r="A388" s="255" t="s">
        <v>476</v>
      </c>
    </row>
    <row r="389" spans="1:1" x14ac:dyDescent="0.25">
      <c r="A389" s="255" t="s">
        <v>477</v>
      </c>
    </row>
    <row r="390" spans="1:1" x14ac:dyDescent="0.25">
      <c r="A390" s="255" t="s">
        <v>478</v>
      </c>
    </row>
    <row r="391" spans="1:1" x14ac:dyDescent="0.25">
      <c r="A391" s="255" t="s">
        <v>479</v>
      </c>
    </row>
    <row r="392" spans="1:1" x14ac:dyDescent="0.25">
      <c r="A392" s="255" t="s">
        <v>480</v>
      </c>
    </row>
    <row r="393" spans="1:1" x14ac:dyDescent="0.25">
      <c r="A393" s="255" t="s">
        <v>481</v>
      </c>
    </row>
    <row r="394" spans="1:1" x14ac:dyDescent="0.25">
      <c r="A394" s="255" t="s">
        <v>482</v>
      </c>
    </row>
    <row r="395" spans="1:1" x14ac:dyDescent="0.25">
      <c r="A395" s="255" t="s">
        <v>483</v>
      </c>
    </row>
    <row r="396" spans="1:1" x14ac:dyDescent="0.25">
      <c r="A396" s="255" t="s">
        <v>484</v>
      </c>
    </row>
    <row r="397" spans="1:1" x14ac:dyDescent="0.25">
      <c r="A397" s="255"/>
    </row>
    <row r="398" spans="1:1" x14ac:dyDescent="0.25">
      <c r="A398" s="255" t="s">
        <v>485</v>
      </c>
    </row>
    <row r="399" spans="1:1" x14ac:dyDescent="0.25">
      <c r="A399" s="255" t="s">
        <v>486</v>
      </c>
    </row>
    <row r="400" spans="1:1" x14ac:dyDescent="0.25">
      <c r="A400" s="255" t="s">
        <v>487</v>
      </c>
    </row>
    <row r="401" spans="1:1" x14ac:dyDescent="0.25">
      <c r="A401" s="255" t="s">
        <v>488</v>
      </c>
    </row>
    <row r="402" spans="1:1" x14ac:dyDescent="0.25">
      <c r="A402" s="255"/>
    </row>
    <row r="403" spans="1:1" x14ac:dyDescent="0.25">
      <c r="A403" s="255" t="s">
        <v>489</v>
      </c>
    </row>
    <row r="404" spans="1:1" x14ac:dyDescent="0.25">
      <c r="A404" s="255" t="s">
        <v>490</v>
      </c>
    </row>
    <row r="405" spans="1:1" x14ac:dyDescent="0.25">
      <c r="A405" s="255" t="s">
        <v>491</v>
      </c>
    </row>
    <row r="406" spans="1:1" x14ac:dyDescent="0.25">
      <c r="A406" s="255"/>
    </row>
    <row r="407" spans="1:1" x14ac:dyDescent="0.25">
      <c r="A407" s="255" t="s">
        <v>492</v>
      </c>
    </row>
    <row r="408" spans="1:1" x14ac:dyDescent="0.25">
      <c r="A408" s="255"/>
    </row>
    <row r="409" spans="1:1" x14ac:dyDescent="0.25">
      <c r="A409" s="255" t="s">
        <v>493</v>
      </c>
    </row>
    <row r="410" spans="1:1" x14ac:dyDescent="0.25">
      <c r="A410" s="255" t="s">
        <v>494</v>
      </c>
    </row>
    <row r="411" spans="1:1" x14ac:dyDescent="0.25">
      <c r="A411" s="255" t="s">
        <v>495</v>
      </c>
    </row>
    <row r="412" spans="1:1" x14ac:dyDescent="0.25">
      <c r="A412" s="255" t="s">
        <v>496</v>
      </c>
    </row>
    <row r="413" spans="1:1" x14ac:dyDescent="0.25">
      <c r="A413" s="255" t="s">
        <v>497</v>
      </c>
    </row>
    <row r="414" spans="1:1" x14ac:dyDescent="0.25">
      <c r="A414" s="255"/>
    </row>
    <row r="415" spans="1:1" x14ac:dyDescent="0.25">
      <c r="A415" s="255" t="s">
        <v>498</v>
      </c>
    </row>
    <row r="416" spans="1:1" x14ac:dyDescent="0.25">
      <c r="A416" s="255" t="s">
        <v>499</v>
      </c>
    </row>
    <row r="417" spans="1:1" x14ac:dyDescent="0.25">
      <c r="A417" s="255" t="s">
        <v>500</v>
      </c>
    </row>
    <row r="418" spans="1:1" x14ac:dyDescent="0.25">
      <c r="A418" s="255" t="s">
        <v>501</v>
      </c>
    </row>
    <row r="419" spans="1:1" x14ac:dyDescent="0.25">
      <c r="A419" s="255" t="s">
        <v>502</v>
      </c>
    </row>
    <row r="420" spans="1:1" x14ac:dyDescent="0.25">
      <c r="A420" s="255" t="s">
        <v>503</v>
      </c>
    </row>
    <row r="421" spans="1:1" x14ac:dyDescent="0.25">
      <c r="A421" s="255"/>
    </row>
    <row r="422" spans="1:1" x14ac:dyDescent="0.25">
      <c r="A422" s="255" t="s">
        <v>504</v>
      </c>
    </row>
    <row r="423" spans="1:1" x14ac:dyDescent="0.25">
      <c r="A423" s="255" t="s">
        <v>505</v>
      </c>
    </row>
    <row r="424" spans="1:1" x14ac:dyDescent="0.25">
      <c r="A424" s="255" t="s">
        <v>506</v>
      </c>
    </row>
    <row r="425" spans="1:1" x14ac:dyDescent="0.25">
      <c r="A425" s="255" t="s">
        <v>507</v>
      </c>
    </row>
    <row r="426" spans="1:1" x14ac:dyDescent="0.25">
      <c r="A426" s="255" t="s">
        <v>508</v>
      </c>
    </row>
    <row r="427" spans="1:1" x14ac:dyDescent="0.25">
      <c r="A427" s="255" t="s">
        <v>509</v>
      </c>
    </row>
    <row r="428" spans="1:1" x14ac:dyDescent="0.25">
      <c r="A428" s="255"/>
    </row>
    <row r="429" spans="1:1" x14ac:dyDescent="0.25">
      <c r="A429" s="255" t="s">
        <v>510</v>
      </c>
    </row>
    <row r="430" spans="1:1" x14ac:dyDescent="0.25">
      <c r="A430" s="255" t="s">
        <v>511</v>
      </c>
    </row>
    <row r="431" spans="1:1" x14ac:dyDescent="0.25">
      <c r="A431" s="255" t="s">
        <v>512</v>
      </c>
    </row>
    <row r="432" spans="1:1" x14ac:dyDescent="0.25">
      <c r="A432" s="255" t="s">
        <v>513</v>
      </c>
    </row>
    <row r="433" spans="1:1" x14ac:dyDescent="0.25">
      <c r="A433" s="255" t="s">
        <v>514</v>
      </c>
    </row>
    <row r="434" spans="1:1" x14ac:dyDescent="0.25">
      <c r="A434" s="255"/>
    </row>
    <row r="435" spans="1:1" x14ac:dyDescent="0.25">
      <c r="A435" s="255" t="s">
        <v>515</v>
      </c>
    </row>
    <row r="436" spans="1:1" x14ac:dyDescent="0.25">
      <c r="A436" s="255"/>
    </row>
    <row r="437" spans="1:1" x14ac:dyDescent="0.25">
      <c r="A437" s="255" t="s">
        <v>516</v>
      </c>
    </row>
    <row r="438" spans="1:1" x14ac:dyDescent="0.25">
      <c r="A438" s="255" t="s">
        <v>517</v>
      </c>
    </row>
    <row r="439" spans="1:1" x14ac:dyDescent="0.25">
      <c r="A439" s="255" t="s">
        <v>518</v>
      </c>
    </row>
    <row r="440" spans="1:1" x14ac:dyDescent="0.25">
      <c r="A440" s="255" t="s">
        <v>519</v>
      </c>
    </row>
    <row r="441" spans="1:1" x14ac:dyDescent="0.25">
      <c r="A441" s="255" t="s">
        <v>520</v>
      </c>
    </row>
    <row r="442" spans="1:1" x14ac:dyDescent="0.25">
      <c r="A442" s="255" t="s">
        <v>521</v>
      </c>
    </row>
    <row r="443" spans="1:1" x14ac:dyDescent="0.25">
      <c r="A443" s="255" t="s">
        <v>522</v>
      </c>
    </row>
    <row r="444" spans="1:1" x14ac:dyDescent="0.25">
      <c r="A444" s="255" t="s">
        <v>523</v>
      </c>
    </row>
    <row r="445" spans="1:1" x14ac:dyDescent="0.25">
      <c r="A445" s="255"/>
    </row>
    <row r="446" spans="1:1" x14ac:dyDescent="0.25">
      <c r="A446" s="255" t="s">
        <v>524</v>
      </c>
    </row>
    <row r="447" spans="1:1" x14ac:dyDescent="0.25">
      <c r="A447" s="255"/>
    </row>
    <row r="448" spans="1:1" x14ac:dyDescent="0.25">
      <c r="A448" s="255" t="s">
        <v>525</v>
      </c>
    </row>
    <row r="449" spans="1:1" x14ac:dyDescent="0.25">
      <c r="A449" s="255" t="s">
        <v>526</v>
      </c>
    </row>
    <row r="450" spans="1:1" x14ac:dyDescent="0.25">
      <c r="A450" s="255" t="s">
        <v>527</v>
      </c>
    </row>
    <row r="451" spans="1:1" x14ac:dyDescent="0.25">
      <c r="A451" s="255" t="s">
        <v>528</v>
      </c>
    </row>
    <row r="452" spans="1:1" x14ac:dyDescent="0.25">
      <c r="A452" s="255"/>
    </row>
    <row r="453" spans="1:1" x14ac:dyDescent="0.25">
      <c r="A453" s="255" t="s">
        <v>529</v>
      </c>
    </row>
    <row r="454" spans="1:1" x14ac:dyDescent="0.25">
      <c r="A454" s="255" t="s">
        <v>530</v>
      </c>
    </row>
    <row r="455" spans="1:1" x14ac:dyDescent="0.25">
      <c r="A455" s="255" t="s">
        <v>531</v>
      </c>
    </row>
    <row r="456" spans="1:1" x14ac:dyDescent="0.25">
      <c r="A456" s="255" t="s">
        <v>532</v>
      </c>
    </row>
    <row r="457" spans="1:1" x14ac:dyDescent="0.25">
      <c r="A457" s="255" t="s">
        <v>533</v>
      </c>
    </row>
    <row r="458" spans="1:1" x14ac:dyDescent="0.25">
      <c r="A458" s="255" t="s">
        <v>534</v>
      </c>
    </row>
    <row r="459" spans="1:1" x14ac:dyDescent="0.25">
      <c r="A459" s="255" t="s">
        <v>535</v>
      </c>
    </row>
    <row r="460" spans="1:1" x14ac:dyDescent="0.25">
      <c r="A460" s="255" t="s">
        <v>536</v>
      </c>
    </row>
    <row r="461" spans="1:1" x14ac:dyDescent="0.25">
      <c r="A461" s="255" t="s">
        <v>537</v>
      </c>
    </row>
    <row r="462" spans="1:1" x14ac:dyDescent="0.25">
      <c r="A462" s="255"/>
    </row>
    <row r="463" spans="1:1" x14ac:dyDescent="0.25">
      <c r="A463" s="255" t="s">
        <v>538</v>
      </c>
    </row>
    <row r="464" spans="1:1" x14ac:dyDescent="0.25">
      <c r="A464" s="255" t="s">
        <v>539</v>
      </c>
    </row>
    <row r="465" spans="1:1" x14ac:dyDescent="0.25">
      <c r="A465" s="255" t="s">
        <v>540</v>
      </c>
    </row>
    <row r="466" spans="1:1" x14ac:dyDescent="0.25">
      <c r="A466" s="255" t="s">
        <v>541</v>
      </c>
    </row>
    <row r="467" spans="1:1" x14ac:dyDescent="0.25">
      <c r="A467" s="255" t="s">
        <v>542</v>
      </c>
    </row>
    <row r="468" spans="1:1" x14ac:dyDescent="0.25">
      <c r="A468" s="255" t="s">
        <v>543</v>
      </c>
    </row>
    <row r="469" spans="1:1" x14ac:dyDescent="0.25">
      <c r="A469" s="255" t="s">
        <v>544</v>
      </c>
    </row>
    <row r="470" spans="1:1" x14ac:dyDescent="0.25">
      <c r="A470" s="255"/>
    </row>
    <row r="471" spans="1:1" x14ac:dyDescent="0.25">
      <c r="A471" s="255" t="s">
        <v>545</v>
      </c>
    </row>
    <row r="472" spans="1:1" x14ac:dyDescent="0.25">
      <c r="A472" s="255"/>
    </row>
    <row r="473" spans="1:1" x14ac:dyDescent="0.25">
      <c r="A473" s="255" t="s">
        <v>546</v>
      </c>
    </row>
    <row r="474" spans="1:1" x14ac:dyDescent="0.25">
      <c r="A474" s="255" t="s">
        <v>547</v>
      </c>
    </row>
    <row r="475" spans="1:1" x14ac:dyDescent="0.25">
      <c r="A475" s="255" t="s">
        <v>548</v>
      </c>
    </row>
    <row r="476" spans="1:1" x14ac:dyDescent="0.25">
      <c r="A476" s="255"/>
    </row>
    <row r="477" spans="1:1" x14ac:dyDescent="0.25">
      <c r="A477" s="255" t="s">
        <v>549</v>
      </c>
    </row>
    <row r="478" spans="1:1" x14ac:dyDescent="0.25">
      <c r="A478" s="255" t="s">
        <v>550</v>
      </c>
    </row>
    <row r="479" spans="1:1" x14ac:dyDescent="0.25">
      <c r="A479" s="255" t="s">
        <v>551</v>
      </c>
    </row>
    <row r="480" spans="1:1" x14ac:dyDescent="0.25">
      <c r="A480" s="255" t="s">
        <v>552</v>
      </c>
    </row>
    <row r="481" spans="1:1" x14ac:dyDescent="0.25">
      <c r="A481" s="255" t="s">
        <v>553</v>
      </c>
    </row>
    <row r="482" spans="1:1" x14ac:dyDescent="0.25">
      <c r="A482" s="255" t="s">
        <v>554</v>
      </c>
    </row>
    <row r="483" spans="1:1" x14ac:dyDescent="0.25">
      <c r="A483" s="255" t="s">
        <v>555</v>
      </c>
    </row>
    <row r="484" spans="1:1" x14ac:dyDescent="0.25">
      <c r="A484" s="255" t="s">
        <v>556</v>
      </c>
    </row>
    <row r="485" spans="1:1" x14ac:dyDescent="0.25">
      <c r="A485" s="255" t="s">
        <v>557</v>
      </c>
    </row>
    <row r="486" spans="1:1" x14ac:dyDescent="0.25">
      <c r="A486" s="255"/>
    </row>
    <row r="487" spans="1:1" x14ac:dyDescent="0.25">
      <c r="A487" s="255" t="s">
        <v>558</v>
      </c>
    </row>
    <row r="488" spans="1:1" x14ac:dyDescent="0.25">
      <c r="A488" s="255" t="s">
        <v>559</v>
      </c>
    </row>
    <row r="489" spans="1:1" x14ac:dyDescent="0.25">
      <c r="A489" s="255" t="s">
        <v>560</v>
      </c>
    </row>
    <row r="490" spans="1:1" x14ac:dyDescent="0.25">
      <c r="A490" s="255" t="s">
        <v>561</v>
      </c>
    </row>
    <row r="491" spans="1:1" x14ac:dyDescent="0.25">
      <c r="A491" s="255"/>
    </row>
    <row r="492" spans="1:1" x14ac:dyDescent="0.25">
      <c r="A492" s="255" t="s">
        <v>562</v>
      </c>
    </row>
    <row r="493" spans="1:1" x14ac:dyDescent="0.25">
      <c r="A493" s="255" t="s">
        <v>563</v>
      </c>
    </row>
    <row r="494" spans="1:1" x14ac:dyDescent="0.25">
      <c r="A494" s="255" t="s">
        <v>564</v>
      </c>
    </row>
    <row r="495" spans="1:1" x14ac:dyDescent="0.25">
      <c r="A495" s="255" t="s">
        <v>565</v>
      </c>
    </row>
    <row r="496" spans="1:1" x14ac:dyDescent="0.25">
      <c r="A496" s="255" t="s">
        <v>566</v>
      </c>
    </row>
    <row r="497" spans="1:1" x14ac:dyDescent="0.25">
      <c r="A497" s="255" t="s">
        <v>567</v>
      </c>
    </row>
    <row r="498" spans="1:1" x14ac:dyDescent="0.25">
      <c r="A498" s="255"/>
    </row>
    <row r="499" spans="1:1" x14ac:dyDescent="0.25">
      <c r="A499" s="255" t="s">
        <v>568</v>
      </c>
    </row>
    <row r="500" spans="1:1" x14ac:dyDescent="0.25">
      <c r="A500" s="255" t="s">
        <v>569</v>
      </c>
    </row>
    <row r="501" spans="1:1" x14ac:dyDescent="0.25">
      <c r="A501" s="255" t="s">
        <v>570</v>
      </c>
    </row>
    <row r="502" spans="1:1" x14ac:dyDescent="0.25">
      <c r="A502" s="255" t="s">
        <v>571</v>
      </c>
    </row>
    <row r="503" spans="1:1" x14ac:dyDescent="0.25">
      <c r="A503" s="255" t="s">
        <v>572</v>
      </c>
    </row>
    <row r="504" spans="1:1" x14ac:dyDescent="0.25">
      <c r="A504" s="255" t="s">
        <v>573</v>
      </c>
    </row>
    <row r="505" spans="1:1" x14ac:dyDescent="0.25">
      <c r="A505" s="255" t="s">
        <v>574</v>
      </c>
    </row>
    <row r="506" spans="1:1" x14ac:dyDescent="0.25">
      <c r="A506" s="255" t="s">
        <v>575</v>
      </c>
    </row>
    <row r="507" spans="1:1" x14ac:dyDescent="0.25">
      <c r="A507" s="255" t="s">
        <v>576</v>
      </c>
    </row>
    <row r="508" spans="1:1" x14ac:dyDescent="0.25">
      <c r="A508" s="255" t="s">
        <v>577</v>
      </c>
    </row>
    <row r="509" spans="1:1" x14ac:dyDescent="0.25">
      <c r="A509" s="255" t="s">
        <v>578</v>
      </c>
    </row>
    <row r="510" spans="1:1" x14ac:dyDescent="0.25">
      <c r="A510" s="255" t="s">
        <v>579</v>
      </c>
    </row>
    <row r="511" spans="1:1" x14ac:dyDescent="0.25">
      <c r="A511" s="255" t="s">
        <v>580</v>
      </c>
    </row>
    <row r="512" spans="1:1" x14ac:dyDescent="0.25">
      <c r="A512" s="255"/>
    </row>
    <row r="513" spans="1:1" x14ac:dyDescent="0.25">
      <c r="A513" s="255" t="s">
        <v>581</v>
      </c>
    </row>
    <row r="514" spans="1:1" x14ac:dyDescent="0.25">
      <c r="A514" s="255" t="s">
        <v>582</v>
      </c>
    </row>
    <row r="515" spans="1:1" x14ac:dyDescent="0.25">
      <c r="A515" s="255" t="s">
        <v>583</v>
      </c>
    </row>
    <row r="516" spans="1:1" x14ac:dyDescent="0.25">
      <c r="A516" s="255" t="s">
        <v>584</v>
      </c>
    </row>
    <row r="517" spans="1:1" x14ac:dyDescent="0.25">
      <c r="A517" s="255" t="s">
        <v>585</v>
      </c>
    </row>
    <row r="518" spans="1:1" x14ac:dyDescent="0.25">
      <c r="A518" s="255" t="s">
        <v>586</v>
      </c>
    </row>
    <row r="519" spans="1:1" x14ac:dyDescent="0.25">
      <c r="A519" s="255" t="s">
        <v>587</v>
      </c>
    </row>
    <row r="520" spans="1:1" x14ac:dyDescent="0.25">
      <c r="A520" s="255"/>
    </row>
    <row r="521" spans="1:1" x14ac:dyDescent="0.25">
      <c r="A521" s="255" t="s">
        <v>588</v>
      </c>
    </row>
    <row r="522" spans="1:1" x14ac:dyDescent="0.25">
      <c r="A522" s="255" t="s">
        <v>589</v>
      </c>
    </row>
    <row r="523" spans="1:1" x14ac:dyDescent="0.25">
      <c r="A523" s="255" t="s">
        <v>590</v>
      </c>
    </row>
    <row r="524" spans="1:1" x14ac:dyDescent="0.25">
      <c r="A524" s="255" t="s">
        <v>591</v>
      </c>
    </row>
    <row r="525" spans="1:1" x14ac:dyDescent="0.25">
      <c r="A525" s="255" t="s">
        <v>592</v>
      </c>
    </row>
    <row r="526" spans="1:1" x14ac:dyDescent="0.25">
      <c r="A526" s="255" t="s">
        <v>593</v>
      </c>
    </row>
    <row r="527" spans="1:1" x14ac:dyDescent="0.25">
      <c r="A527" s="255" t="s">
        <v>594</v>
      </c>
    </row>
    <row r="528" spans="1:1" x14ac:dyDescent="0.25">
      <c r="A528" s="255" t="s">
        <v>595</v>
      </c>
    </row>
    <row r="529" spans="1:1" x14ac:dyDescent="0.25">
      <c r="A529" s="255" t="s">
        <v>596</v>
      </c>
    </row>
    <row r="530" spans="1:1" x14ac:dyDescent="0.25">
      <c r="A530" s="255" t="s">
        <v>597</v>
      </c>
    </row>
    <row r="531" spans="1:1" x14ac:dyDescent="0.25">
      <c r="A531" s="255" t="s">
        <v>598</v>
      </c>
    </row>
    <row r="532" spans="1:1" x14ac:dyDescent="0.25">
      <c r="A532" s="255" t="s">
        <v>599</v>
      </c>
    </row>
    <row r="533" spans="1:1" x14ac:dyDescent="0.25">
      <c r="A533" s="255" t="s">
        <v>600</v>
      </c>
    </row>
    <row r="534" spans="1:1" x14ac:dyDescent="0.25">
      <c r="A534" s="255" t="s">
        <v>601</v>
      </c>
    </row>
    <row r="535" spans="1:1" x14ac:dyDescent="0.25">
      <c r="A535" s="255"/>
    </row>
    <row r="536" spans="1:1" x14ac:dyDescent="0.25">
      <c r="A536" s="255" t="s">
        <v>602</v>
      </c>
    </row>
    <row r="537" spans="1:1" x14ac:dyDescent="0.25">
      <c r="A537" s="255" t="s">
        <v>603</v>
      </c>
    </row>
    <row r="538" spans="1:1" x14ac:dyDescent="0.25">
      <c r="A538" s="255" t="s">
        <v>604</v>
      </c>
    </row>
    <row r="539" spans="1:1" x14ac:dyDescent="0.25">
      <c r="A539" s="255"/>
    </row>
    <row r="540" spans="1:1" x14ac:dyDescent="0.25">
      <c r="A540" s="255" t="s">
        <v>605</v>
      </c>
    </row>
    <row r="541" spans="1:1" x14ac:dyDescent="0.25">
      <c r="A541" s="255"/>
    </row>
    <row r="542" spans="1:1" x14ac:dyDescent="0.25">
      <c r="A542" s="255" t="s">
        <v>606</v>
      </c>
    </row>
    <row r="543" spans="1:1" x14ac:dyDescent="0.25">
      <c r="A543" s="255" t="s">
        <v>607</v>
      </c>
    </row>
    <row r="544" spans="1:1" x14ac:dyDescent="0.25">
      <c r="A544" s="255" t="s">
        <v>608</v>
      </c>
    </row>
    <row r="545" spans="1:1" x14ac:dyDescent="0.25">
      <c r="A545" s="255" t="s">
        <v>609</v>
      </c>
    </row>
    <row r="546" spans="1:1" x14ac:dyDescent="0.25">
      <c r="A546" s="255" t="s">
        <v>610</v>
      </c>
    </row>
    <row r="547" spans="1:1" x14ac:dyDescent="0.25">
      <c r="A547" s="255" t="s">
        <v>611</v>
      </c>
    </row>
    <row r="548" spans="1:1" x14ac:dyDescent="0.25">
      <c r="A548" s="255" t="s">
        <v>612</v>
      </c>
    </row>
    <row r="549" spans="1:1" x14ac:dyDescent="0.25">
      <c r="A549" s="255" t="s">
        <v>613</v>
      </c>
    </row>
    <row r="550" spans="1:1" x14ac:dyDescent="0.25">
      <c r="A550" s="255" t="s">
        <v>614</v>
      </c>
    </row>
    <row r="551" spans="1:1" x14ac:dyDescent="0.25">
      <c r="A551" s="255"/>
    </row>
    <row r="552" spans="1:1" x14ac:dyDescent="0.25">
      <c r="A552" s="255" t="s">
        <v>615</v>
      </c>
    </row>
    <row r="553" spans="1:1" x14ac:dyDescent="0.25">
      <c r="A553" s="255"/>
    </row>
    <row r="554" spans="1:1" x14ac:dyDescent="0.25">
      <c r="A554" s="255" t="s">
        <v>616</v>
      </c>
    </row>
    <row r="555" spans="1:1" x14ac:dyDescent="0.25">
      <c r="A555" s="255" t="s">
        <v>617</v>
      </c>
    </row>
    <row r="556" spans="1:1" x14ac:dyDescent="0.25">
      <c r="A556" s="255" t="s">
        <v>618</v>
      </c>
    </row>
    <row r="557" spans="1:1" x14ac:dyDescent="0.25">
      <c r="A557" s="255" t="s">
        <v>619</v>
      </c>
    </row>
    <row r="558" spans="1:1" x14ac:dyDescent="0.25">
      <c r="A558" s="255" t="s">
        <v>620</v>
      </c>
    </row>
    <row r="559" spans="1:1" x14ac:dyDescent="0.25">
      <c r="A559" s="255" t="s">
        <v>621</v>
      </c>
    </row>
    <row r="560" spans="1:1" x14ac:dyDescent="0.25">
      <c r="A560" s="255" t="s">
        <v>622</v>
      </c>
    </row>
    <row r="561" spans="1:1" x14ac:dyDescent="0.25">
      <c r="A561" s="255" t="s">
        <v>623</v>
      </c>
    </row>
    <row r="562" spans="1:1" x14ac:dyDescent="0.25">
      <c r="A562" s="255"/>
    </row>
    <row r="563" spans="1:1" x14ac:dyDescent="0.25">
      <c r="A563" s="255" t="s">
        <v>624</v>
      </c>
    </row>
    <row r="564" spans="1:1" x14ac:dyDescent="0.25">
      <c r="A564" s="255"/>
    </row>
    <row r="565" spans="1:1" x14ac:dyDescent="0.25">
      <c r="A565" s="255" t="s">
        <v>625</v>
      </c>
    </row>
    <row r="566" spans="1:1" x14ac:dyDescent="0.25">
      <c r="A566" s="255" t="s">
        <v>626</v>
      </c>
    </row>
    <row r="567" spans="1:1" x14ac:dyDescent="0.25">
      <c r="A567" s="255" t="s">
        <v>627</v>
      </c>
    </row>
    <row r="568" spans="1:1" x14ac:dyDescent="0.25">
      <c r="A568" s="255" t="s">
        <v>628</v>
      </c>
    </row>
    <row r="569" spans="1:1" x14ac:dyDescent="0.25">
      <c r="A569" s="255"/>
    </row>
    <row r="570" spans="1:1" x14ac:dyDescent="0.25">
      <c r="A570" s="255" t="s">
        <v>629</v>
      </c>
    </row>
    <row r="571" spans="1:1" x14ac:dyDescent="0.25">
      <c r="A571" s="255" t="s">
        <v>630</v>
      </c>
    </row>
    <row r="572" spans="1:1" x14ac:dyDescent="0.25">
      <c r="A572" s="255" t="s">
        <v>631</v>
      </c>
    </row>
    <row r="573" spans="1:1" x14ac:dyDescent="0.25">
      <c r="A573" s="255" t="s">
        <v>632</v>
      </c>
    </row>
    <row r="574" spans="1:1" x14ac:dyDescent="0.25">
      <c r="A574" s="255" t="s">
        <v>633</v>
      </c>
    </row>
    <row r="575" spans="1:1" x14ac:dyDescent="0.25">
      <c r="A575" s="255" t="s">
        <v>634</v>
      </c>
    </row>
    <row r="576" spans="1:1" x14ac:dyDescent="0.25">
      <c r="A576" s="255" t="s">
        <v>635</v>
      </c>
    </row>
    <row r="577" spans="1:1" x14ac:dyDescent="0.25">
      <c r="A577" s="255" t="s">
        <v>636</v>
      </c>
    </row>
    <row r="578" spans="1:1" x14ac:dyDescent="0.25">
      <c r="A578" s="255"/>
    </row>
    <row r="579" spans="1:1" x14ac:dyDescent="0.25">
      <c r="A579" s="255" t="s">
        <v>637</v>
      </c>
    </row>
    <row r="580" spans="1:1" x14ac:dyDescent="0.25">
      <c r="A580" s="255" t="s">
        <v>638</v>
      </c>
    </row>
    <row r="581" spans="1:1" x14ac:dyDescent="0.25">
      <c r="A581" s="255" t="s">
        <v>639</v>
      </c>
    </row>
    <row r="582" spans="1:1" x14ac:dyDescent="0.25">
      <c r="A582" s="255" t="s">
        <v>640</v>
      </c>
    </row>
    <row r="583" spans="1:1" x14ac:dyDescent="0.25">
      <c r="A583" s="255"/>
    </row>
    <row r="584" spans="1:1" x14ac:dyDescent="0.25">
      <c r="A584" s="255" t="s">
        <v>641</v>
      </c>
    </row>
    <row r="585" spans="1:1" x14ac:dyDescent="0.25">
      <c r="A585" s="255" t="s">
        <v>642</v>
      </c>
    </row>
    <row r="586" spans="1:1" x14ac:dyDescent="0.25">
      <c r="A586" s="255" t="s">
        <v>643</v>
      </c>
    </row>
    <row r="587" spans="1:1" x14ac:dyDescent="0.25">
      <c r="A587" s="255" t="s">
        <v>644</v>
      </c>
    </row>
    <row r="588" spans="1:1" x14ac:dyDescent="0.25">
      <c r="A588" s="255"/>
    </row>
    <row r="589" spans="1:1" x14ac:dyDescent="0.25">
      <c r="A589" s="255" t="s">
        <v>645</v>
      </c>
    </row>
    <row r="590" spans="1:1" x14ac:dyDescent="0.25">
      <c r="A590" s="255"/>
    </row>
    <row r="591" spans="1:1" x14ac:dyDescent="0.25">
      <c r="A591" s="255" t="s">
        <v>646</v>
      </c>
    </row>
    <row r="592" spans="1:1" x14ac:dyDescent="0.25">
      <c r="A592" s="255" t="s">
        <v>647</v>
      </c>
    </row>
    <row r="593" spans="1:1" x14ac:dyDescent="0.25">
      <c r="A593" s="255" t="s">
        <v>648</v>
      </c>
    </row>
    <row r="594" spans="1:1" x14ac:dyDescent="0.25">
      <c r="A594" s="255" t="s">
        <v>649</v>
      </c>
    </row>
    <row r="595" spans="1:1" x14ac:dyDescent="0.25">
      <c r="A595" s="255" t="s">
        <v>650</v>
      </c>
    </row>
    <row r="596" spans="1:1" x14ac:dyDescent="0.25">
      <c r="A596" s="255" t="s">
        <v>651</v>
      </c>
    </row>
    <row r="597" spans="1:1" x14ac:dyDescent="0.25">
      <c r="A597" s="255" t="s">
        <v>652</v>
      </c>
    </row>
    <row r="598" spans="1:1" x14ac:dyDescent="0.25">
      <c r="A598" s="255" t="s">
        <v>653</v>
      </c>
    </row>
    <row r="599" spans="1:1" x14ac:dyDescent="0.25">
      <c r="A599" s="255"/>
    </row>
    <row r="600" spans="1:1" x14ac:dyDescent="0.25">
      <c r="A600" s="255" t="s">
        <v>654</v>
      </c>
    </row>
    <row r="601" spans="1:1" x14ac:dyDescent="0.25">
      <c r="A601" s="255"/>
    </row>
    <row r="602" spans="1:1" x14ac:dyDescent="0.25">
      <c r="A602" s="255" t="s">
        <v>655</v>
      </c>
    </row>
    <row r="603" spans="1:1" x14ac:dyDescent="0.25">
      <c r="A603" s="255" t="s">
        <v>656</v>
      </c>
    </row>
    <row r="604" spans="1:1" x14ac:dyDescent="0.25">
      <c r="A604" s="255" t="s">
        <v>657</v>
      </c>
    </row>
    <row r="605" spans="1:1" x14ac:dyDescent="0.25">
      <c r="A605" s="255" t="s">
        <v>658</v>
      </c>
    </row>
    <row r="606" spans="1:1" x14ac:dyDescent="0.25">
      <c r="A606" s="255" t="s">
        <v>659</v>
      </c>
    </row>
    <row r="607" spans="1:1" x14ac:dyDescent="0.25">
      <c r="A607" s="255" t="s">
        <v>660</v>
      </c>
    </row>
    <row r="608" spans="1:1" x14ac:dyDescent="0.25">
      <c r="A608" s="255" t="s">
        <v>661</v>
      </c>
    </row>
    <row r="609" spans="1:1" x14ac:dyDescent="0.25">
      <c r="A609" s="255" t="s">
        <v>662</v>
      </c>
    </row>
    <row r="610" spans="1:1" x14ac:dyDescent="0.25">
      <c r="A610" s="255" t="s">
        <v>663</v>
      </c>
    </row>
    <row r="611" spans="1:1" x14ac:dyDescent="0.25">
      <c r="A611" s="255"/>
    </row>
    <row r="612" spans="1:1" x14ac:dyDescent="0.25">
      <c r="A612" s="255" t="s">
        <v>664</v>
      </c>
    </row>
    <row r="613" spans="1:1" x14ac:dyDescent="0.25">
      <c r="A613" s="255"/>
    </row>
    <row r="614" spans="1:1" x14ac:dyDescent="0.25">
      <c r="A614" s="255" t="s">
        <v>665</v>
      </c>
    </row>
    <row r="615" spans="1:1" x14ac:dyDescent="0.25">
      <c r="A615" s="255" t="s">
        <v>666</v>
      </c>
    </row>
    <row r="616" spans="1:1" x14ac:dyDescent="0.25">
      <c r="A616" s="255" t="s">
        <v>667</v>
      </c>
    </row>
    <row r="617" spans="1:1" x14ac:dyDescent="0.25">
      <c r="A617" s="255" t="s">
        <v>668</v>
      </c>
    </row>
    <row r="618" spans="1:1" x14ac:dyDescent="0.25">
      <c r="A618" s="255" t="s">
        <v>669</v>
      </c>
    </row>
    <row r="619" spans="1:1" x14ac:dyDescent="0.25">
      <c r="A619" s="255" t="s">
        <v>670</v>
      </c>
    </row>
    <row r="620" spans="1:1" x14ac:dyDescent="0.25">
      <c r="A620" s="255"/>
    </row>
    <row r="621" spans="1:1" x14ac:dyDescent="0.25">
      <c r="A621" s="255" t="s">
        <v>671</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2019-07-13T21:57:18Z</dcterms:modified>
</cp:coreProperties>
</file>