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C3083C08-145C-40B0-9ED4-46E9778092E5}"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l="1"/>
  <c r="D5" i="7"/>
  <c r="D6" i="7"/>
  <c r="D7" i="7"/>
  <c r="D8" i="7"/>
  <c r="D9" i="7"/>
  <c r="D10" i="7"/>
  <c r="D11" i="7"/>
  <c r="D12" i="7"/>
  <c r="D4" i="7"/>
  <c r="B5" i="7"/>
  <c r="B6" i="7"/>
  <c r="B7" i="7"/>
  <c r="B8" i="7"/>
  <c r="B9" i="7"/>
  <c r="B10" i="7"/>
  <c r="B11" i="7"/>
  <c r="B12" i="7"/>
  <c r="K5" i="7"/>
  <c r="K6" i="7"/>
  <c r="K7" i="7"/>
  <c r="K8" i="7"/>
  <c r="K9" i="7"/>
  <c r="K10" i="7"/>
  <c r="K11" i="7"/>
  <c r="K12" i="7"/>
  <c r="K13" i="7"/>
  <c r="D13" i="7" s="1"/>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3" i="7" l="1"/>
  <c r="L5" i="7"/>
  <c r="M5" i="7" s="1"/>
  <c r="L6" i="7"/>
  <c r="M6" i="7" s="1"/>
  <c r="L7" i="7"/>
  <c r="M7" i="7" s="1"/>
  <c r="L8" i="7"/>
  <c r="M8" i="7" s="1"/>
  <c r="L9" i="7"/>
  <c r="M9" i="7" s="1"/>
  <c r="L10" i="7"/>
  <c r="M10" i="7" s="1"/>
  <c r="L11" i="7"/>
  <c r="M11" i="7" s="1"/>
  <c r="L12" i="7"/>
  <c r="M12" i="7" s="1"/>
  <c r="B147" i="7" l="1"/>
  <c r="G4" i="19" l="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D4" i="19" l="1"/>
  <c r="B4" i="19"/>
  <c r="B103" i="7"/>
  <c r="D103" i="7"/>
  <c r="B95" i="7"/>
  <c r="D95" i="7"/>
  <c r="B87" i="7"/>
  <c r="D87" i="7"/>
  <c r="B79" i="7"/>
  <c r="D79" i="7"/>
  <c r="B71" i="7"/>
  <c r="D71" i="7"/>
  <c r="B63" i="7"/>
  <c r="D63" i="7"/>
  <c r="B55" i="7"/>
  <c r="D55" i="7"/>
  <c r="B47" i="7"/>
  <c r="D47" i="7"/>
  <c r="B43" i="7"/>
  <c r="D43" i="7"/>
  <c r="B31" i="7"/>
  <c r="D31" i="7"/>
  <c r="B23" i="7"/>
  <c r="D23" i="7"/>
  <c r="B19" i="7"/>
  <c r="D19" i="7"/>
  <c r="B102" i="7"/>
  <c r="D102" i="7"/>
  <c r="B94" i="7"/>
  <c r="D94" i="7"/>
  <c r="B86" i="7"/>
  <c r="D86" i="7"/>
  <c r="B78" i="7"/>
  <c r="D78" i="7"/>
  <c r="B70" i="7"/>
  <c r="D70" i="7"/>
  <c r="B62" i="7"/>
  <c r="D62" i="7"/>
  <c r="B54" i="7"/>
  <c r="D54" i="7"/>
  <c r="B46" i="7"/>
  <c r="D46" i="7"/>
  <c r="B38" i="7"/>
  <c r="D38" i="7"/>
  <c r="B30" i="7"/>
  <c r="D30" i="7"/>
  <c r="B22" i="7"/>
  <c r="D22" i="7"/>
  <c r="B14" i="7"/>
  <c r="D14"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98" i="7"/>
  <c r="D98" i="7"/>
  <c r="B90" i="7"/>
  <c r="D90" i="7"/>
  <c r="B82" i="7"/>
  <c r="D82" i="7"/>
  <c r="B74" i="7"/>
  <c r="D74" i="7"/>
  <c r="B66" i="7"/>
  <c r="D66" i="7"/>
  <c r="B58" i="7"/>
  <c r="D58" i="7"/>
  <c r="B50" i="7"/>
  <c r="D50" i="7"/>
  <c r="B42" i="7"/>
  <c r="D42" i="7"/>
  <c r="B34" i="7"/>
  <c r="D34" i="7"/>
  <c r="B26" i="7"/>
  <c r="D26" i="7"/>
  <c r="B18" i="7"/>
  <c r="D18" i="7"/>
  <c r="B100" i="7"/>
  <c r="D100" i="7"/>
  <c r="D96" i="7"/>
  <c r="B96" i="7"/>
  <c r="B92" i="7"/>
  <c r="D92" i="7"/>
  <c r="D88" i="7"/>
  <c r="B88" i="7"/>
  <c r="B84" i="7"/>
  <c r="D84" i="7"/>
  <c r="D80" i="7"/>
  <c r="B80" i="7"/>
  <c r="B76" i="7"/>
  <c r="D76" i="7"/>
  <c r="B72" i="7"/>
  <c r="D72" i="7"/>
  <c r="D68" i="7"/>
  <c r="B68" i="7"/>
  <c r="D64" i="7"/>
  <c r="B64" i="7"/>
  <c r="B60" i="7"/>
  <c r="D60" i="7"/>
  <c r="D56" i="7"/>
  <c r="B56" i="7"/>
  <c r="B52" i="7"/>
  <c r="D52" i="7"/>
  <c r="D48" i="7"/>
  <c r="B48" i="7"/>
  <c r="B44" i="7"/>
  <c r="D44" i="7"/>
  <c r="D40" i="7"/>
  <c r="B40" i="7"/>
  <c r="B36" i="7"/>
  <c r="D36" i="7"/>
  <c r="D32" i="7"/>
  <c r="B32" i="7"/>
  <c r="B28" i="7"/>
  <c r="D28" i="7"/>
  <c r="D24" i="7"/>
  <c r="B24" i="7"/>
  <c r="B20" i="7"/>
  <c r="D20" i="7"/>
  <c r="D16" i="7"/>
  <c r="B16" i="7"/>
  <c r="L4" i="19"/>
  <c r="M4" i="19" s="1"/>
  <c r="B19" i="18"/>
  <c r="B28" i="12"/>
  <c r="W4" i="19" l="1"/>
  <c r="F6" i="25"/>
  <c r="X4" i="19" l="1"/>
  <c r="Y4" i="19" s="1"/>
  <c r="Z4" i="19" s="1"/>
  <c r="AA4" i="19" s="1"/>
  <c r="AB4" i="19" s="1"/>
  <c r="AC4" i="19" s="1"/>
  <c r="AD4" i="19" s="1"/>
  <c r="AE4" i="19" s="1"/>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DT4" i="19" s="1"/>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U4" i="19" l="1"/>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K16" i="25" l="1"/>
  <c r="EU11" i="24"/>
  <c r="EK11" i="24"/>
  <c r="EV9" i="24"/>
  <c r="EV10" i="24"/>
  <c r="EV4" i="24"/>
  <c r="EV8" i="24" s="1"/>
  <c r="AZ4" i="24"/>
  <c r="EJ9" i="24"/>
  <c r="EJ10" i="24"/>
  <c r="EJ4" i="24"/>
  <c r="EJ8" i="24" s="1"/>
  <c r="AL4" i="24"/>
  <c r="D21" i="23"/>
  <c r="C21" i="23"/>
  <c r="E21" i="23"/>
  <c r="K17" i="25" l="1"/>
  <c r="EJ11" i="24"/>
  <c r="EV11" i="24"/>
  <c r="EI9" i="24"/>
  <c r="EI10" i="24"/>
  <c r="AK4" i="24"/>
  <c r="EI4" i="24"/>
  <c r="EI8" i="24" s="1"/>
  <c r="EW10" i="24"/>
  <c r="EW9" i="24"/>
  <c r="BA4" i="24"/>
  <c r="EW4" i="24"/>
  <c r="EW8" i="24"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N5" i="19"/>
  <c r="D5" i="19"/>
  <c r="C5" i="19"/>
  <c r="P1" i="19"/>
  <c r="G5" i="19"/>
  <c r="C6" i="18"/>
  <c r="N27" i="16"/>
  <c r="C36" i="18"/>
  <c r="B58" i="18" s="1"/>
  <c r="C8" i="18"/>
  <c r="C11" i="18"/>
  <c r="C7" i="18"/>
  <c r="C62" i="16"/>
  <c r="B84" i="16" s="1"/>
  <c r="B85" i="16" s="1"/>
  <c r="B147" i="15"/>
  <c r="B147" i="14"/>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N104" i="7"/>
  <c r="M104" i="14"/>
  <c r="B49" i="5"/>
  <c r="B48" i="5"/>
  <c r="D10" i="14"/>
  <c r="B54" i="5"/>
  <c r="B53" i="5"/>
  <c r="P1" i="7"/>
  <c r="O1" i="14"/>
  <c r="B5" i="14"/>
  <c r="B6" i="14"/>
  <c r="B7" i="14"/>
  <c r="B8" i="14"/>
  <c r="B9" i="14"/>
  <c r="B10" i="14"/>
  <c r="K10" i="14" s="1"/>
  <c r="L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C104" i="7"/>
  <c r="E6" i="14"/>
  <c r="G6" i="14"/>
  <c r="F8" i="14"/>
  <c r="V5" i="14"/>
  <c r="AQ5" i="14" s="1"/>
  <c r="AP5" i="14" s="1"/>
  <c r="V12" i="14"/>
  <c r="E10" i="14"/>
  <c r="B83" i="16"/>
  <c r="B86" i="16"/>
  <c r="J77" i="15"/>
  <c r="I45" i="15"/>
  <c r="J49" i="15"/>
  <c r="W21" i="15"/>
  <c r="V8" i="14"/>
  <c r="AQ8" i="14" s="1"/>
  <c r="E4" i="14"/>
  <c r="G4" i="14"/>
  <c r="E12" i="14"/>
  <c r="G12" i="14"/>
  <c r="E7" i="14"/>
  <c r="V7" i="14"/>
  <c r="AQ7" i="14" s="1"/>
  <c r="V10" i="14"/>
  <c r="AQ10" i="14" s="1"/>
  <c r="V6" i="14"/>
  <c r="G8" i="14"/>
  <c r="E5" i="14"/>
  <c r="G5" i="14"/>
  <c r="F5" i="14"/>
  <c r="F7" i="14"/>
  <c r="V4" i="14"/>
  <c r="F9" i="14"/>
  <c r="F6" i="14"/>
  <c r="G27" i="14"/>
  <c r="S65" i="14"/>
  <c r="T52" i="14"/>
  <c r="R84" i="14"/>
  <c r="R38" i="14"/>
  <c r="R34" i="14"/>
  <c r="F4" i="14"/>
  <c r="F24" i="14"/>
  <c r="F12" i="14"/>
  <c r="E9" i="14"/>
  <c r="G9" i="14"/>
  <c r="G7" i="14"/>
  <c r="F10" i="14"/>
  <c r="G10" i="14"/>
  <c r="R76" i="14"/>
  <c r="Q16" i="14"/>
  <c r="P99" i="14"/>
  <c r="I10" i="15"/>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AN7" i="14"/>
  <c r="P4" i="19" l="1"/>
  <c r="O4" i="19"/>
  <c r="N10" i="14"/>
  <c r="P10" i="14"/>
  <c r="R10" i="14"/>
  <c r="Q10" i="14"/>
  <c r="S10" i="14"/>
  <c r="O10" i="14"/>
  <c r="T10" i="14"/>
  <c r="R5" i="15"/>
  <c r="AP8" i="14"/>
  <c r="AR8" i="14"/>
  <c r="K4" i="14"/>
  <c r="EN4" i="14" s="1"/>
  <c r="K8" i="14"/>
  <c r="EN8" i="14" s="1"/>
  <c r="I101" i="15"/>
  <c r="J5" i="15"/>
  <c r="F91" i="14"/>
  <c r="R71" i="14"/>
  <c r="G15" i="14"/>
  <c r="K7" i="14"/>
  <c r="N7" i="14" s="1"/>
  <c r="Z8" i="15"/>
  <c r="O8" i="15"/>
  <c r="P8" i="15" s="1"/>
  <c r="P94" i="14"/>
  <c r="T26" i="14"/>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C13" i="24"/>
  <c r="P4" i="24"/>
  <c r="Q4" i="24"/>
  <c r="V4" i="24"/>
  <c r="S4" i="24"/>
  <c r="U4" i="24"/>
  <c r="T4" i="24"/>
  <c r="D13" i="24"/>
  <c r="R4" i="24"/>
  <c r="V7" i="24"/>
  <c r="U7" i="24"/>
  <c r="T7" i="24"/>
  <c r="R7" i="24"/>
  <c r="P7" i="24"/>
  <c r="Q7" i="24"/>
  <c r="S7" i="24"/>
  <c r="P5" i="24"/>
  <c r="K78" i="15"/>
  <c r="T62" i="15"/>
  <c r="U50" i="15"/>
  <c r="X30" i="15"/>
  <c r="I22" i="15"/>
  <c r="Z13" i="15"/>
  <c r="K13" i="15"/>
  <c r="J13" i="15"/>
  <c r="I13" i="15"/>
  <c r="O13" i="15"/>
  <c r="I11" i="15"/>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87" i="16"/>
  <c r="C87" i="16" s="1"/>
  <c r="B82" i="16"/>
  <c r="B88" i="16"/>
  <c r="B89" i="16" s="1"/>
  <c r="AO8" i="14"/>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AP4" i="14"/>
  <c r="AR4" i="14"/>
  <c r="AM7" i="14"/>
  <c r="AV5" i="14"/>
  <c r="AO9" i="14"/>
  <c r="AS8" i="14"/>
  <c r="C88" i="16"/>
  <c r="AS7" i="14"/>
  <c r="AN8" i="14"/>
  <c r="AP10" i="14"/>
  <c r="EN10" i="14"/>
  <c r="AR10" i="14"/>
  <c r="AO5"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l="1"/>
  <c r="FW66" i="15"/>
  <c r="Q7" i="14"/>
  <c r="GJ86" i="15"/>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EP5" i="14"/>
  <c r="Q5" i="14"/>
  <c r="P5" i="14"/>
  <c r="EO5" i="14"/>
  <c r="EN5" i="14"/>
  <c r="EQ5" i="14"/>
  <c r="T7" i="14"/>
  <c r="EN7" i="14"/>
  <c r="L8" i="14"/>
  <c r="R8" i="14"/>
  <c r="Q8" i="14"/>
  <c r="S8" i="14"/>
  <c r="T8" i="14"/>
  <c r="P8" i="14"/>
  <c r="O8" i="14"/>
  <c r="S11" i="15"/>
  <c r="X11" i="15"/>
  <c r="EQ7" i="15"/>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T9" i="14"/>
  <c r="P9" i="14"/>
  <c r="S9" i="14"/>
  <c r="R9" i="14"/>
  <c r="O9" i="14"/>
  <c r="L9" i="14"/>
  <c r="Q9" i="14"/>
  <c r="N9" i="14"/>
  <c r="O6" i="15"/>
  <c r="R6" i="15" s="1"/>
  <c r="K6" i="14"/>
  <c r="N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AO4" i="14"/>
  <c r="EM4" i="14"/>
  <c r="AU4" i="15"/>
  <c r="ER4" i="15" s="1"/>
  <c r="AS7" i="15"/>
  <c r="AS10" i="14"/>
  <c r="EO10" i="14"/>
  <c r="EK8" i="14"/>
  <c r="AM8" i="14"/>
  <c r="EP8" i="14"/>
  <c r="AT8" i="14"/>
  <c r="ES5" i="14"/>
  <c r="AW5" i="14"/>
  <c r="EP7" i="14"/>
  <c r="AT7" i="14"/>
  <c r="C89" i="16"/>
  <c r="B90" i="16"/>
  <c r="EJ7" i="14"/>
  <c r="AL7" i="14"/>
  <c r="EO4" i="14"/>
  <c r="AS4" i="14"/>
  <c r="S5" i="15"/>
  <c r="W5" i="15"/>
  <c r="X5" i="15"/>
  <c r="U5" i="15"/>
  <c r="T5" i="15"/>
  <c r="V5" i="15"/>
  <c r="P5" i="15"/>
  <c r="AO10" i="14"/>
  <c r="EM10" i="14"/>
  <c r="ER5" i="15" l="1"/>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C81" i="16"/>
  <c r="B80" i="16"/>
  <c r="AS5" i="15"/>
  <c r="EQ5" i="15"/>
  <c r="AT4" i="15"/>
  <c r="EQ4" i="15" s="1"/>
  <c r="AS10" i="15"/>
  <c r="AT9" i="15"/>
  <c r="AW9" i="15"/>
  <c r="EL10" i="14"/>
  <c r="AN10" i="14"/>
  <c r="C90" i="16"/>
  <c r="B91" i="16"/>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M9" i="14"/>
  <c r="EK9" i="14"/>
  <c r="C56" i="18"/>
  <c r="B55" i="18"/>
  <c r="AN4" i="14"/>
  <c r="EL4" i="14"/>
  <c r="AW11" i="15" l="1"/>
  <c r="ES11" i="15"/>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B79" i="16"/>
  <c r="C80" i="16"/>
  <c r="AZ10" i="15"/>
  <c r="EV10" i="15"/>
  <c r="ET9" i="15"/>
  <c r="AX9" i="15"/>
  <c r="EQ9" i="15"/>
  <c r="AS9" i="15"/>
  <c r="EP5" i="15"/>
  <c r="AR5" i="15"/>
  <c r="AR10" i="15"/>
  <c r="EP10" i="15"/>
  <c r="AM4" i="14"/>
  <c r="EK4" i="14"/>
  <c r="F116" i="15"/>
  <c r="S106" i="15"/>
  <c r="R104" i="15"/>
  <c r="F114" i="15"/>
  <c r="R106" i="15"/>
  <c r="U106" i="15"/>
  <c r="F109" i="15"/>
  <c r="T106" i="15"/>
  <c r="F110" i="15"/>
  <c r="V106" i="15"/>
  <c r="X106" i="15"/>
  <c r="F115" i="15"/>
  <c r="W106" i="15"/>
  <c r="EJ5" i="14"/>
  <c r="AL5" i="14"/>
  <c r="AK8" i="14"/>
  <c r="EI8" i="14"/>
  <c r="AY5" i="14"/>
  <c r="EU5" i="14"/>
  <c r="C61" i="18"/>
  <c r="B62" i="18"/>
  <c r="EO7" i="15"/>
  <c r="AQ7" i="15"/>
  <c r="B92" i="16"/>
  <c r="C91" i="16"/>
  <c r="EK10" i="14"/>
  <c r="AM10" i="14"/>
  <c r="EJ9" i="14"/>
  <c r="AL9" i="14"/>
  <c r="ES4" i="15"/>
  <c r="AW4" i="15"/>
  <c r="EQ4" i="14"/>
  <c r="AU4" i="14"/>
  <c r="ER8" i="14"/>
  <c r="AV8" i="14"/>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AY13" i="15" l="1"/>
  <c r="EU13" i="15"/>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AQ5" i="15"/>
  <c r="EO5" i="15"/>
  <c r="EW10" i="15"/>
  <c r="BA10" i="15"/>
  <c r="AQ10" i="15"/>
  <c r="EO10" i="15"/>
  <c r="EU9" i="15"/>
  <c r="AY9" i="15"/>
  <c r="AR9" i="15"/>
  <c r="EP9" i="15"/>
  <c r="B93" i="16"/>
  <c r="C92" i="16"/>
  <c r="EV5" i="14"/>
  <c r="AZ5" i="14"/>
  <c r="EJ4" i="14"/>
  <c r="AL4" i="14"/>
  <c r="ER10" i="14"/>
  <c r="AV10" i="14"/>
  <c r="EG7" i="14"/>
  <c r="AI7" i="14"/>
  <c r="AV4" i="14"/>
  <c r="ER4" i="14"/>
  <c r="EI9" i="14"/>
  <c r="AK9" i="14"/>
  <c r="EJ10" i="14"/>
  <c r="AL10" i="14"/>
  <c r="EN7" i="15"/>
  <c r="AP7" i="15"/>
  <c r="EI5" i="14"/>
  <c r="AK5" i="14"/>
  <c r="EU7" i="15"/>
  <c r="AY7" i="15"/>
  <c r="ES7" i="14"/>
  <c r="AW7" i="14"/>
  <c r="AW8" i="14"/>
  <c r="ES8" i="14"/>
  <c r="FN106" i="14"/>
  <c r="FN108" i="14"/>
  <c r="AJ8" i="14"/>
  <c r="EH8" i="14"/>
  <c r="EO4" i="15"/>
  <c r="AQ4" i="15"/>
  <c r="C54" i="18"/>
  <c r="B53" i="18"/>
  <c r="ET4" i="15"/>
  <c r="AX4" i="15"/>
  <c r="B63" i="18"/>
  <c r="C62" i="18"/>
  <c r="AY12" i="15" l="1"/>
  <c r="EU12" i="15"/>
  <c r="AY11" i="15"/>
  <c r="EU11" i="15"/>
  <c r="AQ13" i="15"/>
  <c r="EO13" i="15"/>
  <c r="AZ13" i="15"/>
  <c r="EV13" i="15"/>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FN109" i="14"/>
  <c r="BS104" i="14"/>
  <c r="FO104" i="14"/>
  <c r="FO107" i="14" s="1"/>
  <c r="EU5" i="15"/>
  <c r="AY5" i="15"/>
  <c r="EW8" i="15"/>
  <c r="BA8" i="15"/>
  <c r="AO8" i="15"/>
  <c r="EM8" i="15"/>
  <c r="BX104" i="15"/>
  <c r="FT104" i="15"/>
  <c r="FT107" i="15" s="1"/>
  <c r="FT106" i="15"/>
  <c r="FT108" i="15"/>
  <c r="B77" i="16"/>
  <c r="C78" i="16"/>
  <c r="AQ9" i="15"/>
  <c r="EO9" i="15"/>
  <c r="EN10" i="15"/>
  <c r="AP10" i="15"/>
  <c r="AP5" i="15"/>
  <c r="EN5" i="15"/>
  <c r="EV9" i="15"/>
  <c r="AZ9" i="15"/>
  <c r="BB10" i="15"/>
  <c r="EX10" i="15"/>
  <c r="FS106" i="15"/>
  <c r="FS104" i="15"/>
  <c r="FS107" i="15" s="1"/>
  <c r="EV7" i="15"/>
  <c r="AZ7" i="15"/>
  <c r="AJ5" i="14"/>
  <c r="EH5" i="14"/>
  <c r="AK10" i="14"/>
  <c r="EI10" i="14"/>
  <c r="B64" i="18"/>
  <c r="C63" i="18"/>
  <c r="EN4" i="15"/>
  <c r="AP4" i="15"/>
  <c r="FM104" i="14"/>
  <c r="FM107" i="14" s="1"/>
  <c r="ET8" i="14"/>
  <c r="AX8" i="14"/>
  <c r="ES4" i="14"/>
  <c r="AW4" i="14"/>
  <c r="AK4" i="14"/>
  <c r="EI4" i="14"/>
  <c r="BA5" i="14"/>
  <c r="EW5" i="14"/>
  <c r="EU4" i="15"/>
  <c r="AY4" i="15"/>
  <c r="ET7" i="14"/>
  <c r="AX7" i="14"/>
  <c r="EM7" i="15"/>
  <c r="AO7" i="15"/>
  <c r="EH9" i="14"/>
  <c r="AJ9" i="14"/>
  <c r="EF7" i="14"/>
  <c r="AH7" i="14"/>
  <c r="C93" i="16"/>
  <c r="B94" i="16"/>
  <c r="B52" i="18"/>
  <c r="C53" i="18"/>
  <c r="AI8" i="14"/>
  <c r="EG8" i="14"/>
  <c r="AW10" i="14"/>
  <c r="ES10" i="14"/>
  <c r="AP13" i="15" l="1"/>
  <c r="EN13" i="15"/>
  <c r="BA13" i="15"/>
  <c r="EW13" i="15"/>
  <c r="AZ11" i="15"/>
  <c r="EV11" i="15"/>
  <c r="AZ12" i="15"/>
  <c r="EV12" i="15"/>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C77" i="16"/>
  <c r="B76" i="16"/>
  <c r="FS108" i="15"/>
  <c r="FS109" i="15" s="1"/>
  <c r="FM106" i="14"/>
  <c r="AO10" i="15"/>
  <c r="EM10" i="15"/>
  <c r="AP9" i="15"/>
  <c r="EN9" i="15"/>
  <c r="BC10" i="15"/>
  <c r="EY10" i="15"/>
  <c r="FR104" i="15"/>
  <c r="FR108" i="15" s="1"/>
  <c r="EW9" i="15"/>
  <c r="BA9" i="15"/>
  <c r="AO5" i="15"/>
  <c r="EM5" i="15"/>
  <c r="AX10" i="14"/>
  <c r="ET10" i="14"/>
  <c r="AJ10" i="14"/>
  <c r="EH10" i="14"/>
  <c r="EW7" i="15"/>
  <c r="BA7" i="15"/>
  <c r="AH8" i="14"/>
  <c r="EF8" i="14"/>
  <c r="B95" i="16"/>
  <c r="C94" i="16"/>
  <c r="EL7" i="15"/>
  <c r="AN7" i="15"/>
  <c r="EU7" i="14"/>
  <c r="AY7" i="14"/>
  <c r="AJ4" i="14"/>
  <c r="EH4" i="14"/>
  <c r="B65" i="18"/>
  <c r="C64" i="18"/>
  <c r="EM4" i="15"/>
  <c r="AO4" i="15"/>
  <c r="B51" i="18"/>
  <c r="C52" i="18"/>
  <c r="AG7" i="14"/>
  <c r="EE7" i="14"/>
  <c r="AI9" i="14"/>
  <c r="EG9" i="14"/>
  <c r="EV4" i="15"/>
  <c r="AZ4" i="15"/>
  <c r="EX5" i="14"/>
  <c r="BB5" i="14"/>
  <c r="AX4" i="14"/>
  <c r="ET4" i="14"/>
  <c r="EU8" i="14"/>
  <c r="AY8" i="14"/>
  <c r="FL104" i="14"/>
  <c r="FL107" i="14" s="1"/>
  <c r="EG5" i="14"/>
  <c r="AI5" i="14"/>
  <c r="FL106" i="14" l="1"/>
  <c r="FM109" i="14"/>
  <c r="BA11" i="15"/>
  <c r="EW11" i="15"/>
  <c r="BA12" i="15"/>
  <c r="EW12" i="15"/>
  <c r="BB13" i="15"/>
  <c r="EX13" i="15"/>
  <c r="AO13" i="15"/>
  <c r="EM13" i="15"/>
  <c r="FL108" i="14"/>
  <c r="FL109" i="14" s="1"/>
  <c r="FP108" i="14"/>
  <c r="FP109" i="14" s="1"/>
  <c r="FU108" i="15"/>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C76" i="16"/>
  <c r="B75" i="16"/>
  <c r="FR106" i="15"/>
  <c r="EX9" i="15"/>
  <c r="BB9" i="15"/>
  <c r="FQ106" i="15"/>
  <c r="FQ104" i="15"/>
  <c r="FQ107" i="15" s="1"/>
  <c r="BD10" i="15"/>
  <c r="EZ10" i="15"/>
  <c r="AN10" i="15"/>
  <c r="EL10" i="15"/>
  <c r="AO9" i="15"/>
  <c r="EM9" i="15"/>
  <c r="AN5" i="15"/>
  <c r="EL5" i="15"/>
  <c r="BC5" i="14"/>
  <c r="EY5" i="14"/>
  <c r="B66" i="18"/>
  <c r="C65" i="18"/>
  <c r="EG4" i="14"/>
  <c r="AI4" i="14"/>
  <c r="C95" i="16"/>
  <c r="B96" i="16"/>
  <c r="EV8" i="14"/>
  <c r="AZ8" i="14"/>
  <c r="AF7" i="14"/>
  <c r="ED7" i="14"/>
  <c r="AZ7" i="14"/>
  <c r="EV7" i="14"/>
  <c r="EE8" i="14"/>
  <c r="AG8" i="14"/>
  <c r="AY10" i="14"/>
  <c r="EU10" i="14"/>
  <c r="AH5" i="14"/>
  <c r="EF5" i="14"/>
  <c r="EW4" i="15"/>
  <c r="BA4" i="15"/>
  <c r="EL4" i="15"/>
  <c r="AN4" i="15"/>
  <c r="AI10" i="14"/>
  <c r="EG10" i="14"/>
  <c r="EU4" i="14"/>
  <c r="AY4" i="14"/>
  <c r="FK104" i="14"/>
  <c r="FK107" i="14" s="1"/>
  <c r="AH9" i="14"/>
  <c r="EF9" i="14"/>
  <c r="B50" i="18"/>
  <c r="C51" i="18"/>
  <c r="EK7" i="15"/>
  <c r="AM7" i="15"/>
  <c r="EX7" i="15"/>
  <c r="BB7" i="15"/>
  <c r="FR109" i="15" l="1"/>
  <c r="BC13" i="15"/>
  <c r="EY13" i="15"/>
  <c r="AN13" i="15"/>
  <c r="EL13" i="15"/>
  <c r="BB12" i="15"/>
  <c r="EX12" i="15"/>
  <c r="BB11" i="15"/>
  <c r="EX11" i="15"/>
  <c r="FQ108" i="14"/>
  <c r="FV108" i="15"/>
  <c r="FV109" i="15"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74" i="16"/>
  <c r="C75" i="16"/>
  <c r="FQ108" i="15"/>
  <c r="FQ109" i="15" s="1"/>
  <c r="FK106" i="14"/>
  <c r="AM5" i="15"/>
  <c r="EK5" i="15"/>
  <c r="AM10" i="15"/>
  <c r="EK10" i="15"/>
  <c r="EY9" i="15"/>
  <c r="BC9" i="15"/>
  <c r="FP104" i="15"/>
  <c r="FP107" i="15" s="1"/>
  <c r="AN9" i="15"/>
  <c r="EL9" i="15"/>
  <c r="BE10" i="15"/>
  <c r="FA10" i="15"/>
  <c r="EJ7" i="15"/>
  <c r="AL7" i="15"/>
  <c r="FJ104" i="14"/>
  <c r="FJ107" i="14" s="1"/>
  <c r="EK4" i="15"/>
  <c r="AM4" i="15"/>
  <c r="AG5" i="14"/>
  <c r="EE5" i="14"/>
  <c r="EC7" i="14"/>
  <c r="AE7" i="14"/>
  <c r="AH4" i="14"/>
  <c r="EF4" i="14"/>
  <c r="AG9" i="14"/>
  <c r="EE9" i="14"/>
  <c r="ED8" i="14"/>
  <c r="AF8" i="14"/>
  <c r="EF10" i="14"/>
  <c r="AH10" i="14"/>
  <c r="AZ10" i="14"/>
  <c r="EV10" i="14"/>
  <c r="EW7" i="14"/>
  <c r="BA7" i="14"/>
  <c r="EW8" i="14"/>
  <c r="BA8" i="14"/>
  <c r="B97" i="16"/>
  <c r="C96" i="16"/>
  <c r="EY7" i="15"/>
  <c r="BC7" i="15"/>
  <c r="B49" i="18"/>
  <c r="C50" i="18"/>
  <c r="AZ4" i="14"/>
  <c r="EV4" i="14"/>
  <c r="EX4" i="15"/>
  <c r="BB4" i="15"/>
  <c r="B67" i="18"/>
  <c r="C66" i="18"/>
  <c r="EZ5" i="14"/>
  <c r="BD5" i="14"/>
  <c r="FJ106" i="14" l="1"/>
  <c r="FK109" i="14"/>
  <c r="BC12" i="15"/>
  <c r="EY12" i="15"/>
  <c r="BC11" i="15"/>
  <c r="EY11" i="15"/>
  <c r="AM13" i="15"/>
  <c r="EK13" i="15"/>
  <c r="BD13" i="15"/>
  <c r="EZ13" i="15"/>
  <c r="FW108" i="15"/>
  <c r="FW109" i="15"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C74" i="16"/>
  <c r="B73" i="16"/>
  <c r="FP106" i="15"/>
  <c r="FP108" i="15"/>
  <c r="EZ9" i="15"/>
  <c r="BD9" i="15"/>
  <c r="FB10" i="15"/>
  <c r="BF10" i="15"/>
  <c r="AL5" i="15"/>
  <c r="EJ5" i="15"/>
  <c r="AM9" i="15"/>
  <c r="EK9" i="15"/>
  <c r="FO104" i="15"/>
  <c r="FO108" i="15" s="1"/>
  <c r="EJ10" i="15"/>
  <c r="AL10" i="15"/>
  <c r="EE10" i="14"/>
  <c r="AG10" i="14"/>
  <c r="B68" i="18"/>
  <c r="C67" i="18"/>
  <c r="B48" i="18"/>
  <c r="C49" i="18"/>
  <c r="C97" i="16"/>
  <c r="B98" i="16"/>
  <c r="ED9" i="14"/>
  <c r="AF9" i="14"/>
  <c r="BD7" i="15"/>
  <c r="EZ7" i="15"/>
  <c r="EX8" i="14"/>
  <c r="BB8" i="14"/>
  <c r="BA10" i="14"/>
  <c r="EW10" i="14"/>
  <c r="EC8" i="14"/>
  <c r="AE8" i="14"/>
  <c r="AG4" i="14"/>
  <c r="EE4" i="14"/>
  <c r="AF5" i="14"/>
  <c r="ED5" i="14"/>
  <c r="FI104" i="14"/>
  <c r="FI107" i="14" s="1"/>
  <c r="EY4" i="15"/>
  <c r="BC4" i="15"/>
  <c r="BE5" i="14"/>
  <c r="FA5" i="14"/>
  <c r="EW4" i="14"/>
  <c r="BA4" i="14"/>
  <c r="EX7" i="14"/>
  <c r="BB7" i="14"/>
  <c r="EB7" i="14"/>
  <c r="AD7" i="14"/>
  <c r="EJ4" i="15"/>
  <c r="AL4" i="15"/>
  <c r="EI7" i="15"/>
  <c r="AK7" i="15"/>
  <c r="FJ109" i="14" l="1"/>
  <c r="FI106" i="14"/>
  <c r="AL13" i="15"/>
  <c r="EJ13" i="15"/>
  <c r="BE13" i="15"/>
  <c r="FA13" i="15"/>
  <c r="BD11" i="15"/>
  <c r="EZ11" i="15"/>
  <c r="BD12" i="15"/>
  <c r="EZ12" i="15"/>
  <c r="FS108" i="14"/>
  <c r="FS109" i="14" s="1"/>
  <c r="FX108" i="15"/>
  <c r="FX109" i="15"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C73" i="16"/>
  <c r="B72" i="16"/>
  <c r="FO106" i="15"/>
  <c r="FN104" i="15"/>
  <c r="FN108" i="15" s="1"/>
  <c r="AL9" i="15"/>
  <c r="EJ9" i="15"/>
  <c r="FC10" i="15"/>
  <c r="BG10" i="15"/>
  <c r="AK10" i="15"/>
  <c r="EI10" i="15"/>
  <c r="EI5" i="15"/>
  <c r="AK5" i="15"/>
  <c r="FA9" i="15"/>
  <c r="BE9" i="15"/>
  <c r="AC7" i="14"/>
  <c r="EA7" i="14"/>
  <c r="EX10" i="14"/>
  <c r="BB10" i="14"/>
  <c r="C48" i="18"/>
  <c r="B47" i="18"/>
  <c r="EH7" i="15"/>
  <c r="AJ7" i="15"/>
  <c r="EY7" i="14"/>
  <c r="BC7" i="14"/>
  <c r="FH104" i="14"/>
  <c r="FH107" i="14" s="1"/>
  <c r="AF4" i="14"/>
  <c r="ED4" i="14"/>
  <c r="AD8" i="14"/>
  <c r="EB8" i="14"/>
  <c r="BC8" i="14"/>
  <c r="EY8" i="14"/>
  <c r="B99" i="16"/>
  <c r="C98" i="16"/>
  <c r="ED10" i="14"/>
  <c r="AF10" i="14"/>
  <c r="FB5" i="14"/>
  <c r="BF5" i="14"/>
  <c r="FA7" i="15"/>
  <c r="BE7" i="15"/>
  <c r="C68" i="18"/>
  <c r="B69" i="18"/>
  <c r="EI4" i="15"/>
  <c r="AK4" i="15"/>
  <c r="BB4" i="14"/>
  <c r="EX4" i="14"/>
  <c r="EZ4" i="15"/>
  <c r="BD4" i="15"/>
  <c r="EC5" i="14"/>
  <c r="AE5" i="14"/>
  <c r="EC9" i="14"/>
  <c r="AE9" i="14"/>
  <c r="BE11" i="15" l="1"/>
  <c r="FA11" i="15"/>
  <c r="BE12" i="15"/>
  <c r="FA12" i="15"/>
  <c r="BF13" i="15"/>
  <c r="FB13" i="15"/>
  <c r="AK13" i="15"/>
  <c r="EI13" i="15"/>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BY104" i="14"/>
  <c r="FU104" i="14"/>
  <c r="FU107" i="14" s="1"/>
  <c r="FU106" i="14"/>
  <c r="FU108" i="14"/>
  <c r="AI8" i="15"/>
  <c r="EG8" i="15"/>
  <c r="BG8" i="15"/>
  <c r="FC8" i="15"/>
  <c r="BE5" i="15"/>
  <c r="FA5" i="15"/>
  <c r="FY109" i="15"/>
  <c r="CD104" i="15"/>
  <c r="FZ106" i="15"/>
  <c r="FZ104" i="15"/>
  <c r="FZ107" i="15" s="1"/>
  <c r="FZ108" i="15"/>
  <c r="C72" i="16"/>
  <c r="B71" i="16"/>
  <c r="FN107" i="15"/>
  <c r="FN106" i="15"/>
  <c r="FH106" i="14"/>
  <c r="EH10" i="15"/>
  <c r="AJ10" i="15"/>
  <c r="AK9" i="15"/>
  <c r="EI9" i="15"/>
  <c r="FM104" i="15"/>
  <c r="FM107" i="15" s="1"/>
  <c r="FM106" i="15"/>
  <c r="FB9" i="15"/>
  <c r="BF9" i="15"/>
  <c r="FD10" i="15"/>
  <c r="BH10" i="15"/>
  <c r="AJ5" i="15"/>
  <c r="EH5" i="15"/>
  <c r="B100" i="16"/>
  <c r="C99" i="16"/>
  <c r="EB5" i="14"/>
  <c r="AD5" i="14"/>
  <c r="EZ8" i="14"/>
  <c r="BD8" i="14"/>
  <c r="EA8" i="14"/>
  <c r="AC8" i="14"/>
  <c r="EZ7" i="14"/>
  <c r="BD7" i="14"/>
  <c r="EG7" i="15"/>
  <c r="AI7" i="15"/>
  <c r="BC10" i="14"/>
  <c r="EY10" i="14"/>
  <c r="EY4" i="14"/>
  <c r="BC4" i="14"/>
  <c r="BF7" i="15"/>
  <c r="FB7" i="15"/>
  <c r="BG5" i="14"/>
  <c r="FC5" i="14"/>
  <c r="FG104" i="14"/>
  <c r="FG107" i="14" s="1"/>
  <c r="AD9" i="14"/>
  <c r="EB9" i="14"/>
  <c r="FA4" i="15"/>
  <c r="BE4" i="15"/>
  <c r="EH4" i="15"/>
  <c r="AJ4" i="15"/>
  <c r="C69" i="18"/>
  <c r="B70" i="18"/>
  <c r="EC10" i="14"/>
  <c r="AE10" i="14"/>
  <c r="EC4" i="14"/>
  <c r="AE4" i="14"/>
  <c r="B46" i="18"/>
  <c r="C47" i="18"/>
  <c r="DZ7" i="14"/>
  <c r="AB7" i="14"/>
  <c r="BG13" i="15" l="1"/>
  <c r="FC13" i="15"/>
  <c r="AJ13" i="15"/>
  <c r="EH13" i="15"/>
  <c r="BF12" i="15"/>
  <c r="FB12" i="15"/>
  <c r="BF11" i="15"/>
  <c r="FB11" i="15"/>
  <c r="FH109" i="14"/>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BH8" i="15"/>
  <c r="FD8" i="15"/>
  <c r="FN109" i="15"/>
  <c r="BF5" i="15"/>
  <c r="FB5" i="15"/>
  <c r="AH8" i="15"/>
  <c r="EF8" i="15"/>
  <c r="FZ109" i="15"/>
  <c r="CE104" i="15"/>
  <c r="GA106" i="15"/>
  <c r="GA104" i="15"/>
  <c r="GA108" i="15" s="1"/>
  <c r="B70" i="16"/>
  <c r="C71" i="16"/>
  <c r="FM108" i="15"/>
  <c r="FM109" i="15" s="1"/>
  <c r="FG106" i="14"/>
  <c r="FE10" i="15"/>
  <c r="BI10" i="15"/>
  <c r="AJ9" i="15"/>
  <c r="EH9" i="15"/>
  <c r="FC9" i="15"/>
  <c r="BG9" i="15"/>
  <c r="FL104" i="15"/>
  <c r="FL107" i="15" s="1"/>
  <c r="AI10" i="15"/>
  <c r="EG10" i="15"/>
  <c r="EG5" i="15"/>
  <c r="AI5" i="15"/>
  <c r="C70" i="18"/>
  <c r="B71" i="18"/>
  <c r="FB4" i="15"/>
  <c r="BF4" i="15"/>
  <c r="FC7" i="15"/>
  <c r="BG7" i="15"/>
  <c r="BD10" i="14"/>
  <c r="EZ10" i="14"/>
  <c r="C100" i="16"/>
  <c r="B101" i="16"/>
  <c r="C46" i="18"/>
  <c r="B45" i="18"/>
  <c r="FF104" i="14"/>
  <c r="FF106" i="14" s="1"/>
  <c r="EF7" i="15"/>
  <c r="AH7" i="15"/>
  <c r="AB8" i="14"/>
  <c r="DZ8" i="14"/>
  <c r="EA5" i="14"/>
  <c r="AC5" i="14"/>
  <c r="DY7" i="14"/>
  <c r="AA7" i="14"/>
  <c r="AD4" i="14"/>
  <c r="EB4" i="14"/>
  <c r="AD10" i="14"/>
  <c r="EB10" i="14"/>
  <c r="EG4" i="15"/>
  <c r="AI4" i="15"/>
  <c r="FD5" i="14"/>
  <c r="BH5" i="14"/>
  <c r="AC9" i="14"/>
  <c r="EA9" i="14"/>
  <c r="EZ4" i="14"/>
  <c r="BD4" i="14"/>
  <c r="FA7" i="14"/>
  <c r="BE7" i="14"/>
  <c r="BE8" i="14"/>
  <c r="FA8" i="14"/>
  <c r="FL106" i="15" l="1"/>
  <c r="FV108" i="14"/>
  <c r="BG12" i="15"/>
  <c r="FC12" i="15"/>
  <c r="BG11" i="15"/>
  <c r="FC11" i="15"/>
  <c r="AI13" i="15"/>
  <c r="EG13" i="15"/>
  <c r="BH13" i="15"/>
  <c r="FD13" i="15"/>
  <c r="FG109" i="14"/>
  <c r="FL108" i="15"/>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FV109" i="14"/>
  <c r="CA104" i="14"/>
  <c r="FW106" i="14"/>
  <c r="FW104" i="14"/>
  <c r="FW107" i="14" s="1"/>
  <c r="FC5" i="15"/>
  <c r="BG5" i="15"/>
  <c r="AG8" i="15"/>
  <c r="EE8" i="15"/>
  <c r="BI8" i="15"/>
  <c r="FE8" i="15"/>
  <c r="CF104" i="15"/>
  <c r="GB106" i="15"/>
  <c r="GB104" i="15"/>
  <c r="GB108" i="15" s="1"/>
  <c r="C70" i="16"/>
  <c r="B69" i="16"/>
  <c r="AH10" i="15"/>
  <c r="EF10" i="15"/>
  <c r="FD9" i="15"/>
  <c r="BH9" i="15"/>
  <c r="BJ10" i="15"/>
  <c r="FF10" i="15"/>
  <c r="AH5" i="15"/>
  <c r="EF5" i="15"/>
  <c r="FK104" i="15"/>
  <c r="FK106" i="15" s="1"/>
  <c r="AI9" i="15"/>
  <c r="EG9" i="15"/>
  <c r="EA10" i="14"/>
  <c r="AC10" i="14"/>
  <c r="AA8" i="14"/>
  <c r="DY8" i="14"/>
  <c r="FE104" i="14"/>
  <c r="FE106" i="14" s="1"/>
  <c r="FA4" i="14"/>
  <c r="BE4" i="14"/>
  <c r="FE5" i="14"/>
  <c r="BI5" i="14"/>
  <c r="EF4" i="15"/>
  <c r="AH4" i="15"/>
  <c r="DX7" i="14"/>
  <c r="Z7" i="14"/>
  <c r="EE7" i="15"/>
  <c r="AG7" i="15"/>
  <c r="B44" i="18"/>
  <c r="C45" i="18"/>
  <c r="FC4" i="15"/>
  <c r="BG4" i="15"/>
  <c r="BF8" i="14"/>
  <c r="FB8" i="14"/>
  <c r="AC4" i="14"/>
  <c r="EA4" i="14"/>
  <c r="FA10" i="14"/>
  <c r="BE10" i="14"/>
  <c r="BF7" i="14"/>
  <c r="FB7" i="14"/>
  <c r="DZ9" i="14"/>
  <c r="AB9" i="14"/>
  <c r="DZ5" i="14"/>
  <c r="AB5" i="14"/>
  <c r="C101" i="16"/>
  <c r="B102" i="16"/>
  <c r="BH7" i="15"/>
  <c r="FD7" i="15"/>
  <c r="C71" i="18"/>
  <c r="B72" i="18"/>
  <c r="FL109" i="15" l="1"/>
  <c r="AH13" i="15"/>
  <c r="EF13" i="15"/>
  <c r="BI13" i="15"/>
  <c r="FE13" i="15"/>
  <c r="BH11" i="15"/>
  <c r="FD11" i="15"/>
  <c r="BH12" i="15"/>
  <c r="FD12" i="15"/>
  <c r="FF109" i="14"/>
  <c r="FE108" i="14"/>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CB104" i="14"/>
  <c r="FX106" i="14"/>
  <c r="FX104" i="14"/>
  <c r="FX107" i="14" s="1"/>
  <c r="FE107" i="14"/>
  <c r="FE109" i="14" s="1"/>
  <c r="BJ8" i="15"/>
  <c r="FF8" i="15"/>
  <c r="BH5" i="15"/>
  <c r="FD5" i="15"/>
  <c r="FK107" i="15"/>
  <c r="AF8" i="15"/>
  <c r="ED8" i="15"/>
  <c r="CG104" i="15"/>
  <c r="GC106" i="15"/>
  <c r="GC104" i="15"/>
  <c r="GC107" i="15" s="1"/>
  <c r="C69" i="16"/>
  <c r="B68" i="16"/>
  <c r="FK108" i="15"/>
  <c r="BK10" i="15"/>
  <c r="FG10" i="15"/>
  <c r="AH9" i="15"/>
  <c r="EF9" i="15"/>
  <c r="EE5" i="15"/>
  <c r="AG5" i="15"/>
  <c r="BI9" i="15"/>
  <c r="FE9" i="15"/>
  <c r="FJ104" i="15"/>
  <c r="FJ106" i="15" s="1"/>
  <c r="AG10" i="15"/>
  <c r="EE10" i="15"/>
  <c r="DY5" i="14"/>
  <c r="AA5" i="14"/>
  <c r="BF10" i="14"/>
  <c r="FB10" i="14"/>
  <c r="B43" i="18"/>
  <c r="C44" i="18"/>
  <c r="FD104" i="14"/>
  <c r="FD106" i="14" s="1"/>
  <c r="FC7" i="14"/>
  <c r="BG7" i="14"/>
  <c r="ED7" i="15"/>
  <c r="AF7" i="15"/>
  <c r="DW7" i="14"/>
  <c r="Y7" i="14"/>
  <c r="FF5" i="14"/>
  <c r="BJ5" i="14"/>
  <c r="FB4" i="14"/>
  <c r="BF4" i="14"/>
  <c r="DX8" i="14"/>
  <c r="Z8" i="14"/>
  <c r="BI7" i="15"/>
  <c r="FE7" i="15"/>
  <c r="AA9" i="14"/>
  <c r="DY9" i="14"/>
  <c r="AB10" i="14"/>
  <c r="DZ10" i="14"/>
  <c r="C72" i="18"/>
  <c r="B73" i="18"/>
  <c r="B103" i="16"/>
  <c r="C102" i="16"/>
  <c r="AB4" i="14"/>
  <c r="DZ4" i="14"/>
  <c r="FC8" i="14"/>
  <c r="BG8" i="14"/>
  <c r="FD4" i="15"/>
  <c r="BH4" i="15"/>
  <c r="EE4" i="15"/>
  <c r="AG4" i="15"/>
  <c r="BI11" i="15" l="1"/>
  <c r="FE11" i="15"/>
  <c r="BI12" i="15"/>
  <c r="FE12" i="15"/>
  <c r="BJ13" i="15"/>
  <c r="FF13" i="15"/>
  <c r="AG13" i="15"/>
  <c r="EE13" i="15"/>
  <c r="FX108" i="14"/>
  <c r="FX109" i="14" s="1"/>
  <c r="FJ108" i="15"/>
  <c r="GC108" i="15"/>
  <c r="GC109" i="15"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CC104" i="14"/>
  <c r="FY106" i="14"/>
  <c r="FY104" i="14"/>
  <c r="FY107" i="14" s="1"/>
  <c r="AE8" i="15"/>
  <c r="EC8" i="15"/>
  <c r="FE5" i="15"/>
  <c r="BI5" i="15"/>
  <c r="BK8" i="15"/>
  <c r="FG8" i="15"/>
  <c r="CH104" i="15"/>
  <c r="GD104" i="15"/>
  <c r="GD107" i="15" s="1"/>
  <c r="GD106" i="15"/>
  <c r="C68" i="16"/>
  <c r="B67" i="16"/>
  <c r="FJ107" i="15"/>
  <c r="FD107" i="14"/>
  <c r="AF10" i="15"/>
  <c r="ED10" i="15"/>
  <c r="AF5" i="15"/>
  <c r="ED5" i="15"/>
  <c r="FH10" i="15"/>
  <c r="BL10" i="15"/>
  <c r="FI104" i="15"/>
  <c r="FI106" i="15" s="1"/>
  <c r="BJ9" i="15"/>
  <c r="FF9" i="15"/>
  <c r="AG9" i="15"/>
  <c r="EE9" i="15"/>
  <c r="C103" i="16"/>
  <c r="B104" i="16"/>
  <c r="ED4" i="15"/>
  <c r="AF4" i="15"/>
  <c r="FE4" i="15"/>
  <c r="BI4" i="15"/>
  <c r="C73" i="18"/>
  <c r="B74" i="18"/>
  <c r="Z9" i="14"/>
  <c r="DX9" i="14"/>
  <c r="Y8" i="14"/>
  <c r="DW8" i="14"/>
  <c r="FC4" i="14"/>
  <c r="BG4" i="14"/>
  <c r="DV7" i="14"/>
  <c r="X7" i="14"/>
  <c r="FD7" i="14"/>
  <c r="BH7" i="14"/>
  <c r="FC10" i="14"/>
  <c r="BG10" i="14"/>
  <c r="DY4" i="14"/>
  <c r="AA4" i="14"/>
  <c r="DY10" i="14"/>
  <c r="AA10" i="14"/>
  <c r="FF7" i="15"/>
  <c r="BJ7" i="15"/>
  <c r="FC104" i="14"/>
  <c r="FC106" i="14" s="1"/>
  <c r="Z5" i="14"/>
  <c r="DX5" i="14"/>
  <c r="FD8" i="14"/>
  <c r="BH8" i="14"/>
  <c r="BK5" i="14"/>
  <c r="FG5" i="14"/>
  <c r="EC7" i="15"/>
  <c r="AE7" i="15"/>
  <c r="B42" i="18"/>
  <c r="C43" i="18"/>
  <c r="FD109" i="14" l="1"/>
  <c r="FJ109" i="15"/>
  <c r="BK13" i="15"/>
  <c r="FG13" i="15"/>
  <c r="AF13" i="15"/>
  <c r="ED13" i="15"/>
  <c r="BJ12" i="15"/>
  <c r="FF12" i="15"/>
  <c r="BJ11" i="15"/>
  <c r="FF11" i="15"/>
  <c r="FC108" i="14"/>
  <c r="FY108" i="14"/>
  <c r="FY109" i="14" s="1"/>
  <c r="GD108" i="15"/>
  <c r="GD109" i="15" s="1"/>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B66" i="16"/>
  <c r="C67" i="16"/>
  <c r="FI107" i="15"/>
  <c r="FI108" i="15"/>
  <c r="FC107" i="14"/>
  <c r="AF9" i="15"/>
  <c r="ED9" i="15"/>
  <c r="BK9" i="15"/>
  <c r="FG9" i="15"/>
  <c r="FH104" i="15"/>
  <c r="FH106" i="15" s="1"/>
  <c r="AE5" i="15"/>
  <c r="EC5" i="15"/>
  <c r="FI10" i="15"/>
  <c r="BM10" i="15"/>
  <c r="EC10" i="15"/>
  <c r="AE10" i="15"/>
  <c r="DX4" i="14"/>
  <c r="Z4" i="14"/>
  <c r="BH10" i="14"/>
  <c r="FD10" i="14"/>
  <c r="BH4" i="14"/>
  <c r="FD4" i="14"/>
  <c r="DV8" i="14"/>
  <c r="X8" i="14"/>
  <c r="B75" i="18"/>
  <c r="C74" i="18"/>
  <c r="FF4" i="15"/>
  <c r="BJ4" i="15"/>
  <c r="B41" i="18"/>
  <c r="C42" i="18"/>
  <c r="BL5" i="14"/>
  <c r="FH5" i="14"/>
  <c r="EB7" i="15"/>
  <c r="AD7" i="15"/>
  <c r="FE8" i="14"/>
  <c r="BI8" i="14"/>
  <c r="FB104" i="14"/>
  <c r="FB106" i="14" s="1"/>
  <c r="BK7" i="15"/>
  <c r="FG7" i="15"/>
  <c r="DX10" i="14"/>
  <c r="Z10" i="14"/>
  <c r="BI7" i="14"/>
  <c r="FE7" i="14"/>
  <c r="DU7" i="14"/>
  <c r="W7" i="14"/>
  <c r="DT7" i="14" s="1"/>
  <c r="EC4" i="15"/>
  <c r="AE4" i="15"/>
  <c r="C104" i="16"/>
  <c r="B105" i="16"/>
  <c r="DW5" i="14"/>
  <c r="Y5" i="14"/>
  <c r="DW9" i="14"/>
  <c r="Y9" i="14"/>
  <c r="FC109" i="14" l="1"/>
  <c r="BK12" i="15"/>
  <c r="FG12" i="15"/>
  <c r="BK11" i="15"/>
  <c r="FG11" i="15"/>
  <c r="AE13" i="15"/>
  <c r="EC13" i="15"/>
  <c r="BL13" i="15"/>
  <c r="FH13" i="15"/>
  <c r="FB108" i="14"/>
  <c r="FZ108" i="14"/>
  <c r="FZ109" i="14" s="1"/>
  <c r="GE108" i="15"/>
  <c r="GE109" i="15" s="1"/>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65" i="16"/>
  <c r="C66" i="16"/>
  <c r="FH108" i="15"/>
  <c r="FB107" i="14"/>
  <c r="EB10" i="15"/>
  <c r="AD10" i="15"/>
  <c r="FH9" i="15"/>
  <c r="BL9" i="15"/>
  <c r="AD5" i="15"/>
  <c r="EB5" i="15"/>
  <c r="FJ10" i="15"/>
  <c r="BN10" i="15"/>
  <c r="FG104" i="15"/>
  <c r="FG106" i="15" s="1"/>
  <c r="AE9" i="15"/>
  <c r="EC9" i="15"/>
  <c r="BJ7" i="14"/>
  <c r="FF7" i="14"/>
  <c r="BL7" i="15"/>
  <c r="FH7" i="15"/>
  <c r="FF8" i="14"/>
  <c r="BJ8" i="14"/>
  <c r="FI5" i="14"/>
  <c r="BM5" i="14"/>
  <c r="FG4" i="15"/>
  <c r="BK4" i="15"/>
  <c r="Y4" i="14"/>
  <c r="DW4" i="14"/>
  <c r="DW10" i="14"/>
  <c r="Y10" i="14"/>
  <c r="EA7" i="15"/>
  <c r="AC7" i="15"/>
  <c r="FE4" i="14"/>
  <c r="BI4" i="14"/>
  <c r="X5" i="14"/>
  <c r="DV5" i="14"/>
  <c r="C105" i="16"/>
  <c r="B106" i="16"/>
  <c r="EB4" i="15"/>
  <c r="AD4" i="15"/>
  <c r="DU8" i="14"/>
  <c r="W8" i="14"/>
  <c r="DT8" i="14" s="1"/>
  <c r="DV9" i="14"/>
  <c r="X9" i="14"/>
  <c r="FA104" i="14"/>
  <c r="FA106" i="14" s="1"/>
  <c r="C41" i="18"/>
  <c r="B40" i="18"/>
  <c r="B76" i="18"/>
  <c r="C75" i="18"/>
  <c r="FE10" i="14"/>
  <c r="BI10" i="14"/>
  <c r="FB109" i="14" l="1"/>
  <c r="AD13" i="15"/>
  <c r="EB13" i="15"/>
  <c r="BM13" i="15"/>
  <c r="FI13" i="15"/>
  <c r="BL11" i="15"/>
  <c r="FH11" i="15"/>
  <c r="BL12" i="15"/>
  <c r="FH12" i="15"/>
  <c r="FA108" i="14"/>
  <c r="GF108" i="15"/>
  <c r="GF109" i="15"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C65" i="16"/>
  <c r="B64" i="16"/>
  <c r="C64" i="16" s="1"/>
  <c r="FG107" i="15"/>
  <c r="FG108" i="15"/>
  <c r="FA107" i="14"/>
  <c r="FF104" i="15"/>
  <c r="FF106" i="15" s="1"/>
  <c r="BM9" i="15"/>
  <c r="FI9" i="15"/>
  <c r="BO10" i="15"/>
  <c r="FK10" i="15"/>
  <c r="AD9" i="15"/>
  <c r="EB9" i="15"/>
  <c r="AC5" i="15"/>
  <c r="EA5" i="15"/>
  <c r="AC10" i="15"/>
  <c r="EA10" i="15"/>
  <c r="DU5" i="14"/>
  <c r="W5" i="14"/>
  <c r="DT5" i="14" s="1"/>
  <c r="BK8" i="14"/>
  <c r="FG8" i="14"/>
  <c r="C76" i="18"/>
  <c r="B77" i="18"/>
  <c r="FF10" i="14"/>
  <c r="BJ10" i="14"/>
  <c r="C40" i="18"/>
  <c r="B39" i="18"/>
  <c r="EA4" i="15"/>
  <c r="AC4" i="15"/>
  <c r="FF4" i="14"/>
  <c r="BJ4" i="14"/>
  <c r="DV10" i="14"/>
  <c r="X10" i="14"/>
  <c r="BK7" i="14"/>
  <c r="FG7" i="14"/>
  <c r="EZ104" i="14"/>
  <c r="EZ106" i="14" s="1"/>
  <c r="DU9" i="14"/>
  <c r="W9" i="14"/>
  <c r="DT9" i="14" s="1"/>
  <c r="FH4" i="15"/>
  <c r="BL4" i="15"/>
  <c r="FJ5" i="14"/>
  <c r="BN5" i="14"/>
  <c r="C106" i="16"/>
  <c r="B107" i="16"/>
  <c r="DZ7" i="15"/>
  <c r="AB7" i="15"/>
  <c r="X4" i="14"/>
  <c r="DV4" i="14"/>
  <c r="BM7" i="15"/>
  <c r="FI7" i="15"/>
  <c r="FA109" i="14" l="1"/>
  <c r="BM11" i="15"/>
  <c r="FI11" i="15"/>
  <c r="BM12" i="15"/>
  <c r="FI12" i="15"/>
  <c r="BN13" i="15"/>
  <c r="FJ13" i="15"/>
  <c r="AC13" i="15"/>
  <c r="EA13" i="15"/>
  <c r="EZ108" i="14"/>
  <c r="GB108" i="14"/>
  <c r="GB109" i="14" s="1"/>
  <c r="GG108" i="15"/>
  <c r="GG109" i="15" s="1"/>
  <c r="DW13" i="14"/>
  <c r="Y13" i="14"/>
  <c r="FF13" i="14"/>
  <c r="BJ13" i="14"/>
  <c r="BL12" i="14"/>
  <c r="FH12" i="14"/>
  <c r="BL11" i="14"/>
  <c r="FH11"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F108" i="15"/>
  <c r="EZ107" i="14"/>
  <c r="FJ9" i="15"/>
  <c r="BN9" i="15"/>
  <c r="AB5" i="15"/>
  <c r="DZ5" i="15"/>
  <c r="FE104" i="15"/>
  <c r="FE106" i="15" s="1"/>
  <c r="BP10" i="15"/>
  <c r="FL10" i="15"/>
  <c r="DZ10" i="15"/>
  <c r="AB10" i="15"/>
  <c r="AC9" i="15"/>
  <c r="EA9" i="15"/>
  <c r="DU4" i="14"/>
  <c r="W4" i="14"/>
  <c r="DT4" i="14" s="1"/>
  <c r="FI4" i="15"/>
  <c r="BM4" i="15"/>
  <c r="EY104" i="14"/>
  <c r="EY106" i="14" s="1"/>
  <c r="C39" i="18"/>
  <c r="B38" i="18"/>
  <c r="C38" i="18" s="1"/>
  <c r="C77" i="18"/>
  <c r="B78" i="18"/>
  <c r="DU10" i="14"/>
  <c r="W10" i="14"/>
  <c r="DT10" i="14" s="1"/>
  <c r="FG4" i="14"/>
  <c r="BK4" i="14"/>
  <c r="DZ4" i="15"/>
  <c r="AB4" i="15"/>
  <c r="BO5" i="14"/>
  <c r="FK5" i="14"/>
  <c r="FH7" i="14"/>
  <c r="BL7" i="14"/>
  <c r="FG10" i="14"/>
  <c r="BK10" i="14"/>
  <c r="BN7" i="15"/>
  <c r="FJ7" i="15"/>
  <c r="DY7" i="15"/>
  <c r="AA7" i="15"/>
  <c r="DX7" i="15" s="1"/>
  <c r="B108" i="16"/>
  <c r="C107" i="16"/>
  <c r="FH8" i="14"/>
  <c r="BL8" i="14"/>
  <c r="EZ109" i="14" l="1"/>
  <c r="BO13" i="15"/>
  <c r="FK13" i="15"/>
  <c r="FE107" i="15"/>
  <c r="AB13" i="15"/>
  <c r="DZ13" i="15"/>
  <c r="BN12" i="15"/>
  <c r="FJ12" i="15"/>
  <c r="BN11" i="15"/>
  <c r="FJ11" i="15"/>
  <c r="GC108" i="14"/>
  <c r="GC109" i="14" s="1"/>
  <c r="FF109" i="15"/>
  <c r="EY108" i="14"/>
  <c r="DV13" i="14"/>
  <c r="X13" i="14"/>
  <c r="FG13" i="14"/>
  <c r="BK13" i="14"/>
  <c r="BM12" i="14"/>
  <c r="FI12" i="14"/>
  <c r="BM11" i="14"/>
  <c r="FI11" i="14"/>
  <c r="BL9" i="14"/>
  <c r="FH9" i="14"/>
  <c r="FW11" i="24"/>
  <c r="FX10" i="24"/>
  <c r="FX8" i="24"/>
  <c r="CB4" i="24"/>
  <c r="FX4" i="24"/>
  <c r="FX9" i="24" s="1"/>
  <c r="CH104" i="14"/>
  <c r="GD104" i="14"/>
  <c r="GD107" i="14" s="1"/>
  <c r="GD106" i="14"/>
  <c r="GH107" i="15"/>
  <c r="GH109" i="15" s="1"/>
  <c r="BN5" i="15"/>
  <c r="FJ5" i="15"/>
  <c r="FL8" i="15"/>
  <c r="BP8" i="15"/>
  <c r="CM104" i="15"/>
  <c r="GI106" i="15"/>
  <c r="GI104" i="15"/>
  <c r="GI108" i="15" s="1"/>
  <c r="FE108" i="15"/>
  <c r="EY107" i="14"/>
  <c r="AB9" i="15"/>
  <c r="DZ9" i="15"/>
  <c r="BQ10" i="15"/>
  <c r="FM10" i="15"/>
  <c r="FD104" i="15"/>
  <c r="FD106" i="15" s="1"/>
  <c r="AA5" i="15"/>
  <c r="DX5" i="15" s="1"/>
  <c r="DY5" i="15"/>
  <c r="AA10" i="15"/>
  <c r="DX10" i="15" s="1"/>
  <c r="DY10" i="15"/>
  <c r="BO9" i="15"/>
  <c r="FK9" i="15"/>
  <c r="FL5" i="14"/>
  <c r="BP5" i="14"/>
  <c r="DY4" i="15"/>
  <c r="AA4" i="15"/>
  <c r="DX4" i="15" s="1"/>
  <c r="FI7" i="14"/>
  <c r="BM7" i="14"/>
  <c r="BO7" i="15"/>
  <c r="FK7" i="15"/>
  <c r="FH4" i="14"/>
  <c r="BL4" i="14"/>
  <c r="C108" i="16"/>
  <c r="B109" i="16"/>
  <c r="FI8" i="14"/>
  <c r="BM8" i="14"/>
  <c r="FH10" i="14"/>
  <c r="BL10" i="14"/>
  <c r="C78" i="18"/>
  <c r="B79" i="18"/>
  <c r="EX104" i="14"/>
  <c r="EX106" i="14" s="1"/>
  <c r="FJ4" i="15"/>
  <c r="BN4" i="15"/>
  <c r="FE109" i="15" l="1"/>
  <c r="BO12" i="15"/>
  <c r="FK12" i="15"/>
  <c r="BO11" i="15"/>
  <c r="FK11" i="15"/>
  <c r="AA13" i="15"/>
  <c r="DX13" i="15" s="1"/>
  <c r="DY13" i="15"/>
  <c r="BP13" i="15"/>
  <c r="FL13" i="15"/>
  <c r="FD107" i="15"/>
  <c r="EY109" i="14"/>
  <c r="EX108" i="14"/>
  <c r="FD108" i="15"/>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EX107" i="14"/>
  <c r="FN10" i="15"/>
  <c r="BR10" i="15"/>
  <c r="FL9" i="15"/>
  <c r="BP9" i="15"/>
  <c r="FC104" i="15"/>
  <c r="FC106" i="15" s="1"/>
  <c r="AA9" i="15"/>
  <c r="DX9" i="15" s="1"/>
  <c r="DY9" i="15"/>
  <c r="B80" i="18"/>
  <c r="C79" i="18"/>
  <c r="BP7" i="15"/>
  <c r="FL7" i="15"/>
  <c r="FM5" i="14"/>
  <c r="BQ5" i="14"/>
  <c r="BN8" i="14"/>
  <c r="FJ8" i="14"/>
  <c r="FJ7" i="14"/>
  <c r="BN7" i="14"/>
  <c r="FK4" i="15"/>
  <c r="BO4" i="15"/>
  <c r="EW104" i="14"/>
  <c r="EW106" i="14" s="1"/>
  <c r="FI10" i="14"/>
  <c r="BM10" i="14"/>
  <c r="C109" i="16"/>
  <c r="B110" i="16"/>
  <c r="FI4" i="14"/>
  <c r="BM4" i="14"/>
  <c r="EX109" i="14" l="1"/>
  <c r="FD109" i="15"/>
  <c r="BQ13" i="15"/>
  <c r="FM13" i="15"/>
  <c r="BP11" i="15"/>
  <c r="FL11" i="15"/>
  <c r="BP12" i="15"/>
  <c r="FL12" i="15"/>
  <c r="FC108" i="15"/>
  <c r="EW108" i="14"/>
  <c r="FC107" i="15"/>
  <c r="GJ108" i="15"/>
  <c r="GJ109" i="15" s="1"/>
  <c r="FI13" i="14"/>
  <c r="BM13" i="14"/>
  <c r="GE108" i="14"/>
  <c r="GE109" i="14" s="1"/>
  <c r="BO12" i="14"/>
  <c r="FK12" i="14"/>
  <c r="BO11" i="14"/>
  <c r="FK11" i="14"/>
  <c r="EW107" i="14"/>
  <c r="EW109" i="14" s="1"/>
  <c r="FJ9" i="14"/>
  <c r="BN9" i="14"/>
  <c r="FY11" i="24"/>
  <c r="FZ10" i="24"/>
  <c r="FZ8" i="24"/>
  <c r="FZ4" i="24"/>
  <c r="FZ9" i="24" s="1"/>
  <c r="CD4" i="24"/>
  <c r="CJ104" i="14"/>
  <c r="GF106" i="14"/>
  <c r="GF104" i="14"/>
  <c r="GF107" i="14" s="1"/>
  <c r="BP5" i="15"/>
  <c r="FL5" i="15"/>
  <c r="FN8" i="15"/>
  <c r="BR8" i="15"/>
  <c r="CO104" i="15"/>
  <c r="GK106" i="15"/>
  <c r="GK104" i="15"/>
  <c r="GK107" i="15" s="1"/>
  <c r="BS10" i="15"/>
  <c r="FO10" i="15"/>
  <c r="BQ9" i="15"/>
  <c r="FM9" i="15"/>
  <c r="FB104" i="15"/>
  <c r="FB106" i="15" s="1"/>
  <c r="FJ4" i="14"/>
  <c r="BN4" i="14"/>
  <c r="BN10" i="14"/>
  <c r="FJ10" i="14"/>
  <c r="EV104" i="14"/>
  <c r="EV106" i="14" s="1"/>
  <c r="BO8" i="14"/>
  <c r="FK8" i="14"/>
  <c r="FN5" i="14"/>
  <c r="BR5" i="14"/>
  <c r="BQ7" i="15"/>
  <c r="FM7" i="15"/>
  <c r="C110" i="16"/>
  <c r="B111" i="16"/>
  <c r="FL4" i="15"/>
  <c r="BP4" i="15"/>
  <c r="FK7" i="14"/>
  <c r="BO7" i="14"/>
  <c r="B81" i="18"/>
  <c r="C80" i="18"/>
  <c r="FC109" i="15" l="1"/>
  <c r="BQ12" i="15"/>
  <c r="FM12" i="15"/>
  <c r="BR13" i="15"/>
  <c r="FN13" i="15"/>
  <c r="BQ11" i="15"/>
  <c r="FM11" i="15"/>
  <c r="FB108" i="15"/>
  <c r="FB107" i="15"/>
  <c r="GK108" i="15"/>
  <c r="GK109" i="15"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A104" i="15"/>
  <c r="FA106" i="15" s="1"/>
  <c r="BR9" i="15"/>
  <c r="FN9" i="15"/>
  <c r="BT10" i="15"/>
  <c r="FP10" i="15"/>
  <c r="BR7" i="15"/>
  <c r="FN7" i="15"/>
  <c r="FO5" i="14"/>
  <c r="BS5" i="14"/>
  <c r="FK10" i="14"/>
  <c r="BO10" i="14"/>
  <c r="FM4" i="15"/>
  <c r="BQ4" i="15"/>
  <c r="C111" i="16"/>
  <c r="B112" i="16"/>
  <c r="BO4" i="14"/>
  <c r="FK4" i="14"/>
  <c r="C81" i="18"/>
  <c r="B82" i="18"/>
  <c r="FL7" i="14"/>
  <c r="BP7" i="14"/>
  <c r="FL8" i="14"/>
  <c r="BP8" i="14"/>
  <c r="EU104" i="14"/>
  <c r="EU106" i="14" s="1"/>
  <c r="EV109" i="14" l="1"/>
  <c r="BS13" i="15"/>
  <c r="FO13" i="15"/>
  <c r="BR11" i="15"/>
  <c r="FN11" i="15"/>
  <c r="BR12" i="15"/>
  <c r="FN12" i="15"/>
  <c r="EU108" i="14"/>
  <c r="FB109" i="15"/>
  <c r="FA108" i="15"/>
  <c r="FA107" i="15"/>
  <c r="FK13" i="14"/>
  <c r="BO13" i="14"/>
  <c r="GG108" i="14"/>
  <c r="GG109" i="14" s="1"/>
  <c r="FM12" i="14"/>
  <c r="BQ12" i="14"/>
  <c r="BQ11" i="14"/>
  <c r="FM11" i="14"/>
  <c r="FL9" i="14"/>
  <c r="BP9" i="14"/>
  <c r="GA11" i="24"/>
  <c r="GB10" i="24"/>
  <c r="GB8" i="24"/>
  <c r="GB4" i="24"/>
  <c r="GB9" i="24" s="1"/>
  <c r="CF4" i="24"/>
  <c r="CL104" i="14"/>
  <c r="GH106" i="14"/>
  <c r="GH104" i="14"/>
  <c r="GH108" i="14" s="1"/>
  <c r="GL107" i="15"/>
  <c r="GL109" i="15" s="1"/>
  <c r="BR5" i="15"/>
  <c r="FN5" i="15"/>
  <c r="FP8" i="15"/>
  <c r="BT8" i="15"/>
  <c r="CQ104" i="15"/>
  <c r="GM106" i="15"/>
  <c r="GM104" i="15"/>
  <c r="GM108" i="15" s="1"/>
  <c r="EU107" i="14"/>
  <c r="BU10" i="15"/>
  <c r="FQ10" i="15"/>
  <c r="BS9" i="15"/>
  <c r="FO9" i="15"/>
  <c r="EZ104" i="15"/>
  <c r="EZ106" i="15" s="1"/>
  <c r="ET108" i="14"/>
  <c r="ET104" i="14"/>
  <c r="ET106" i="14" s="1"/>
  <c r="FM7" i="14"/>
  <c r="BQ7" i="14"/>
  <c r="BS7" i="15"/>
  <c r="FO7" i="15"/>
  <c r="FM8" i="14"/>
  <c r="BQ8" i="14"/>
  <c r="BP4" i="14"/>
  <c r="FL4" i="14"/>
  <c r="FN4" i="15"/>
  <c r="BR4" i="15"/>
  <c r="FL10" i="14"/>
  <c r="BP10" i="14"/>
  <c r="FP5" i="14"/>
  <c r="BT5" i="14"/>
  <c r="C82" i="18"/>
  <c r="B83" i="18"/>
  <c r="C112" i="16"/>
  <c r="B113" i="16"/>
  <c r="EU109" i="14" l="1"/>
  <c r="BS12" i="15"/>
  <c r="FO12" i="15"/>
  <c r="BT13" i="15"/>
  <c r="FP13" i="15"/>
  <c r="BS11" i="15"/>
  <c r="FO11" i="15"/>
  <c r="FA109" i="15"/>
  <c r="EZ108" i="15"/>
  <c r="EZ107" i="15"/>
  <c r="FL13" i="14"/>
  <c r="BP13" i="14"/>
  <c r="BR12" i="14"/>
  <c r="FN12" i="14"/>
  <c r="BR11" i="14"/>
  <c r="FN11" i="14"/>
  <c r="FM9" i="14"/>
  <c r="BQ9" i="14"/>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ET107" i="14"/>
  <c r="ET109" i="14" s="1"/>
  <c r="FR10" i="15"/>
  <c r="BV10" i="15"/>
  <c r="BT9" i="15"/>
  <c r="FP9" i="15"/>
  <c r="EY107" i="15"/>
  <c r="EY104" i="15"/>
  <c r="EY106" i="15" s="1"/>
  <c r="FM10" i="14"/>
  <c r="BQ10" i="14"/>
  <c r="FM4" i="14"/>
  <c r="BQ4" i="14"/>
  <c r="BT7" i="15"/>
  <c r="FP7" i="15"/>
  <c r="FO4" i="15"/>
  <c r="BS4" i="15"/>
  <c r="FN8" i="14"/>
  <c r="BR8" i="14"/>
  <c r="FN7" i="14"/>
  <c r="BR7" i="14"/>
  <c r="ES108" i="14"/>
  <c r="ES104" i="14"/>
  <c r="ES106" i="14" s="1"/>
  <c r="FQ5" i="14"/>
  <c r="BU5" i="14"/>
  <c r="C113" i="16"/>
  <c r="B114" i="16"/>
  <c r="C83" i="18"/>
  <c r="B84" i="18"/>
  <c r="BU13" i="15" l="1"/>
  <c r="FQ13" i="15"/>
  <c r="BT11" i="15"/>
  <c r="FP11" i="15"/>
  <c r="BT12" i="15"/>
  <c r="FP12" i="15"/>
  <c r="ES107" i="14"/>
  <c r="ES109" i="14" s="1"/>
  <c r="EZ109" i="15"/>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EY108" i="15"/>
  <c r="EY109" i="15" s="1"/>
  <c r="FQ9" i="15"/>
  <c r="BU9" i="15"/>
  <c r="FS10" i="15"/>
  <c r="BW10" i="15"/>
  <c r="EX107" i="15"/>
  <c r="EX104" i="15"/>
  <c r="EX106" i="15" s="1"/>
  <c r="BU7" i="15"/>
  <c r="FQ7" i="15"/>
  <c r="FN10" i="14"/>
  <c r="BR10" i="14"/>
  <c r="B85" i="18"/>
  <c r="C84" i="18"/>
  <c r="FR5" i="14"/>
  <c r="BV5" i="14"/>
  <c r="ER108" i="14"/>
  <c r="ER104" i="14"/>
  <c r="ER106" i="14" s="1"/>
  <c r="FO7" i="14"/>
  <c r="BS7" i="14"/>
  <c r="FP4" i="15"/>
  <c r="BT4" i="15"/>
  <c r="FN4" i="14"/>
  <c r="BR4" i="14"/>
  <c r="C114" i="16"/>
  <c r="B115" i="16"/>
  <c r="FO8" i="14"/>
  <c r="BS8" i="14"/>
  <c r="BU12" i="15" l="1"/>
  <c r="FQ12" i="15"/>
  <c r="BV13" i="15"/>
  <c r="FR13" i="15"/>
  <c r="BU11" i="15"/>
  <c r="FQ11" i="15"/>
  <c r="GJ108" i="14"/>
  <c r="GJ109" i="14" s="1"/>
  <c r="FN13" i="14"/>
  <c r="BR13" i="14"/>
  <c r="BT12" i="14"/>
  <c r="FP12" i="14"/>
  <c r="ER107" i="14"/>
  <c r="ER109" i="14" s="1"/>
  <c r="BT11" i="14"/>
  <c r="FP11" i="14"/>
  <c r="FO9" i="14"/>
  <c r="BS9" i="14"/>
  <c r="GE10" i="24"/>
  <c r="GE8" i="24"/>
  <c r="CI4" i="24"/>
  <c r="GE4" i="24"/>
  <c r="GE9" i="24" s="1"/>
  <c r="GD11" i="24"/>
  <c r="CO104" i="14"/>
  <c r="GK104" i="14"/>
  <c r="GK107" i="14" s="1"/>
  <c r="GK106" i="14"/>
  <c r="BU5" i="15"/>
  <c r="FQ5" i="15"/>
  <c r="FS8" i="15"/>
  <c r="BW8" i="15"/>
  <c r="CT104" i="15"/>
  <c r="GP106" i="15"/>
  <c r="GP104" i="15"/>
  <c r="GP108" i="15" s="1"/>
  <c r="GO107" i="15"/>
  <c r="GO109" i="15" s="1"/>
  <c r="EX108" i="15"/>
  <c r="EX109" i="15" s="1"/>
  <c r="EW104" i="15"/>
  <c r="EW106" i="15" s="1"/>
  <c r="FR9" i="15"/>
  <c r="BV9" i="15"/>
  <c r="FT10" i="15"/>
  <c r="BX10" i="15"/>
  <c r="C115" i="16"/>
  <c r="B116" i="16"/>
  <c r="FP7" i="14"/>
  <c r="BT7" i="14"/>
  <c r="EQ108" i="14"/>
  <c r="EQ104" i="14"/>
  <c r="EQ107" i="14" s="1"/>
  <c r="C85" i="18"/>
  <c r="B86" i="18"/>
  <c r="BV7" i="15"/>
  <c r="FR7" i="15"/>
  <c r="FP8" i="14"/>
  <c r="BT8" i="14"/>
  <c r="BS10" i="14"/>
  <c r="FO10" i="14"/>
  <c r="FO4" i="14"/>
  <c r="BS4" i="14"/>
  <c r="FQ4" i="15"/>
  <c r="BU4" i="15"/>
  <c r="FS5" i="14"/>
  <c r="BW5" i="14"/>
  <c r="BW13" i="15" l="1"/>
  <c r="FS13" i="15"/>
  <c r="BV11" i="15"/>
  <c r="FR11" i="15"/>
  <c r="BV12" i="15"/>
  <c r="FR12" i="15"/>
  <c r="GK108" i="14"/>
  <c r="GK109" i="14" s="1"/>
  <c r="EW107" i="15"/>
  <c r="FO13" i="14"/>
  <c r="BS13" i="14"/>
  <c r="BU12" i="14"/>
  <c r="FQ12" i="14"/>
  <c r="BU11" i="14"/>
  <c r="FQ11" i="14"/>
  <c r="GP107" i="15"/>
  <c r="GP109" i="15" s="1"/>
  <c r="BT9" i="14"/>
  <c r="FP9" i="14"/>
  <c r="GF10" i="24"/>
  <c r="GF8" i="24"/>
  <c r="CJ4" i="24"/>
  <c r="GF4" i="24"/>
  <c r="GF9" i="24" s="1"/>
  <c r="GE11" i="24"/>
  <c r="CP104" i="14"/>
  <c r="GL106" i="14"/>
  <c r="GL104" i="14"/>
  <c r="GL108" i="14" s="1"/>
  <c r="FT8" i="15"/>
  <c r="BX8" i="15"/>
  <c r="FR5" i="15"/>
  <c r="BV5" i="15"/>
  <c r="CU104" i="15"/>
  <c r="GQ106" i="15"/>
  <c r="GQ104" i="15"/>
  <c r="GQ108" i="15" s="1"/>
  <c r="EW108" i="15"/>
  <c r="EQ106" i="14"/>
  <c r="EQ109" i="14" s="1"/>
  <c r="BW9" i="15"/>
  <c r="FS9" i="15"/>
  <c r="FU10" i="15"/>
  <c r="BY10" i="15"/>
  <c r="EV104" i="15"/>
  <c r="EV106" i="15" s="1"/>
  <c r="FP4" i="14"/>
  <c r="BT4" i="14"/>
  <c r="FP10" i="14"/>
  <c r="BT10" i="14"/>
  <c r="BW7" i="15"/>
  <c r="FS7" i="15"/>
  <c r="FQ7" i="14"/>
  <c r="BU7" i="14"/>
  <c r="C116" i="16"/>
  <c r="B117" i="16"/>
  <c r="FT5" i="14"/>
  <c r="BX5" i="14"/>
  <c r="FQ8" i="14"/>
  <c r="BU8" i="14"/>
  <c r="C86" i="18"/>
  <c r="B87" i="18"/>
  <c r="EP108" i="14"/>
  <c r="EP104" i="14"/>
  <c r="EP106" i="14" s="1"/>
  <c r="FR4" i="15"/>
  <c r="BV4" i="15"/>
  <c r="BW12" i="15" l="1"/>
  <c r="FS12" i="15"/>
  <c r="BX13" i="15"/>
  <c r="FT13" i="15"/>
  <c r="BW11" i="15"/>
  <c r="FS11" i="15"/>
  <c r="EW109" i="15"/>
  <c r="EV108" i="15"/>
  <c r="EV107" i="15"/>
  <c r="FP13" i="14"/>
  <c r="BT13" i="14"/>
  <c r="BV12" i="14"/>
  <c r="FR12" i="14"/>
  <c r="FR11" i="14"/>
  <c r="BV11" i="14"/>
  <c r="GQ107" i="15"/>
  <c r="GQ109" i="15" s="1"/>
  <c r="BU9" i="14"/>
  <c r="FQ9" i="14"/>
  <c r="GG10" i="24"/>
  <c r="GG8" i="24"/>
  <c r="GG4" i="24"/>
  <c r="GG9" i="24" s="1"/>
  <c r="CK4" i="24"/>
  <c r="GF11" i="24"/>
  <c r="CQ104" i="14"/>
  <c r="GM106" i="14"/>
  <c r="GM104" i="14"/>
  <c r="GM108" i="14" s="1"/>
  <c r="GL107" i="14"/>
  <c r="GL109" i="14" s="1"/>
  <c r="BW5" i="15"/>
  <c r="FS5" i="15"/>
  <c r="BY8" i="15"/>
  <c r="FU8" i="15"/>
  <c r="CV104" i="15"/>
  <c r="GR106" i="15"/>
  <c r="GR104" i="15"/>
  <c r="GR108" i="15" s="1"/>
  <c r="EP107" i="14"/>
  <c r="EP109" i="14" s="1"/>
  <c r="FV10" i="15"/>
  <c r="BZ10" i="15"/>
  <c r="EU107" i="15"/>
  <c r="EU104" i="15"/>
  <c r="EU106" i="15" s="1"/>
  <c r="FT9" i="15"/>
  <c r="BX9" i="15"/>
  <c r="BX7" i="15"/>
  <c r="FT7" i="15"/>
  <c r="FS4" i="15"/>
  <c r="BW4" i="15"/>
  <c r="FR8" i="14"/>
  <c r="BV8" i="14"/>
  <c r="FU5" i="14"/>
  <c r="BY5" i="14"/>
  <c r="C117" i="16"/>
  <c r="B118" i="16"/>
  <c r="BU10" i="14"/>
  <c r="FQ10" i="14"/>
  <c r="BU4" i="14"/>
  <c r="FQ4" i="14"/>
  <c r="EO108" i="14"/>
  <c r="EO104" i="14"/>
  <c r="EO106" i="14" s="1"/>
  <c r="B88" i="18"/>
  <c r="C87" i="18"/>
  <c r="FR7" i="14"/>
  <c r="BV7" i="14"/>
  <c r="BY13" i="15" l="1"/>
  <c r="FU13" i="15"/>
  <c r="BX11" i="15"/>
  <c r="FT11" i="15"/>
  <c r="BX12" i="15"/>
  <c r="FT12" i="15"/>
  <c r="EV109" i="15"/>
  <c r="EU108" i="15"/>
  <c r="EU109" i="15" s="1"/>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GR107" i="15"/>
  <c r="GR109" i="15" s="1"/>
  <c r="EO107" i="14"/>
  <c r="EO109" i="14" s="1"/>
  <c r="FU9" i="15"/>
  <c r="BY9" i="15"/>
  <c r="ET104" i="15"/>
  <c r="ET106" i="15" s="1"/>
  <c r="FW10" i="15"/>
  <c r="CA10" i="15"/>
  <c r="C88" i="18"/>
  <c r="B89" i="18"/>
  <c r="FV5" i="14"/>
  <c r="BZ5" i="14"/>
  <c r="FS8" i="14"/>
  <c r="BW8" i="14"/>
  <c r="FS7" i="14"/>
  <c r="BW7" i="14"/>
  <c r="FR10" i="14"/>
  <c r="BV10" i="14"/>
  <c r="EN108" i="14"/>
  <c r="EN104" i="14"/>
  <c r="EN106" i="14" s="1"/>
  <c r="C118" i="16"/>
  <c r="B119" i="16"/>
  <c r="FT4" i="15"/>
  <c r="BX4" i="15"/>
  <c r="FR4" i="14"/>
  <c r="BV4" i="14"/>
  <c r="BY7" i="15"/>
  <c r="FU7" i="15"/>
  <c r="BY12" i="15" l="1"/>
  <c r="FU12" i="15"/>
  <c r="BZ13" i="15"/>
  <c r="FV13" i="15"/>
  <c r="BY11" i="15"/>
  <c r="FU11" i="15"/>
  <c r="ET108" i="15"/>
  <c r="ET107" i="15"/>
  <c r="GN108" i="14"/>
  <c r="GN109" i="14" s="1"/>
  <c r="FR13" i="14"/>
  <c r="BV13" i="14"/>
  <c r="BX12" i="14"/>
  <c r="FT12" i="14"/>
  <c r="BX11" i="14"/>
  <c r="FT11" i="14"/>
  <c r="GS107" i="15"/>
  <c r="GS109" i="15" s="1"/>
  <c r="FS9" i="14"/>
  <c r="BW9" i="14"/>
  <c r="GH11" i="24"/>
  <c r="GI10" i="24"/>
  <c r="GI8" i="24"/>
  <c r="CM4" i="24"/>
  <c r="GI4" i="24"/>
  <c r="GI9" i="24" s="1"/>
  <c r="CS104" i="14"/>
  <c r="GO106" i="14"/>
  <c r="GO104" i="14"/>
  <c r="GO108" i="14" s="1"/>
  <c r="BY5" i="15"/>
  <c r="FU5" i="15"/>
  <c r="CA8" i="15"/>
  <c r="FW8" i="15"/>
  <c r="CX104" i="15"/>
  <c r="GT104" i="15"/>
  <c r="GT108" i="15" s="1"/>
  <c r="GT106" i="15"/>
  <c r="GT107" i="15"/>
  <c r="EN107" i="14"/>
  <c r="EN109" i="14" s="1"/>
  <c r="CB10" i="15"/>
  <c r="FX10" i="15"/>
  <c r="BZ9" i="15"/>
  <c r="FV9" i="15"/>
  <c r="ES107" i="15"/>
  <c r="ES104" i="15"/>
  <c r="ES106" i="15" s="1"/>
  <c r="FV7" i="15"/>
  <c r="BZ7" i="15"/>
  <c r="FS4" i="14"/>
  <c r="BW4" i="14"/>
  <c r="FU4" i="15"/>
  <c r="BY4" i="15"/>
  <c r="C119" i="16"/>
  <c r="B120" i="16"/>
  <c r="EM108" i="14"/>
  <c r="EM104" i="14"/>
  <c r="EM106" i="14" s="1"/>
  <c r="FT7" i="14"/>
  <c r="BX7" i="14"/>
  <c r="FT8" i="14"/>
  <c r="BX8" i="14"/>
  <c r="BW10" i="14"/>
  <c r="FS10" i="14"/>
  <c r="C89" i="18"/>
  <c r="B90" i="18"/>
  <c r="FW5" i="14"/>
  <c r="CA5" i="14"/>
  <c r="ET109" i="15" l="1"/>
  <c r="CA13" i="15"/>
  <c r="FW13" i="15"/>
  <c r="BZ11" i="15"/>
  <c r="FV11" i="15"/>
  <c r="BZ12" i="15"/>
  <c r="FV12" i="15"/>
  <c r="ES108" i="15"/>
  <c r="ES109" i="15" s="1"/>
  <c r="FS13" i="14"/>
  <c r="BW13" i="14"/>
  <c r="FU12" i="14"/>
  <c r="BY12" i="14"/>
  <c r="EM107" i="14"/>
  <c r="EM109" i="14" s="1"/>
  <c r="BY11" i="14"/>
  <c r="FU11" i="14"/>
  <c r="BX9" i="14"/>
  <c r="FT9" i="14"/>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ER104" i="15"/>
  <c r="ER106" i="15" s="1"/>
  <c r="CA9" i="15"/>
  <c r="FW9" i="15"/>
  <c r="CC10" i="15"/>
  <c r="FY10" i="15"/>
  <c r="EL108" i="14"/>
  <c r="EL104" i="14"/>
  <c r="EL106" i="14" s="1"/>
  <c r="FU8" i="14"/>
  <c r="BY8" i="14"/>
  <c r="FV4" i="15"/>
  <c r="BZ4" i="15"/>
  <c r="BX4" i="14"/>
  <c r="FT4" i="14"/>
  <c r="FX5" i="14"/>
  <c r="CB5" i="14"/>
  <c r="C90" i="18"/>
  <c r="B91" i="18"/>
  <c r="FU7" i="14"/>
  <c r="BY7" i="14"/>
  <c r="FW7" i="15"/>
  <c r="CA7" i="15"/>
  <c r="BX10" i="14"/>
  <c r="FT10" i="14"/>
  <c r="C120" i="16"/>
  <c r="B121" i="16"/>
  <c r="CA12" i="15" l="1"/>
  <c r="FW12" i="15"/>
  <c r="CB13" i="15"/>
  <c r="FX13" i="15"/>
  <c r="CA11" i="15"/>
  <c r="FW11" i="15"/>
  <c r="ER108" i="15"/>
  <c r="ER107" i="15"/>
  <c r="FT13" i="14"/>
  <c r="BX13" i="14"/>
  <c r="FV12" i="14"/>
  <c r="BZ12" i="14"/>
  <c r="FV11" i="14"/>
  <c r="BZ11" i="14"/>
  <c r="EL107" i="14"/>
  <c r="EL109" i="14" s="1"/>
  <c r="FU9" i="14"/>
  <c r="BY9" i="14"/>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X9" i="15"/>
  <c r="CB9" i="15"/>
  <c r="EQ104" i="15"/>
  <c r="EQ106" i="15" s="1"/>
  <c r="FZ10" i="15"/>
  <c r="CD10" i="15"/>
  <c r="FU10" i="14"/>
  <c r="BY10" i="14"/>
  <c r="C91" i="18"/>
  <c r="B92" i="18"/>
  <c r="CC5" i="14"/>
  <c r="FY5" i="14"/>
  <c r="FU4" i="14"/>
  <c r="BY4" i="14"/>
  <c r="CB7" i="15"/>
  <c r="FX7" i="15"/>
  <c r="FV7" i="14"/>
  <c r="BZ7" i="14"/>
  <c r="FW4" i="15"/>
  <c r="CA4" i="15"/>
  <c r="EK108" i="14"/>
  <c r="EK104" i="14"/>
  <c r="EK106" i="14" s="1"/>
  <c r="B122" i="16"/>
  <c r="C121" i="16"/>
  <c r="FV8" i="14"/>
  <c r="BZ8" i="14"/>
  <c r="CC13" i="15" l="1"/>
  <c r="FY13" i="15"/>
  <c r="CB11" i="15"/>
  <c r="FX11" i="15"/>
  <c r="CB12" i="15"/>
  <c r="FX12" i="15"/>
  <c r="EK107" i="14"/>
  <c r="EK109" i="14" s="1"/>
  <c r="ER109" i="15"/>
  <c r="EQ108" i="15"/>
  <c r="EQ107" i="15"/>
  <c r="FU13" i="14"/>
  <c r="BY13" i="14"/>
  <c r="FW12" i="14"/>
  <c r="CA12" i="14"/>
  <c r="CA11" i="14"/>
  <c r="FW11" i="14"/>
  <c r="GQ107" i="14"/>
  <c r="GQ109" i="14" s="1"/>
  <c r="FV9" i="14"/>
  <c r="BZ9" i="14"/>
  <c r="GK11" i="24"/>
  <c r="GL8" i="24"/>
  <c r="GL9" i="24"/>
  <c r="GL4" i="24"/>
  <c r="GL10" i="24" s="1"/>
  <c r="CP4" i="24"/>
  <c r="CV104" i="14"/>
  <c r="GR106" i="14"/>
  <c r="GR104" i="14"/>
  <c r="GR108" i="14" s="1"/>
  <c r="FZ8" i="15"/>
  <c r="CD8" i="15"/>
  <c r="CB5" i="15"/>
  <c r="FX5" i="15"/>
  <c r="DA104" i="15"/>
  <c r="GW104" i="15"/>
  <c r="GW108" i="15" s="1"/>
  <c r="GW106" i="15"/>
  <c r="GW107" i="15"/>
  <c r="GV109" i="15"/>
  <c r="CE10" i="15"/>
  <c r="GA10" i="15"/>
  <c r="EP104" i="15"/>
  <c r="EP106" i="15" s="1"/>
  <c r="FY9" i="15"/>
  <c r="CC9" i="15"/>
  <c r="FW7" i="14"/>
  <c r="CA7" i="14"/>
  <c r="CD5" i="14"/>
  <c r="FZ5" i="14"/>
  <c r="FX4" i="15"/>
  <c r="CB4" i="15"/>
  <c r="CA8" i="14"/>
  <c r="FW8" i="14"/>
  <c r="EJ108" i="14"/>
  <c r="EJ104" i="14"/>
  <c r="EJ106" i="14" s="1"/>
  <c r="FV4" i="14"/>
  <c r="BZ4" i="14"/>
  <c r="C92" i="18"/>
  <c r="B93" i="18"/>
  <c r="BZ10" i="14"/>
  <c r="FV10" i="14"/>
  <c r="B123" i="16"/>
  <c r="C122" i="16"/>
  <c r="CC7" i="15"/>
  <c r="FY7" i="15"/>
  <c r="CC12" i="15" l="1"/>
  <c r="FY12" i="15"/>
  <c r="CD13" i="15"/>
  <c r="FZ13" i="15"/>
  <c r="CC11" i="15"/>
  <c r="FY11" i="15"/>
  <c r="EQ109" i="15"/>
  <c r="EP107" i="15"/>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EP108" i="15"/>
  <c r="EP109" i="15" s="1"/>
  <c r="FZ9" i="15"/>
  <c r="CD9" i="15"/>
  <c r="EO104" i="15"/>
  <c r="EO106" i="15" s="1"/>
  <c r="CF10" i="15"/>
  <c r="GB10" i="15"/>
  <c r="C123" i="16"/>
  <c r="B124" i="16"/>
  <c r="C93" i="18"/>
  <c r="B94" i="18"/>
  <c r="EI108" i="14"/>
  <c r="EI104" i="14"/>
  <c r="EI106" i="14" s="1"/>
  <c r="CD7" i="15"/>
  <c r="FZ7" i="15"/>
  <c r="FX8" i="14"/>
  <c r="CB8" i="14"/>
  <c r="GA5" i="14"/>
  <c r="CE5" i="14"/>
  <c r="FX7" i="14"/>
  <c r="CB7" i="14"/>
  <c r="FW4" i="14"/>
  <c r="CA4" i="14"/>
  <c r="FY4" i="15"/>
  <c r="CC4" i="15"/>
  <c r="CA10" i="14"/>
  <c r="FW10" i="14"/>
  <c r="CE13" i="15" l="1"/>
  <c r="GA13" i="15"/>
  <c r="CD11" i="15"/>
  <c r="FZ11" i="15"/>
  <c r="CD12" i="15"/>
  <c r="FZ12" i="15"/>
  <c r="EO107" i="15"/>
  <c r="FW13" i="14"/>
  <c r="CA13" i="14"/>
  <c r="EI107" i="14"/>
  <c r="CC12" i="14"/>
  <c r="FY12" i="14"/>
  <c r="CC11" i="14"/>
  <c r="FY11" i="14"/>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EO108" i="15"/>
  <c r="CE9" i="15"/>
  <c r="GA9" i="15"/>
  <c r="EN104" i="15"/>
  <c r="EN106" i="15" s="1"/>
  <c r="CG10" i="15"/>
  <c r="GC10" i="15"/>
  <c r="FX10" i="14"/>
  <c r="CB10" i="14"/>
  <c r="CE7" i="15"/>
  <c r="GA7" i="15"/>
  <c r="EH108" i="14"/>
  <c r="EH104" i="14"/>
  <c r="EH107" i="14" s="1"/>
  <c r="FZ4" i="15"/>
  <c r="CD4" i="15"/>
  <c r="GB5" i="14"/>
  <c r="CF5" i="14"/>
  <c r="FY8" i="14"/>
  <c r="CC8" i="14"/>
  <c r="C94" i="18"/>
  <c r="B95" i="18"/>
  <c r="C124" i="16"/>
  <c r="B125" i="16"/>
  <c r="CB4" i="14"/>
  <c r="FX4" i="14"/>
  <c r="CC7" i="14"/>
  <c r="FY7" i="14"/>
  <c r="EO109" i="15" l="1"/>
  <c r="CE12" i="15"/>
  <c r="GA12" i="15"/>
  <c r="CF13" i="15"/>
  <c r="GB13" i="15"/>
  <c r="CE11" i="15"/>
  <c r="GA11" i="15"/>
  <c r="EN108" i="15"/>
  <c r="EN107" i="15"/>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EH106" i="14"/>
  <c r="EH109" i="14" s="1"/>
  <c r="CH10" i="15"/>
  <c r="GD10" i="15"/>
  <c r="EM104" i="15"/>
  <c r="EM108" i="15" s="1"/>
  <c r="EM107" i="15"/>
  <c r="CF9" i="15"/>
  <c r="GB9" i="15"/>
  <c r="C95" i="18"/>
  <c r="B96" i="18"/>
  <c r="CD8" i="14"/>
  <c r="FZ8" i="14"/>
  <c r="CF7" i="15"/>
  <c r="GB7" i="15"/>
  <c r="FZ7" i="14"/>
  <c r="CD7" i="14"/>
  <c r="CC4" i="14"/>
  <c r="FY4" i="14"/>
  <c r="C125" i="16"/>
  <c r="B126" i="16"/>
  <c r="GC5" i="14"/>
  <c r="CG5" i="14"/>
  <c r="GA4" i="15"/>
  <c r="CE4" i="15"/>
  <c r="CC10" i="14"/>
  <c r="FY10" i="14"/>
  <c r="EG108" i="14"/>
  <c r="EG104" i="14"/>
  <c r="EG106" i="14" s="1"/>
  <c r="CG13" i="15" l="1"/>
  <c r="GC13" i="15"/>
  <c r="CF11" i="15"/>
  <c r="GB11" i="15"/>
  <c r="CF12" i="15"/>
  <c r="GB12" i="15"/>
  <c r="EN109" i="15"/>
  <c r="FY13" i="14"/>
  <c r="CC13" i="14"/>
  <c r="GA12" i="14"/>
  <c r="CE12" i="14"/>
  <c r="CE11" i="14"/>
  <c r="GA11" i="14"/>
  <c r="EG107" i="14"/>
  <c r="EG109" i="14" s="1"/>
  <c r="GU107" i="14"/>
  <c r="GU109" i="14" s="1"/>
  <c r="FZ9" i="14"/>
  <c r="CD9" i="14"/>
  <c r="GP9" i="24"/>
  <c r="GP8" i="24"/>
  <c r="CT4" i="24"/>
  <c r="GP4" i="24"/>
  <c r="GP10" i="24" s="1"/>
  <c r="GO11" i="24"/>
  <c r="CZ104" i="14"/>
  <c r="GV106" i="14"/>
  <c r="GV104" i="14"/>
  <c r="GV108" i="14" s="1"/>
  <c r="GD8" i="15"/>
  <c r="CH8" i="15"/>
  <c r="CF5" i="15"/>
  <c r="GB5" i="15"/>
  <c r="EM106" i="15"/>
  <c r="EM109" i="15" s="1"/>
  <c r="GZ109" i="15"/>
  <c r="DE104" i="15"/>
  <c r="HA104" i="15"/>
  <c r="HA108" i="15" s="1"/>
  <c r="HA106" i="15"/>
  <c r="HA107" i="15"/>
  <c r="CG9" i="15"/>
  <c r="GC9" i="15"/>
  <c r="CI10" i="15"/>
  <c r="GE10" i="15"/>
  <c r="EL104" i="15"/>
  <c r="EL106" i="15" s="1"/>
  <c r="EL107" i="15"/>
  <c r="FZ10" i="14"/>
  <c r="CD10" i="14"/>
  <c r="GB4" i="15"/>
  <c r="CF4" i="15"/>
  <c r="C126" i="16"/>
  <c r="B127" i="16"/>
  <c r="B97" i="18"/>
  <c r="C96" i="18"/>
  <c r="GD5" i="14"/>
  <c r="CH5" i="14"/>
  <c r="GA7" i="14"/>
  <c r="CE7" i="14"/>
  <c r="EF108" i="14"/>
  <c r="EF104" i="14"/>
  <c r="EF106" i="14" s="1"/>
  <c r="FZ4" i="14"/>
  <c r="CD4" i="14"/>
  <c r="CG7" i="15"/>
  <c r="GC7" i="15"/>
  <c r="GA8" i="14"/>
  <c r="CE8" i="14"/>
  <c r="CG12" i="15" l="1"/>
  <c r="GC12" i="15"/>
  <c r="CH13" i="15"/>
  <c r="GD13" i="15"/>
  <c r="CG11" i="15"/>
  <c r="GC11" i="15"/>
  <c r="EL108" i="15"/>
  <c r="EL109" i="15"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EF107" i="14"/>
  <c r="EF109" i="14" s="1"/>
  <c r="EK104" i="15"/>
  <c r="EK106" i="15" s="1"/>
  <c r="CJ10" i="15"/>
  <c r="GF10" i="15"/>
  <c r="CH9" i="15"/>
  <c r="GD9" i="15"/>
  <c r="GD7" i="15"/>
  <c r="CH7" i="15"/>
  <c r="GE5" i="14"/>
  <c r="CI5" i="14"/>
  <c r="GC4" i="15"/>
  <c r="CG4" i="15"/>
  <c r="GB8" i="14"/>
  <c r="CF8" i="14"/>
  <c r="C127" i="16"/>
  <c r="B128" i="16"/>
  <c r="GA10" i="14"/>
  <c r="CE10" i="14"/>
  <c r="GB7" i="14"/>
  <c r="CF7" i="14"/>
  <c r="GA4" i="14"/>
  <c r="CE4" i="14"/>
  <c r="EE108" i="14"/>
  <c r="EE104" i="14"/>
  <c r="EE106" i="14" s="1"/>
  <c r="C97" i="18"/>
  <c r="B98" i="18"/>
  <c r="CI13" i="15" l="1"/>
  <c r="GE13" i="15"/>
  <c r="CH11" i="15"/>
  <c r="GD11" i="15"/>
  <c r="CH12" i="15"/>
  <c r="GD12" i="15"/>
  <c r="EK108" i="15"/>
  <c r="EK107" i="15"/>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EE107" i="14"/>
  <c r="EE109" i="14" s="1"/>
  <c r="GE9" i="15"/>
  <c r="CI9" i="15"/>
  <c r="EJ104" i="15"/>
  <c r="EJ106" i="15" s="1"/>
  <c r="EJ107" i="15"/>
  <c r="EJ108" i="15"/>
  <c r="GG10" i="15"/>
  <c r="CK10" i="15"/>
  <c r="GC7" i="14"/>
  <c r="CG7" i="14"/>
  <c r="C128" i="16"/>
  <c r="B129" i="16"/>
  <c r="GF5" i="14"/>
  <c r="CJ5" i="14"/>
  <c r="CI7" i="15"/>
  <c r="GE7" i="15"/>
  <c r="C98" i="18"/>
  <c r="B99" i="18"/>
  <c r="GC8" i="14"/>
  <c r="CG8" i="14"/>
  <c r="GB10" i="14"/>
  <c r="CF10" i="14"/>
  <c r="GD4" i="15"/>
  <c r="CH4" i="15"/>
  <c r="GB4" i="14"/>
  <c r="CF4" i="14"/>
  <c r="ED108" i="14"/>
  <c r="ED104" i="14"/>
  <c r="ED106" i="14" s="1"/>
  <c r="CI12" i="15" l="1"/>
  <c r="GE12" i="15"/>
  <c r="CJ13" i="15"/>
  <c r="GF13" i="15"/>
  <c r="CI11" i="15"/>
  <c r="GE11" i="15"/>
  <c r="EK109" i="15"/>
  <c r="GB13" i="14"/>
  <c r="CF13" i="14"/>
  <c r="ED107" i="14"/>
  <c r="ED109" i="14" s="1"/>
  <c r="CH12" i="14"/>
  <c r="GD12" i="14"/>
  <c r="CH11" i="14"/>
  <c r="GD11" i="14"/>
  <c r="GX107" i="14"/>
  <c r="GX109" i="14" s="1"/>
  <c r="CG9" i="14"/>
  <c r="GC9" i="14"/>
  <c r="GS8" i="24"/>
  <c r="GS9" i="24"/>
  <c r="GS4" i="24"/>
  <c r="GS10" i="24" s="1"/>
  <c r="CW4" i="24"/>
  <c r="GR11" i="24"/>
  <c r="DC104" i="14"/>
  <c r="GY104" i="14"/>
  <c r="GY108" i="14" s="1"/>
  <c r="GY106" i="14"/>
  <c r="GY107" i="14"/>
  <c r="EJ109" i="15"/>
  <c r="GG8" i="15"/>
  <c r="CK8" i="15"/>
  <c r="GE5" i="15"/>
  <c r="CI5" i="15"/>
  <c r="HC109" i="15"/>
  <c r="DH104" i="15"/>
  <c r="HD104" i="15"/>
  <c r="HD108" i="15" s="1"/>
  <c r="HD106" i="15"/>
  <c r="HD107" i="15"/>
  <c r="EI104" i="15"/>
  <c r="EI106" i="15" s="1"/>
  <c r="CL10" i="15"/>
  <c r="GH10" i="15"/>
  <c r="GF9" i="15"/>
  <c r="CJ9" i="15"/>
  <c r="CG4" i="14"/>
  <c r="GC4" i="14"/>
  <c r="GE4" i="15"/>
  <c r="CI4" i="15"/>
  <c r="C129" i="16"/>
  <c r="B130" i="16"/>
  <c r="GD8" i="14"/>
  <c r="CH8" i="14"/>
  <c r="EC108" i="14"/>
  <c r="EC104" i="14"/>
  <c r="EC106" i="14" s="1"/>
  <c r="CG10" i="14"/>
  <c r="GC10" i="14"/>
  <c r="CJ7" i="15"/>
  <c r="GF7" i="15"/>
  <c r="GD7" i="14"/>
  <c r="CH7" i="14"/>
  <c r="B100" i="18"/>
  <c r="C99" i="18"/>
  <c r="GG5" i="14"/>
  <c r="CK5" i="14"/>
  <c r="CK13" i="15" l="1"/>
  <c r="GG13" i="15"/>
  <c r="CJ11" i="15"/>
  <c r="GF11" i="15"/>
  <c r="CJ12" i="15"/>
  <c r="GF12" i="15"/>
  <c r="EI108" i="15"/>
  <c r="EI107" i="15"/>
  <c r="EI109" i="15" s="1"/>
  <c r="EC107" i="14"/>
  <c r="EC109" i="14" s="1"/>
  <c r="GC13" i="14"/>
  <c r="CG13" i="14"/>
  <c r="CI12" i="14"/>
  <c r="GE12" i="14"/>
  <c r="CI11" i="14"/>
  <c r="GE11" i="14"/>
  <c r="CH9" i="14"/>
  <c r="GD9" i="14"/>
  <c r="GT8" i="24"/>
  <c r="GT9" i="24"/>
  <c r="GT4" i="24"/>
  <c r="GT10" i="24" s="1"/>
  <c r="CX4" i="24"/>
  <c r="GS11" i="24"/>
  <c r="DD104" i="14"/>
  <c r="GZ107" i="14"/>
  <c r="GZ106" i="14"/>
  <c r="GZ104" i="14"/>
  <c r="GZ108" i="14" s="1"/>
  <c r="GY109" i="14"/>
  <c r="HD109" i="15"/>
  <c r="GF5" i="15"/>
  <c r="CJ5" i="15"/>
  <c r="GH8" i="15"/>
  <c r="CL8" i="15"/>
  <c r="DI104" i="15"/>
  <c r="HE106" i="15"/>
  <c r="HE107" i="15"/>
  <c r="HE104" i="15"/>
  <c r="HE108" i="15" s="1"/>
  <c r="GG9" i="15"/>
  <c r="CK9" i="15"/>
  <c r="CM10" i="15"/>
  <c r="GI10" i="15"/>
  <c r="EH104" i="15"/>
  <c r="EH106" i="15" s="1"/>
  <c r="CK7" i="15"/>
  <c r="GG7" i="15"/>
  <c r="C100" i="18"/>
  <c r="B101" i="18"/>
  <c r="GD10" i="14"/>
  <c r="CH10" i="14"/>
  <c r="GE8" i="14"/>
  <c r="CI8" i="14"/>
  <c r="GF4" i="15"/>
  <c r="CJ4" i="15"/>
  <c r="GE7" i="14"/>
  <c r="CI7" i="14"/>
  <c r="EB108" i="14"/>
  <c r="EB104" i="14"/>
  <c r="EB106" i="14" s="1"/>
  <c r="C130" i="16"/>
  <c r="B131" i="16"/>
  <c r="GH5" i="14"/>
  <c r="CL5" i="14"/>
  <c r="GD4" i="14"/>
  <c r="CH4" i="14"/>
  <c r="CK12" i="15" l="1"/>
  <c r="GG12" i="15"/>
  <c r="CL13" i="15"/>
  <c r="GH13" i="15"/>
  <c r="CK11" i="15"/>
  <c r="GG11" i="15"/>
  <c r="EH108" i="15"/>
  <c r="EH107" i="15"/>
  <c r="GD13" i="14"/>
  <c r="CH13" i="14"/>
  <c r="CJ12" i="14"/>
  <c r="GF12" i="14"/>
  <c r="CJ11" i="14"/>
  <c r="GF11" i="14"/>
  <c r="GE9" i="14"/>
  <c r="CI9" i="14"/>
  <c r="GU9" i="24"/>
  <c r="GU8" i="24"/>
  <c r="CY4" i="24"/>
  <c r="GU4" i="24"/>
  <c r="GU10" i="24" s="1"/>
  <c r="GT11" i="24"/>
  <c r="GZ109" i="14"/>
  <c r="DE104" i="14"/>
  <c r="HA106" i="14"/>
  <c r="HA107" i="14"/>
  <c r="HA104" i="14"/>
  <c r="HA108" i="14" s="1"/>
  <c r="GG5" i="15"/>
  <c r="CK5" i="15"/>
  <c r="GI8" i="15"/>
  <c r="CM8" i="15"/>
  <c r="HE109" i="15"/>
  <c r="DJ104" i="15"/>
  <c r="HF107" i="15"/>
  <c r="HF104" i="15"/>
  <c r="HF108" i="15" s="1"/>
  <c r="HF106" i="15"/>
  <c r="EB107" i="14"/>
  <c r="EB109" i="14" s="1"/>
  <c r="CN10" i="15"/>
  <c r="GJ10" i="15"/>
  <c r="CL9" i="15"/>
  <c r="GH9" i="15"/>
  <c r="EG104" i="15"/>
  <c r="EG106" i="15" s="1"/>
  <c r="EG108" i="15"/>
  <c r="C131" i="16"/>
  <c r="B132" i="16"/>
  <c r="GF7" i="14"/>
  <c r="CJ7" i="14"/>
  <c r="GG4" i="15"/>
  <c r="CK4" i="15"/>
  <c r="GE4" i="14"/>
  <c r="CI4" i="14"/>
  <c r="EA108" i="14"/>
  <c r="EA104" i="14"/>
  <c r="EA106" i="14" s="1"/>
  <c r="GF8" i="14"/>
  <c r="CJ8" i="14"/>
  <c r="CL7" i="15"/>
  <c r="GH7" i="15"/>
  <c r="GI5" i="14"/>
  <c r="CM5" i="14"/>
  <c r="GE10" i="14"/>
  <c r="CI10" i="14"/>
  <c r="C101" i="18"/>
  <c r="B102" i="18"/>
  <c r="CM13" i="15" l="1"/>
  <c r="GI13" i="15"/>
  <c r="CL11" i="15"/>
  <c r="GH11" i="15"/>
  <c r="CL12" i="15"/>
  <c r="GH12" i="15"/>
  <c r="EH109" i="15"/>
  <c r="EG107" i="15"/>
  <c r="EG109" i="15" s="1"/>
  <c r="GE13" i="14"/>
  <c r="CI13" i="14"/>
  <c r="CK12" i="14"/>
  <c r="GG12" i="14"/>
  <c r="CK11" i="14"/>
  <c r="GG11" i="14"/>
  <c r="GF9" i="14"/>
  <c r="CJ9" i="14"/>
  <c r="GV9" i="24"/>
  <c r="GV8" i="24"/>
  <c r="CZ4" i="24"/>
  <c r="GV4" i="24"/>
  <c r="GV10" i="24" s="1"/>
  <c r="GU11" i="24"/>
  <c r="HA109" i="14"/>
  <c r="DF104" i="14"/>
  <c r="HB106" i="14"/>
  <c r="HB107" i="14"/>
  <c r="HB104" i="14"/>
  <c r="HB108" i="14" s="1"/>
  <c r="GJ8" i="15"/>
  <c r="CN8" i="15"/>
  <c r="GH5" i="15"/>
  <c r="CL5" i="15"/>
  <c r="DK104" i="15"/>
  <c r="HG106" i="15"/>
  <c r="HG107" i="15"/>
  <c r="HG104" i="15"/>
  <c r="HG108" i="15" s="1"/>
  <c r="HF109" i="15"/>
  <c r="EA107" i="14"/>
  <c r="EA109" i="14" s="1"/>
  <c r="GI9" i="15"/>
  <c r="CM9" i="15"/>
  <c r="EF104" i="15"/>
  <c r="EF108" i="15" s="1"/>
  <c r="CO10" i="15"/>
  <c r="GK10" i="15"/>
  <c r="C102" i="18"/>
  <c r="B103" i="18"/>
  <c r="GG8" i="14"/>
  <c r="CK8" i="14"/>
  <c r="DZ108" i="14"/>
  <c r="DZ104" i="14"/>
  <c r="DZ106" i="14" s="1"/>
  <c r="GF4" i="14"/>
  <c r="CJ4" i="14"/>
  <c r="CK7" i="14"/>
  <c r="GG7" i="14"/>
  <c r="GF10" i="14"/>
  <c r="CJ10" i="14"/>
  <c r="GJ5" i="14"/>
  <c r="CN5" i="14"/>
  <c r="CM7" i="15"/>
  <c r="GI7" i="15"/>
  <c r="GH4" i="15"/>
  <c r="CL4" i="15"/>
  <c r="C132" i="16"/>
  <c r="B133" i="16"/>
  <c r="CM12" i="15" l="1"/>
  <c r="GI12" i="15"/>
  <c r="CN13" i="15"/>
  <c r="GJ13" i="15"/>
  <c r="CM11" i="15"/>
  <c r="GI11" i="15"/>
  <c r="EF107" i="15"/>
  <c r="DZ107" i="14"/>
  <c r="DZ109" i="14" s="1"/>
  <c r="GF13" i="14"/>
  <c r="CJ13" i="14"/>
  <c r="CL12" i="14"/>
  <c r="GH12" i="14"/>
  <c r="GH11" i="14"/>
  <c r="CL11" i="14"/>
  <c r="GG9" i="14"/>
  <c r="CK9" i="14"/>
  <c r="GW8" i="24"/>
  <c r="GW9" i="24"/>
  <c r="GW4" i="24"/>
  <c r="GW10" i="24" s="1"/>
  <c r="DA4" i="24"/>
  <c r="GV11" i="24"/>
  <c r="HB109" i="14"/>
  <c r="DG104" i="14"/>
  <c r="HC106" i="14"/>
  <c r="HC104" i="14"/>
  <c r="HC108" i="14" s="1"/>
  <c r="HC107" i="14"/>
  <c r="GK8" i="15"/>
  <c r="CO8" i="15"/>
  <c r="GI5" i="15"/>
  <c r="CM5" i="15"/>
  <c r="HG109" i="15"/>
  <c r="DL104" i="15"/>
  <c r="HH106" i="15"/>
  <c r="HH107" i="15"/>
  <c r="HH104" i="15"/>
  <c r="HH108" i="15" s="1"/>
  <c r="EF106" i="15"/>
  <c r="EF109" i="15" s="1"/>
  <c r="CN9" i="15"/>
  <c r="GJ9" i="15"/>
  <c r="CP10" i="15"/>
  <c r="GL10" i="15"/>
  <c r="EE104" i="15"/>
  <c r="EE108" i="15" s="1"/>
  <c r="GI4" i="15"/>
  <c r="CM4" i="15"/>
  <c r="GH7" i="14"/>
  <c r="CL7" i="14"/>
  <c r="CK4" i="14"/>
  <c r="GG4" i="14"/>
  <c r="DY107" i="14"/>
  <c r="DY108" i="14"/>
  <c r="DY104" i="14"/>
  <c r="DY106" i="14" s="1"/>
  <c r="GH8" i="14"/>
  <c r="CL8" i="14"/>
  <c r="CN7" i="15"/>
  <c r="GJ7" i="15"/>
  <c r="GG10" i="14"/>
  <c r="CK10" i="14"/>
  <c r="C103" i="18"/>
  <c r="B104" i="18"/>
  <c r="C133" i="16"/>
  <c r="B134" i="16"/>
  <c r="GK5" i="14"/>
  <c r="CO5" i="14"/>
  <c r="CO13" i="15" l="1"/>
  <c r="GK13" i="15"/>
  <c r="CN11" i="15"/>
  <c r="GJ11" i="15"/>
  <c r="CN12" i="15"/>
  <c r="GJ12" i="15"/>
  <c r="EE107" i="15"/>
  <c r="GG13" i="14"/>
  <c r="CK13" i="14"/>
  <c r="GI12" i="14"/>
  <c r="CM12" i="14"/>
  <c r="CM11" i="14"/>
  <c r="GI11" i="14"/>
  <c r="DY109" i="14"/>
  <c r="GH9" i="14"/>
  <c r="CL9" i="14"/>
  <c r="GX9" i="24"/>
  <c r="GX8" i="24"/>
  <c r="GX4" i="24"/>
  <c r="GX10" i="24" s="1"/>
  <c r="DB4" i="24"/>
  <c r="GW11" i="24"/>
  <c r="HC109" i="14"/>
  <c r="DH104" i="14"/>
  <c r="HD104" i="14"/>
  <c r="HD108" i="14" s="1"/>
  <c r="HD106" i="14"/>
  <c r="HD107" i="14"/>
  <c r="GJ5" i="15"/>
  <c r="CN5" i="15"/>
  <c r="CP8" i="15"/>
  <c r="GL8" i="15"/>
  <c r="HH109" i="15"/>
  <c r="DM104" i="15"/>
  <c r="HI104" i="15"/>
  <c r="HI108" i="15" s="1"/>
  <c r="HI107" i="15"/>
  <c r="HI106" i="15"/>
  <c r="EE106" i="15"/>
  <c r="EE109" i="15" s="1"/>
  <c r="ED104" i="15"/>
  <c r="ED106" i="15" s="1"/>
  <c r="CQ10" i="15"/>
  <c r="GM10" i="15"/>
  <c r="GK9" i="15"/>
  <c r="CO9" i="15"/>
  <c r="GL5" i="14"/>
  <c r="CP5" i="14"/>
  <c r="CO7" i="15"/>
  <c r="GK7" i="15"/>
  <c r="GI8" i="14"/>
  <c r="CM8" i="14"/>
  <c r="GH4" i="14"/>
  <c r="CL4" i="14"/>
  <c r="C104" i="18"/>
  <c r="B105" i="18"/>
  <c r="CL10" i="14"/>
  <c r="GH10" i="14"/>
  <c r="GJ4" i="15"/>
  <c r="CN4" i="15"/>
  <c r="C134" i="16"/>
  <c r="B135" i="16"/>
  <c r="DX108" i="14"/>
  <c r="DX104" i="14"/>
  <c r="DX106" i="14" s="1"/>
  <c r="GI7" i="14"/>
  <c r="CM7" i="14"/>
  <c r="CO12" i="15" l="1"/>
  <c r="GK12" i="15"/>
  <c r="CP13" i="15"/>
  <c r="GL13" i="15"/>
  <c r="CO11" i="15"/>
  <c r="GK11" i="15"/>
  <c r="DX107" i="14"/>
  <c r="DX109" i="14" s="1"/>
  <c r="ED107" i="15"/>
  <c r="GH13" i="14"/>
  <c r="CL13" i="14"/>
  <c r="CN12" i="14"/>
  <c r="GJ12" i="14"/>
  <c r="CN11" i="14"/>
  <c r="GJ11" i="14"/>
  <c r="HD109" i="14"/>
  <c r="GI9" i="14"/>
  <c r="CM9" i="14"/>
  <c r="GX11" i="24"/>
  <c r="GY9" i="24"/>
  <c r="GY8" i="24"/>
  <c r="DC4" i="24"/>
  <c r="GY4" i="24"/>
  <c r="GY10" i="24" s="1"/>
  <c r="DI104" i="14"/>
  <c r="HE104" i="14"/>
  <c r="HE108" i="14" s="1"/>
  <c r="HE107" i="14"/>
  <c r="HE106" i="14"/>
  <c r="GM8" i="15"/>
  <c r="CQ8" i="15"/>
  <c r="CO5" i="15"/>
  <c r="GK5" i="15"/>
  <c r="DN104" i="15"/>
  <c r="HJ107" i="15"/>
  <c r="HJ106" i="15"/>
  <c r="HJ104" i="15"/>
  <c r="HJ108" i="15" s="1"/>
  <c r="HI109" i="15"/>
  <c r="ED108" i="15"/>
  <c r="CR10" i="15"/>
  <c r="GN10" i="15"/>
  <c r="CP9" i="15"/>
  <c r="GL9" i="15"/>
  <c r="EC104" i="15"/>
  <c r="EC106" i="15" s="1"/>
  <c r="GJ7" i="14"/>
  <c r="CN7" i="14"/>
  <c r="GK4" i="15"/>
  <c r="CO4" i="15"/>
  <c r="GI10" i="14"/>
  <c r="CM10" i="14"/>
  <c r="GM5" i="14"/>
  <c r="CQ5" i="14"/>
  <c r="C135" i="16"/>
  <c r="B136" i="16"/>
  <c r="C105" i="18"/>
  <c r="B106" i="18"/>
  <c r="GJ8" i="14"/>
  <c r="CN8" i="14"/>
  <c r="CP7" i="15"/>
  <c r="GL7" i="15"/>
  <c r="DW108" i="14"/>
  <c r="DW104" i="14"/>
  <c r="DW106" i="14" s="1"/>
  <c r="GI4" i="14"/>
  <c r="CM4" i="14"/>
  <c r="CQ13" i="15" l="1"/>
  <c r="GM13" i="15"/>
  <c r="CP11" i="15"/>
  <c r="GL11" i="15"/>
  <c r="CP12" i="15"/>
  <c r="GL12" i="15"/>
  <c r="ED109" i="15"/>
  <c r="DW107" i="14"/>
  <c r="DW109" i="14" s="1"/>
  <c r="EC107" i="15"/>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EC108" i="15"/>
  <c r="GM9" i="15"/>
  <c r="CQ9" i="15"/>
  <c r="EB107" i="15"/>
  <c r="EB104" i="15"/>
  <c r="EB106" i="15" s="1"/>
  <c r="CS10" i="15"/>
  <c r="GO10" i="15"/>
  <c r="DV108" i="14"/>
  <c r="DV104" i="14"/>
  <c r="DV106" i="14" s="1"/>
  <c r="GK8" i="14"/>
  <c r="CO8" i="14"/>
  <c r="GN5" i="14"/>
  <c r="CR5" i="14"/>
  <c r="GM7" i="15"/>
  <c r="CQ7" i="15"/>
  <c r="C106" i="18"/>
  <c r="B107" i="18"/>
  <c r="C136" i="16"/>
  <c r="B137" i="16"/>
  <c r="GJ10" i="14"/>
  <c r="CN10" i="14"/>
  <c r="GK7" i="14"/>
  <c r="CO7" i="14"/>
  <c r="GJ4" i="14"/>
  <c r="CN4" i="14"/>
  <c r="GL4" i="15"/>
  <c r="CP4" i="15"/>
  <c r="CQ12" i="15" l="1"/>
  <c r="GM12" i="15"/>
  <c r="CR13" i="15"/>
  <c r="GN13" i="15"/>
  <c r="CQ11" i="15"/>
  <c r="GM11" i="15"/>
  <c r="EC109" i="15"/>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EB108" i="15"/>
  <c r="EB109" i="15" s="1"/>
  <c r="EA104" i="15"/>
  <c r="EA106" i="15" s="1"/>
  <c r="EA107" i="15"/>
  <c r="CR9" i="15"/>
  <c r="GN9" i="15"/>
  <c r="GP10" i="15"/>
  <c r="CT10" i="15"/>
  <c r="CO4" i="14"/>
  <c r="GK4" i="14"/>
  <c r="CR7" i="15"/>
  <c r="GN7" i="15"/>
  <c r="GM4" i="15"/>
  <c r="CQ4" i="15"/>
  <c r="B138" i="16"/>
  <c r="C137" i="16"/>
  <c r="GL7" i="14"/>
  <c r="CP7" i="14"/>
  <c r="GK10" i="14"/>
  <c r="CO10" i="14"/>
  <c r="C107" i="18"/>
  <c r="B108" i="18"/>
  <c r="CS5" i="14"/>
  <c r="GO5" i="14"/>
  <c r="GL8" i="14"/>
  <c r="CP8" i="14"/>
  <c r="DU108" i="14"/>
  <c r="DU104" i="14"/>
  <c r="DU106" i="14" s="1"/>
  <c r="CS13" i="15" l="1"/>
  <c r="GO13" i="15"/>
  <c r="CR11" i="15"/>
  <c r="GN11" i="15"/>
  <c r="CR12" i="15"/>
  <c r="GN12" i="15"/>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EA108" i="15"/>
  <c r="EA109" i="15" s="1"/>
  <c r="CS9" i="15"/>
  <c r="GO9" i="15"/>
  <c r="CU10" i="15"/>
  <c r="GQ10" i="15"/>
  <c r="DZ104" i="15"/>
  <c r="DZ106" i="15" s="1"/>
  <c r="DZ107" i="15"/>
  <c r="CT5" i="14"/>
  <c r="GP5" i="14"/>
  <c r="C108" i="18"/>
  <c r="B109" i="18"/>
  <c r="B139" i="16"/>
  <c r="C138" i="16"/>
  <c r="CS7" i="15"/>
  <c r="GO7" i="15"/>
  <c r="GM8" i="14"/>
  <c r="CQ8" i="14"/>
  <c r="GM7" i="14"/>
  <c r="CQ7" i="14"/>
  <c r="GN4" i="15"/>
  <c r="CR4" i="15"/>
  <c r="DT108" i="14"/>
  <c r="DT104" i="14"/>
  <c r="DT106" i="14" s="1"/>
  <c r="GL10" i="14"/>
  <c r="CP10" i="14"/>
  <c r="HP106" i="14"/>
  <c r="HP104" i="14"/>
  <c r="HP108" i="14" s="1"/>
  <c r="CP4" i="14"/>
  <c r="GL4" i="14"/>
  <c r="CS12" i="15" l="1"/>
  <c r="GO12" i="15"/>
  <c r="CT13" i="15"/>
  <c r="GP13" i="15"/>
  <c r="CS11" i="15"/>
  <c r="GO11" i="15"/>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HP107" i="14"/>
  <c r="HP109" i="14" s="1"/>
  <c r="CV10" i="15"/>
  <c r="GR10" i="15"/>
  <c r="DY104" i="15"/>
  <c r="DY106" i="15" s="1"/>
  <c r="GP9" i="15"/>
  <c r="CT9" i="15"/>
  <c r="GP7" i="15"/>
  <c r="CT7" i="15"/>
  <c r="GM10" i="14"/>
  <c r="CQ10" i="14"/>
  <c r="GN8" i="14"/>
  <c r="CR8" i="14"/>
  <c r="C109" i="18"/>
  <c r="B110" i="18"/>
  <c r="GM4" i="14"/>
  <c r="CQ4" i="14"/>
  <c r="C139" i="16"/>
  <c r="B140" i="16"/>
  <c r="GO4" i="15"/>
  <c r="CS4" i="15"/>
  <c r="GN7" i="14"/>
  <c r="CR7" i="14"/>
  <c r="GQ5" i="14"/>
  <c r="CU5" i="14"/>
  <c r="CU13" i="15" l="1"/>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X108" i="15"/>
  <c r="DX104" i="15"/>
  <c r="DX106" i="15" s="1"/>
  <c r="CU9" i="15"/>
  <c r="GQ9" i="15"/>
  <c r="HT104" i="15"/>
  <c r="HT108" i="15" s="1"/>
  <c r="HT107" i="15"/>
  <c r="HT106" i="15"/>
  <c r="CW10" i="15"/>
  <c r="GS10" i="15"/>
  <c r="C110" i="18"/>
  <c r="B111" i="18"/>
  <c r="GN10" i="14"/>
  <c r="CR10" i="14"/>
  <c r="CU7" i="15"/>
  <c r="GQ7" i="15"/>
  <c r="GO7" i="14"/>
  <c r="CS7" i="14"/>
  <c r="C140" i="16"/>
  <c r="B141" i="16"/>
  <c r="CR4" i="14"/>
  <c r="GN4" i="14"/>
  <c r="GO8" i="14"/>
  <c r="CS8" i="14"/>
  <c r="GP4" i="15"/>
  <c r="CT4" i="15"/>
  <c r="GR5" i="14"/>
  <c r="CV5" i="14"/>
  <c r="DY109" i="15" l="1"/>
  <c r="CU12" i="15"/>
  <c r="GQ12" i="15"/>
  <c r="CV13" i="15"/>
  <c r="GR13" i="15"/>
  <c r="CU11" i="15"/>
  <c r="GQ11" i="15"/>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R9" i="15"/>
  <c r="CV9" i="15"/>
  <c r="GT10" i="15"/>
  <c r="CX10" i="15"/>
  <c r="GQ4" i="15"/>
  <c r="CU4" i="15"/>
  <c r="C111" i="18"/>
  <c r="B112" i="18"/>
  <c r="GO4" i="14"/>
  <c r="CS4" i="14"/>
  <c r="CV7" i="15"/>
  <c r="GR7" i="15"/>
  <c r="GS5" i="14"/>
  <c r="CW5" i="14"/>
  <c r="GP8" i="14"/>
  <c r="CT8" i="14"/>
  <c r="C141" i="16"/>
  <c r="B142" i="16"/>
  <c r="GP7" i="14"/>
  <c r="CT7" i="14"/>
  <c r="GO10" i="14"/>
  <c r="CS10" i="14"/>
  <c r="CW13" i="15" l="1"/>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Y10" i="15"/>
  <c r="GU10" i="15"/>
  <c r="CW9" i="15"/>
  <c r="GS9" i="15"/>
  <c r="C112" i="18"/>
  <c r="B113" i="18"/>
  <c r="CU7" i="14"/>
  <c r="GQ7" i="14"/>
  <c r="GQ8" i="14"/>
  <c r="CU8" i="14"/>
  <c r="GT5" i="14"/>
  <c r="CX5" i="14"/>
  <c r="CW7" i="15"/>
  <c r="GS7" i="15"/>
  <c r="GP10" i="14"/>
  <c r="CT10" i="14"/>
  <c r="GP4" i="14"/>
  <c r="CT4" i="14"/>
  <c r="GR4" i="15"/>
  <c r="CV4" i="15"/>
  <c r="C142" i="16"/>
  <c r="B143" i="16"/>
  <c r="CW12" i="15" l="1"/>
  <c r="GS12" i="15"/>
  <c r="CX13" i="15"/>
  <c r="GT13" i="15"/>
  <c r="CW11" i="15"/>
  <c r="GS11" i="15"/>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CX9" i="15"/>
  <c r="GT9" i="15"/>
  <c r="CZ10" i="15"/>
  <c r="GV10" i="15"/>
  <c r="GR8" i="14"/>
  <c r="CV8" i="14"/>
  <c r="GS4" i="15"/>
  <c r="CW4" i="15"/>
  <c r="GQ4" i="14"/>
  <c r="CU4" i="14"/>
  <c r="GQ10" i="14"/>
  <c r="CU10" i="14"/>
  <c r="GU5" i="14"/>
  <c r="CY5" i="14"/>
  <c r="C113" i="18"/>
  <c r="B114" i="18"/>
  <c r="C143" i="16"/>
  <c r="B144" i="16"/>
  <c r="CX7" i="15"/>
  <c r="GT7" i="15"/>
  <c r="GR7" i="14"/>
  <c r="CV7" i="14"/>
  <c r="CY13" i="15" l="1"/>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DA10" i="15"/>
  <c r="GW10" i="15"/>
  <c r="GU9" i="15"/>
  <c r="CY9" i="15"/>
  <c r="CW7" i="14"/>
  <c r="GS7" i="14"/>
  <c r="C114" i="18"/>
  <c r="B115" i="18"/>
  <c r="GT4" i="15"/>
  <c r="CX4" i="15"/>
  <c r="C144" i="16"/>
  <c r="B145" i="16"/>
  <c r="CZ5" i="14"/>
  <c r="GV5" i="14"/>
  <c r="GR10" i="14"/>
  <c r="CV10" i="14"/>
  <c r="CV4" i="14"/>
  <c r="GR4" i="14"/>
  <c r="GS8" i="14"/>
  <c r="CW8" i="14"/>
  <c r="CY7" i="15"/>
  <c r="GU7" i="15"/>
  <c r="CY12" i="15" l="1"/>
  <c r="GU12" i="15"/>
  <c r="CZ13" i="15"/>
  <c r="GV13" i="15"/>
  <c r="CY11" i="15"/>
  <c r="GU11" i="15"/>
  <c r="GR13" i="14"/>
  <c r="CV13" i="14"/>
  <c r="CX12" i="14"/>
  <c r="GT12" i="14"/>
  <c r="CX11" i="14"/>
  <c r="GT11" i="14"/>
  <c r="CW9" i="14"/>
  <c r="GS9" i="14"/>
  <c r="HH11" i="24"/>
  <c r="HI8" i="24"/>
  <c r="HI9" i="24"/>
  <c r="HI4" i="24"/>
  <c r="HI10" i="24" s="1"/>
  <c r="DM4" i="24"/>
  <c r="HN109" i="14"/>
  <c r="HO104" i="14"/>
  <c r="HO108" i="14" s="1"/>
  <c r="HO106" i="14"/>
  <c r="HO107" i="14"/>
  <c r="DA8" i="15"/>
  <c r="GW8" i="15"/>
  <c r="GU5" i="15"/>
  <c r="CY5" i="15"/>
  <c r="HS109" i="15"/>
  <c r="GX10" i="15"/>
  <c r="DB10" i="15"/>
  <c r="CZ9" i="15"/>
  <c r="GV9" i="15"/>
  <c r="GV7" i="15"/>
  <c r="CZ7" i="15"/>
  <c r="GS4" i="14"/>
  <c r="CW4" i="14"/>
  <c r="DA5" i="14"/>
  <c r="GW5" i="14"/>
  <c r="GS10" i="14"/>
  <c r="CW10" i="14"/>
  <c r="B146" i="16"/>
  <c r="C145" i="16"/>
  <c r="C115" i="18"/>
  <c r="B116" i="18"/>
  <c r="GT8" i="14"/>
  <c r="CX8" i="14"/>
  <c r="GU4" i="15"/>
  <c r="CY4" i="15"/>
  <c r="GT7" i="14"/>
  <c r="CX7" i="14"/>
  <c r="DA13" i="15" l="1"/>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DA9" i="15"/>
  <c r="GW9" i="15"/>
  <c r="DC10" i="15"/>
  <c r="GY10" i="15"/>
  <c r="DA7" i="15"/>
  <c r="GW7" i="15"/>
  <c r="GV4" i="15"/>
  <c r="CZ4" i="15"/>
  <c r="GU8" i="14"/>
  <c r="CY8" i="14"/>
  <c r="C146" i="16"/>
  <c r="B147" i="16"/>
  <c r="GX5" i="14"/>
  <c r="DB5" i="14"/>
  <c r="GU7" i="14"/>
  <c r="CY7" i="14"/>
  <c r="C116" i="18"/>
  <c r="B117" i="18"/>
  <c r="CX10" i="14"/>
  <c r="GT10" i="14"/>
  <c r="CX4" i="14"/>
  <c r="GT4" i="14"/>
  <c r="DA12" i="15" l="1"/>
  <c r="GW12" i="15"/>
  <c r="DB13" i="15"/>
  <c r="GX13" i="15"/>
  <c r="DA11" i="15"/>
  <c r="GW11" i="15"/>
  <c r="GT13" i="14"/>
  <c r="CX13" i="14"/>
  <c r="CZ12" i="14"/>
  <c r="GV12" i="14"/>
  <c r="CZ11" i="14"/>
  <c r="GV11" i="14"/>
  <c r="GU9" i="14"/>
  <c r="CY9" i="14"/>
  <c r="HK9" i="24"/>
  <c r="HK8" i="24"/>
  <c r="DO4" i="24"/>
  <c r="HK4" i="24"/>
  <c r="HK10" i="24" s="1"/>
  <c r="HJ11" i="24"/>
  <c r="DC8" i="15"/>
  <c r="GY8" i="15"/>
  <c r="DA5" i="15"/>
  <c r="GW5" i="15"/>
  <c r="DD10" i="15"/>
  <c r="GZ10" i="15"/>
  <c r="DB9" i="15"/>
  <c r="GX9" i="15"/>
  <c r="GV7" i="14"/>
  <c r="CZ7" i="14"/>
  <c r="C147" i="16"/>
  <c r="B148" i="16"/>
  <c r="GV8" i="14"/>
  <c r="CZ8" i="14"/>
  <c r="C117" i="18"/>
  <c r="B118" i="18"/>
  <c r="GU4" i="14"/>
  <c r="CY4" i="14"/>
  <c r="CY10" i="14"/>
  <c r="GU10" i="14"/>
  <c r="GY5" i="14"/>
  <c r="DC5" i="14"/>
  <c r="GW4" i="15"/>
  <c r="DA4" i="15"/>
  <c r="DB7" i="15"/>
  <c r="GX7" i="15"/>
  <c r="DC13" i="15" l="1"/>
  <c r="GY13" i="15"/>
  <c r="DB11" i="15"/>
  <c r="GX11" i="15"/>
  <c r="DB12" i="15"/>
  <c r="GX12" i="15"/>
  <c r="GU13" i="14"/>
  <c r="CY13" i="14"/>
  <c r="DA12" i="14"/>
  <c r="GW12" i="14"/>
  <c r="DA11" i="14"/>
  <c r="GW11" i="14"/>
  <c r="GV9" i="14"/>
  <c r="CZ9" i="14"/>
  <c r="HL9" i="24"/>
  <c r="HL8" i="24"/>
  <c r="DP4" i="24"/>
  <c r="HL4" i="24"/>
  <c r="HL10" i="24" s="1"/>
  <c r="HK11" i="24"/>
  <c r="DB5" i="15"/>
  <c r="GX5" i="15"/>
  <c r="GZ8" i="15"/>
  <c r="DD8" i="15"/>
  <c r="DE10" i="15"/>
  <c r="HA10" i="15"/>
  <c r="GY9" i="15"/>
  <c r="DC9" i="15"/>
  <c r="GZ5" i="14"/>
  <c r="DD5" i="14"/>
  <c r="C118" i="18"/>
  <c r="B119" i="18"/>
  <c r="C148" i="16"/>
  <c r="B149" i="16"/>
  <c r="DC7" i="15"/>
  <c r="GY7" i="15"/>
  <c r="GX4" i="15"/>
  <c r="DB4" i="15"/>
  <c r="GV4" i="14"/>
  <c r="CZ4" i="14"/>
  <c r="GW8" i="14"/>
  <c r="DA8" i="14"/>
  <c r="GW7" i="14"/>
  <c r="DA7" i="14"/>
  <c r="GV10" i="14"/>
  <c r="CZ10" i="14"/>
  <c r="DC12" i="15" l="1"/>
  <c r="GY12" i="15"/>
  <c r="DD13" i="15"/>
  <c r="GZ13" i="15"/>
  <c r="DC11" i="15"/>
  <c r="GY11" i="15"/>
  <c r="GV13" i="14"/>
  <c r="CZ13" i="14"/>
  <c r="GX12" i="14"/>
  <c r="DB12" i="14"/>
  <c r="GX11" i="14"/>
  <c r="DB11" i="14"/>
  <c r="GW9" i="14"/>
  <c r="DA9" i="14"/>
  <c r="HM8" i="24"/>
  <c r="HM9" i="24"/>
  <c r="HM4" i="24"/>
  <c r="HM10" i="24" s="1"/>
  <c r="DQ4" i="24"/>
  <c r="HL11" i="24"/>
  <c r="HA8" i="15"/>
  <c r="DE8" i="15"/>
  <c r="DC5" i="15"/>
  <c r="GY5" i="15"/>
  <c r="GZ9" i="15"/>
  <c r="DD9" i="15"/>
  <c r="DF10" i="15"/>
  <c r="HB10" i="15"/>
  <c r="C149" i="16"/>
  <c r="B150" i="16"/>
  <c r="GW10" i="14"/>
  <c r="DA10" i="14"/>
  <c r="GX7" i="14"/>
  <c r="DB7" i="14"/>
  <c r="GW4" i="14"/>
  <c r="DA4" i="14"/>
  <c r="DD7" i="15"/>
  <c r="GZ7" i="15"/>
  <c r="C119" i="18"/>
  <c r="B120" i="18"/>
  <c r="HA5" i="14"/>
  <c r="DE5" i="14"/>
  <c r="GX8" i="14"/>
  <c r="DB8" i="14"/>
  <c r="GY4" i="15"/>
  <c r="DC4" i="15"/>
  <c r="DE13" i="15" l="1"/>
  <c r="HA13" i="15"/>
  <c r="DD11" i="15"/>
  <c r="GZ11" i="15"/>
  <c r="DD12" i="15"/>
  <c r="GZ12" i="15"/>
  <c r="GW13" i="14"/>
  <c r="DA13" i="14"/>
  <c r="DC12" i="14"/>
  <c r="GY12" i="14"/>
  <c r="GY11" i="14"/>
  <c r="DC11" i="14"/>
  <c r="GX9" i="14"/>
  <c r="DB9" i="14"/>
  <c r="HN9" i="24"/>
  <c r="HN8" i="24"/>
  <c r="DR4" i="24"/>
  <c r="HN4" i="24"/>
  <c r="HN10" i="24" s="1"/>
  <c r="HM11" i="24"/>
  <c r="DD5" i="15"/>
  <c r="GZ5" i="15"/>
  <c r="HB8" i="15"/>
  <c r="DF8" i="15"/>
  <c r="DG10" i="15"/>
  <c r="HC10" i="15"/>
  <c r="DE9" i="15"/>
  <c r="HA9" i="15"/>
  <c r="GZ4" i="15"/>
  <c r="DD4" i="15"/>
  <c r="GY8" i="14"/>
  <c r="DC8" i="14"/>
  <c r="DE7" i="15"/>
  <c r="HA7" i="15"/>
  <c r="DB4" i="14"/>
  <c r="GX4" i="14"/>
  <c r="GY7" i="14"/>
  <c r="DC7" i="14"/>
  <c r="C150" i="16"/>
  <c r="B151" i="16"/>
  <c r="HB5" i="14"/>
  <c r="DF5" i="14"/>
  <c r="DB10" i="14"/>
  <c r="GX10" i="14"/>
  <c r="C120" i="18"/>
  <c r="B121" i="18"/>
  <c r="DE12" i="15" l="1"/>
  <c r="HA12" i="15"/>
  <c r="DF13" i="15"/>
  <c r="HB13" i="15"/>
  <c r="DE11" i="15"/>
  <c r="HA11" i="15"/>
  <c r="GX13" i="14"/>
  <c r="DB13" i="14"/>
  <c r="GZ12" i="14"/>
  <c r="DD12" i="14"/>
  <c r="GZ11" i="14"/>
  <c r="DD11" i="14"/>
  <c r="GY9" i="14"/>
  <c r="DC9" i="14"/>
  <c r="HO9" i="24"/>
  <c r="HO8" i="24"/>
  <c r="DS4" i="24"/>
  <c r="HO4" i="24"/>
  <c r="HO10" i="24" s="1"/>
  <c r="HN11" i="24"/>
  <c r="DG8" i="15"/>
  <c r="HC8" i="15"/>
  <c r="DE5" i="15"/>
  <c r="HA5" i="15"/>
  <c r="DF9" i="15"/>
  <c r="HB9" i="15"/>
  <c r="HD10" i="15"/>
  <c r="DH10" i="15"/>
  <c r="DC10" i="14"/>
  <c r="GY10" i="14"/>
  <c r="C151" i="16"/>
  <c r="B152" i="16"/>
  <c r="GZ7" i="14"/>
  <c r="DD7" i="14"/>
  <c r="GZ8" i="14"/>
  <c r="DD8" i="14"/>
  <c r="HB7" i="15"/>
  <c r="DF7" i="15"/>
  <c r="HC5" i="14"/>
  <c r="DG5" i="14"/>
  <c r="HA4" i="15"/>
  <c r="DE4" i="15"/>
  <c r="C121" i="18"/>
  <c r="B122" i="18"/>
  <c r="GY4" i="14"/>
  <c r="DC4" i="14"/>
  <c r="DG13" i="15" l="1"/>
  <c r="HC13" i="15"/>
  <c r="DF11" i="15"/>
  <c r="HB11" i="15"/>
  <c r="DF12" i="15"/>
  <c r="HB12" i="15"/>
  <c r="GY13" i="14"/>
  <c r="DC13" i="14"/>
  <c r="HA12" i="14"/>
  <c r="DE12" i="14"/>
  <c r="DE11" i="14"/>
  <c r="HA11" i="14"/>
  <c r="GZ9" i="14"/>
  <c r="DD9" i="14"/>
  <c r="HP9" i="24"/>
  <c r="HP8" i="24"/>
  <c r="DT4" i="24"/>
  <c r="HP4" i="24"/>
  <c r="HP10" i="24" s="1"/>
  <c r="HO11" i="24"/>
  <c r="DF5" i="15"/>
  <c r="HB5" i="15"/>
  <c r="HD8" i="15"/>
  <c r="DH8" i="15"/>
  <c r="HC9" i="15"/>
  <c r="DG9" i="15"/>
  <c r="HE10" i="15"/>
  <c r="DI10" i="15"/>
  <c r="GZ4" i="14"/>
  <c r="DD4" i="14"/>
  <c r="HA8" i="14"/>
  <c r="DE8" i="14"/>
  <c r="HA7" i="14"/>
  <c r="DE7" i="14"/>
  <c r="HD5" i="14"/>
  <c r="DH5" i="14"/>
  <c r="DG7" i="15"/>
  <c r="HC7" i="15"/>
  <c r="GZ10" i="14"/>
  <c r="DD10" i="14"/>
  <c r="C152" i="16"/>
  <c r="B153" i="16"/>
  <c r="C122" i="18"/>
  <c r="B123" i="18"/>
  <c r="HB4" i="15"/>
  <c r="DF4" i="15"/>
  <c r="DG12" i="15" l="1"/>
  <c r="HC12" i="15"/>
  <c r="DH13" i="15"/>
  <c r="HD13" i="15"/>
  <c r="DG11" i="15"/>
  <c r="HC11" i="15"/>
  <c r="GZ13" i="14"/>
  <c r="DD13" i="14"/>
  <c r="HB12" i="14"/>
  <c r="DF12" i="14"/>
  <c r="HB11" i="14"/>
  <c r="DF11" i="14"/>
  <c r="DE9" i="14"/>
  <c r="HA9" i="14"/>
  <c r="HQ8" i="24"/>
  <c r="HQ9" i="24"/>
  <c r="DU4" i="24"/>
  <c r="HQ4" i="24"/>
  <c r="HQ10" i="24" s="1"/>
  <c r="HP11" i="24"/>
  <c r="DI8" i="15"/>
  <c r="HE8" i="15"/>
  <c r="HC5" i="15"/>
  <c r="DG5" i="15"/>
  <c r="HD9" i="15"/>
  <c r="DH9" i="15"/>
  <c r="DJ10" i="15"/>
  <c r="HF10" i="15"/>
  <c r="DF7" i="14"/>
  <c r="HB7" i="14"/>
  <c r="HC4" i="15"/>
  <c r="DG4" i="15"/>
  <c r="DH7" i="15"/>
  <c r="HD7" i="15"/>
  <c r="HA10" i="14"/>
  <c r="DE10" i="14"/>
  <c r="HE5" i="14"/>
  <c r="DI5" i="14"/>
  <c r="HB8" i="14"/>
  <c r="DF8" i="14"/>
  <c r="HA4" i="14"/>
  <c r="DE4" i="14"/>
  <c r="C123" i="18"/>
  <c r="B124" i="18"/>
  <c r="C153" i="16"/>
  <c r="B154" i="16"/>
  <c r="DI13" i="15" l="1"/>
  <c r="HE13" i="15"/>
  <c r="DH11" i="15"/>
  <c r="HD11" i="15"/>
  <c r="DH12" i="15"/>
  <c r="HD12" i="15"/>
  <c r="HA13" i="14"/>
  <c r="DE13" i="14"/>
  <c r="DG12" i="14"/>
  <c r="HC12" i="14"/>
  <c r="DG11" i="14"/>
  <c r="HC11" i="14"/>
  <c r="HB9" i="14"/>
  <c r="DF9" i="14"/>
  <c r="HR8" i="24"/>
  <c r="HR9" i="24"/>
  <c r="HR4" i="24"/>
  <c r="HR10" i="24" s="1"/>
  <c r="HQ11" i="24"/>
  <c r="DH5" i="15"/>
  <c r="HD5" i="15"/>
  <c r="HF8" i="15"/>
  <c r="DJ8" i="15"/>
  <c r="DK10" i="15"/>
  <c r="HG10" i="15"/>
  <c r="HE9" i="15"/>
  <c r="DI9" i="15"/>
  <c r="C124" i="18"/>
  <c r="B125" i="18"/>
  <c r="C154" i="16"/>
  <c r="B155" i="16"/>
  <c r="DF4" i="14"/>
  <c r="HB4" i="14"/>
  <c r="HC8" i="14"/>
  <c r="DG8" i="14"/>
  <c r="HF5" i="14"/>
  <c r="DJ5" i="14"/>
  <c r="HD4" i="15"/>
  <c r="DH4" i="15"/>
  <c r="HB10" i="14"/>
  <c r="DF10" i="14"/>
  <c r="DI7" i="15"/>
  <c r="HE7" i="15"/>
  <c r="DG7" i="14"/>
  <c r="HC7" i="14"/>
  <c r="DI12" i="15" l="1"/>
  <c r="HE12" i="15"/>
  <c r="DJ13" i="15"/>
  <c r="HF13" i="15"/>
  <c r="DI11" i="15"/>
  <c r="HE11" i="15"/>
  <c r="HB13" i="14"/>
  <c r="DF13" i="14"/>
  <c r="DH12" i="14"/>
  <c r="HD12" i="14"/>
  <c r="DH11" i="14"/>
  <c r="HD11" i="14"/>
  <c r="HC9" i="14"/>
  <c r="DG9" i="14"/>
  <c r="HR11" i="24"/>
  <c r="DK8" i="15"/>
  <c r="HG8" i="15"/>
  <c r="HE5" i="15"/>
  <c r="DI5" i="15"/>
  <c r="DJ9" i="15"/>
  <c r="HF9" i="15"/>
  <c r="HH10" i="15"/>
  <c r="DL10" i="15"/>
  <c r="HF7" i="15"/>
  <c r="DJ7" i="15"/>
  <c r="HE4" i="15"/>
  <c r="DI4" i="15"/>
  <c r="HD8" i="14"/>
  <c r="DH8" i="14"/>
  <c r="B156" i="16"/>
  <c r="C155" i="16"/>
  <c r="HD7" i="14"/>
  <c r="DH7" i="14"/>
  <c r="HC10" i="14"/>
  <c r="DG10" i="14"/>
  <c r="DK5" i="14"/>
  <c r="HG5" i="14"/>
  <c r="C125" i="18"/>
  <c r="B126" i="18"/>
  <c r="HC4" i="14"/>
  <c r="DG4" i="14"/>
  <c r="DK13" i="15" l="1"/>
  <c r="HG13" i="15"/>
  <c r="DJ11" i="15"/>
  <c r="HF11" i="15"/>
  <c r="DJ12" i="15"/>
  <c r="HF12" i="15"/>
  <c r="HC13" i="14"/>
  <c r="DG13" i="14"/>
  <c r="DI12" i="14"/>
  <c r="HE12" i="14"/>
  <c r="DI11" i="14"/>
  <c r="HE11" i="14"/>
  <c r="HD9" i="14"/>
  <c r="DH9" i="14"/>
  <c r="DJ5" i="15"/>
  <c r="HF5" i="15"/>
  <c r="DL8" i="15"/>
  <c r="HH8" i="15"/>
  <c r="DM10" i="15"/>
  <c r="HI10" i="15"/>
  <c r="HG9" i="15"/>
  <c r="DK9" i="15"/>
  <c r="HE7" i="14"/>
  <c r="DI7" i="14"/>
  <c r="DI8" i="14"/>
  <c r="HE8" i="14"/>
  <c r="HD10" i="14"/>
  <c r="DH10" i="14"/>
  <c r="HH5" i="14"/>
  <c r="DL5" i="14"/>
  <c r="HF4" i="15"/>
  <c r="DJ4" i="15"/>
  <c r="DK7" i="15"/>
  <c r="HG7" i="15"/>
  <c r="HD4" i="14"/>
  <c r="DH4" i="14"/>
  <c r="C126" i="18"/>
  <c r="B127" i="18"/>
  <c r="C156" i="16"/>
  <c r="B157" i="16"/>
  <c r="DK12" i="15" l="1"/>
  <c r="HG12" i="15"/>
  <c r="DL13" i="15"/>
  <c r="HH13" i="15"/>
  <c r="DK11" i="15"/>
  <c r="HG11" i="15"/>
  <c r="HD13" i="14"/>
  <c r="DH13" i="14"/>
  <c r="HF12" i="14"/>
  <c r="DJ12" i="14"/>
  <c r="HF11" i="14"/>
  <c r="DJ11" i="14"/>
  <c r="DI9" i="14"/>
  <c r="HE9" i="14"/>
  <c r="DM8" i="15"/>
  <c r="HI8" i="15"/>
  <c r="HG5" i="15"/>
  <c r="DK5" i="15"/>
  <c r="HH9" i="15"/>
  <c r="DL9" i="15"/>
  <c r="DN10" i="15"/>
  <c r="HJ10" i="15"/>
  <c r="HI5" i="14"/>
  <c r="DM5" i="14"/>
  <c r="DJ7" i="14"/>
  <c r="HF7" i="14"/>
  <c r="DJ8" i="14"/>
  <c r="HF8" i="14"/>
  <c r="HH7" i="15"/>
  <c r="DL7" i="15"/>
  <c r="HE10" i="14"/>
  <c r="DI10" i="14"/>
  <c r="C157" i="16"/>
  <c r="B158" i="16"/>
  <c r="C127" i="18"/>
  <c r="B128" i="18"/>
  <c r="HE4" i="14"/>
  <c r="DI4" i="14"/>
  <c r="HG4" i="15"/>
  <c r="DK4" i="15"/>
  <c r="DM13" i="15" l="1"/>
  <c r="HI13" i="15"/>
  <c r="DL11" i="15"/>
  <c r="HH11" i="15"/>
  <c r="DL12" i="15"/>
  <c r="HH12" i="15"/>
  <c r="HE13" i="14"/>
  <c r="DI13" i="14"/>
  <c r="DK12" i="14"/>
  <c r="HG12" i="14"/>
  <c r="DK11" i="14"/>
  <c r="HG11" i="14"/>
  <c r="DJ9" i="14"/>
  <c r="HF9" i="14"/>
  <c r="HH5" i="15"/>
  <c r="DL5" i="15"/>
  <c r="DN8" i="15"/>
  <c r="HJ8" i="15"/>
  <c r="DM9" i="15"/>
  <c r="HI9" i="15"/>
  <c r="HK10" i="15"/>
  <c r="DO10" i="15"/>
  <c r="HG7" i="14"/>
  <c r="DK7" i="14"/>
  <c r="HF4" i="14"/>
  <c r="DJ4" i="14"/>
  <c r="B159" i="16"/>
  <c r="C158" i="16"/>
  <c r="HF10" i="14"/>
  <c r="DJ10" i="14"/>
  <c r="DM7" i="15"/>
  <c r="HI7" i="15"/>
  <c r="HG8" i="14"/>
  <c r="DK8" i="14"/>
  <c r="HH4" i="15"/>
  <c r="DL4" i="15"/>
  <c r="C128" i="18"/>
  <c r="B129" i="18"/>
  <c r="DN5" i="14"/>
  <c r="HJ5" i="14"/>
  <c r="DM12" i="15" l="1"/>
  <c r="HI12" i="15"/>
  <c r="DN13" i="15"/>
  <c r="HJ13" i="15"/>
  <c r="DM11" i="15"/>
  <c r="HI11" i="15"/>
  <c r="HF13" i="14"/>
  <c r="DJ13" i="14"/>
  <c r="DL12" i="14"/>
  <c r="HH12" i="14"/>
  <c r="DL11" i="14"/>
  <c r="HH11" i="14"/>
  <c r="HG9" i="14"/>
  <c r="DK9" i="14"/>
  <c r="DO8" i="15"/>
  <c r="HK8" i="15"/>
  <c r="DM5" i="15"/>
  <c r="HI5" i="15"/>
  <c r="DP10" i="15"/>
  <c r="HL10" i="15"/>
  <c r="HJ9" i="15"/>
  <c r="DN9" i="15"/>
  <c r="DO5" i="14"/>
  <c r="HK5" i="14"/>
  <c r="DN7" i="15"/>
  <c r="HJ7" i="15"/>
  <c r="B160" i="16"/>
  <c r="C159" i="16"/>
  <c r="HG10" i="14"/>
  <c r="DK10" i="14"/>
  <c r="DK4" i="14"/>
  <c r="HG4" i="14"/>
  <c r="DL7" i="14"/>
  <c r="HH7" i="14"/>
  <c r="HI4" i="15"/>
  <c r="DM4" i="15"/>
  <c r="C129" i="18"/>
  <c r="B130" i="18"/>
  <c r="HH8" i="14"/>
  <c r="DL8" i="14"/>
  <c r="DO13" i="15" l="1"/>
  <c r="HK13" i="15"/>
  <c r="DN11" i="15"/>
  <c r="HJ11" i="15"/>
  <c r="DN12" i="15"/>
  <c r="HJ12" i="15"/>
  <c r="HG13" i="14"/>
  <c r="DK13" i="14"/>
  <c r="DM12" i="14"/>
  <c r="HI12" i="14"/>
  <c r="DM11" i="14"/>
  <c r="HI11" i="14"/>
  <c r="HH9" i="14"/>
  <c r="DL9" i="14"/>
  <c r="HJ5" i="15"/>
  <c r="DN5" i="15"/>
  <c r="DP8" i="15"/>
  <c r="HL8" i="15"/>
  <c r="DO9" i="15"/>
  <c r="HK9" i="15"/>
  <c r="DQ10" i="15"/>
  <c r="HM10" i="15"/>
  <c r="HH4" i="14"/>
  <c r="DL4" i="14"/>
  <c r="HJ4" i="15"/>
  <c r="DN4" i="15"/>
  <c r="HH10" i="14"/>
  <c r="DL10" i="14"/>
  <c r="C160" i="16"/>
  <c r="B161" i="16"/>
  <c r="HI7" i="14"/>
  <c r="DM7" i="14"/>
  <c r="DM8" i="14"/>
  <c r="HI8" i="14"/>
  <c r="B131" i="18"/>
  <c r="C130" i="18"/>
  <c r="HK7" i="15"/>
  <c r="DO7" i="15"/>
  <c r="HL5" i="14"/>
  <c r="DP5" i="14"/>
  <c r="DO12" i="15" l="1"/>
  <c r="HK12" i="15"/>
  <c r="DP13" i="15"/>
  <c r="HL13" i="15"/>
  <c r="DO11" i="15"/>
  <c r="HK11" i="15"/>
  <c r="HH13" i="14"/>
  <c r="DL13" i="14"/>
  <c r="HJ12" i="14"/>
  <c r="DN12" i="14"/>
  <c r="DN11" i="14"/>
  <c r="HJ11" i="14"/>
  <c r="HI9" i="14"/>
  <c r="DM9" i="14"/>
  <c r="HM8" i="15"/>
  <c r="DQ8" i="15"/>
  <c r="HK5" i="15"/>
  <c r="DO5" i="15"/>
  <c r="DP9" i="15"/>
  <c r="HL9" i="15"/>
  <c r="DR10" i="15"/>
  <c r="HN10" i="15"/>
  <c r="B162" i="16"/>
  <c r="C161" i="16"/>
  <c r="B132" i="18"/>
  <c r="C131" i="18"/>
  <c r="DQ5" i="14"/>
  <c r="HM5" i="14"/>
  <c r="HJ7" i="14"/>
  <c r="DN7" i="14"/>
  <c r="DP7" i="15"/>
  <c r="HL7" i="15"/>
  <c r="HK4" i="15"/>
  <c r="DO4" i="15"/>
  <c r="HI4" i="14"/>
  <c r="DM4" i="14"/>
  <c r="HI10" i="14"/>
  <c r="DM10" i="14"/>
  <c r="DN8" i="14"/>
  <c r="HJ8" i="14"/>
  <c r="DQ13" i="15" l="1"/>
  <c r="HM13" i="15"/>
  <c r="DP11" i="15"/>
  <c r="HL11" i="15"/>
  <c r="DP12" i="15"/>
  <c r="HL12" i="15"/>
  <c r="HI13" i="14"/>
  <c r="DM13" i="14"/>
  <c r="DO12" i="14"/>
  <c r="HK12" i="14"/>
  <c r="HK11" i="14"/>
  <c r="DO11" i="14"/>
  <c r="HJ9" i="14"/>
  <c r="DN9" i="14"/>
  <c r="DP5" i="15"/>
  <c r="HL5" i="15"/>
  <c r="DR8" i="15"/>
  <c r="HN8" i="15"/>
  <c r="HO10" i="15"/>
  <c r="DS10" i="15"/>
  <c r="DQ9" i="15"/>
  <c r="HM9" i="15"/>
  <c r="DN10" i="14"/>
  <c r="HJ10" i="14"/>
  <c r="HL4" i="15"/>
  <c r="DP4" i="15"/>
  <c r="DR5" i="14"/>
  <c r="HN5" i="14"/>
  <c r="HJ4" i="14"/>
  <c r="DN4" i="14"/>
  <c r="DO7" i="14"/>
  <c r="HK7" i="14"/>
  <c r="DQ7" i="15"/>
  <c r="HM7" i="15"/>
  <c r="C132" i="18"/>
  <c r="B133" i="18"/>
  <c r="HK8" i="14"/>
  <c r="DO8" i="14"/>
  <c r="C162" i="16"/>
  <c r="B163" i="16"/>
  <c r="DQ12" i="15" l="1"/>
  <c r="HM12" i="15"/>
  <c r="DR13" i="15"/>
  <c r="HN13" i="15"/>
  <c r="DQ11" i="15"/>
  <c r="HM11" i="15"/>
  <c r="HJ13" i="14"/>
  <c r="DN13" i="14"/>
  <c r="DP12" i="14"/>
  <c r="HL12" i="14"/>
  <c r="DP11" i="14"/>
  <c r="HL11" i="14"/>
  <c r="HK9" i="14"/>
  <c r="DO9" i="14"/>
  <c r="HO8" i="15"/>
  <c r="DS8" i="15"/>
  <c r="HM5" i="15"/>
  <c r="DQ5" i="15"/>
  <c r="DT10" i="15"/>
  <c r="HP10" i="15"/>
  <c r="HN9" i="15"/>
  <c r="DR9" i="15"/>
  <c r="HM4" i="15"/>
  <c r="DQ4" i="15"/>
  <c r="HO5" i="14"/>
  <c r="DS5" i="14"/>
  <c r="HP5" i="14" s="1"/>
  <c r="C163" i="16"/>
  <c r="B164" i="16"/>
  <c r="C164" i="16" s="1"/>
  <c r="HK4" i="14"/>
  <c r="DO4" i="14"/>
  <c r="HL8" i="14"/>
  <c r="DP8" i="14"/>
  <c r="C133" i="18"/>
  <c r="B134" i="18"/>
  <c r="DR7" i="15"/>
  <c r="HN7" i="15"/>
  <c r="DP7" i="14"/>
  <c r="HL7" i="14"/>
  <c r="DO10" i="14"/>
  <c r="HK10" i="14"/>
  <c r="DS13" i="15" l="1"/>
  <c r="HO13" i="15"/>
  <c r="DR11" i="15"/>
  <c r="HN11" i="15"/>
  <c r="DR12" i="15"/>
  <c r="HN12" i="15"/>
  <c r="HK13" i="14"/>
  <c r="DO13" i="14"/>
  <c r="DQ12" i="14"/>
  <c r="HM12" i="14"/>
  <c r="DQ11" i="14"/>
  <c r="HM11" i="14"/>
  <c r="HL9" i="14"/>
  <c r="DP9" i="14"/>
  <c r="DT8" i="15"/>
  <c r="HP8" i="15"/>
  <c r="DR5" i="15"/>
  <c r="HN5" i="15"/>
  <c r="HO9" i="15"/>
  <c r="DS9" i="15"/>
  <c r="DU10" i="15"/>
  <c r="HQ10" i="15"/>
  <c r="B135" i="18"/>
  <c r="C134" i="18"/>
  <c r="HL4" i="14"/>
  <c r="DP4" i="14"/>
  <c r="HL10" i="14"/>
  <c r="DP10" i="14"/>
  <c r="DS7" i="15"/>
  <c r="HO7" i="15"/>
  <c r="HM8" i="14"/>
  <c r="DQ8" i="14"/>
  <c r="HN4" i="15"/>
  <c r="DR4" i="15"/>
  <c r="HM7" i="14"/>
  <c r="DQ7" i="14"/>
  <c r="DS12" i="15" l="1"/>
  <c r="HO12" i="15"/>
  <c r="DT13" i="15"/>
  <c r="HP13" i="15"/>
  <c r="DS11" i="15"/>
  <c r="HO11" i="15"/>
  <c r="HL13" i="14"/>
  <c r="DP13" i="14"/>
  <c r="DR12" i="14"/>
  <c r="HN12" i="14"/>
  <c r="HN11" i="14"/>
  <c r="DR11" i="14"/>
  <c r="HM9" i="14"/>
  <c r="DQ9" i="14"/>
  <c r="HO5" i="15"/>
  <c r="DS5" i="15"/>
  <c r="HQ8" i="15"/>
  <c r="DU8" i="15"/>
  <c r="HR10" i="15"/>
  <c r="DV10" i="15"/>
  <c r="DT9" i="15"/>
  <c r="HP9" i="15"/>
  <c r="DQ10" i="14"/>
  <c r="HM10" i="14"/>
  <c r="DQ4" i="14"/>
  <c r="HM4" i="14"/>
  <c r="HN7" i="14"/>
  <c r="DR7" i="14"/>
  <c r="HO4" i="15"/>
  <c r="DS4" i="15"/>
  <c r="HN8" i="14"/>
  <c r="DR8" i="14"/>
  <c r="DT7" i="15"/>
  <c r="HP7" i="15"/>
  <c r="C135" i="18"/>
  <c r="B136" i="18"/>
  <c r="DU13" i="15" l="1"/>
  <c r="HQ13" i="15"/>
  <c r="DT11" i="15"/>
  <c r="HP11" i="15"/>
  <c r="DT12" i="15"/>
  <c r="HP12" i="15"/>
  <c r="HM13" i="14"/>
  <c r="DQ13" i="14"/>
  <c r="HO12" i="14"/>
  <c r="DS12" i="14"/>
  <c r="HP12" i="14" s="1"/>
  <c r="DS11" i="14"/>
  <c r="HP11" i="14" s="1"/>
  <c r="HO11" i="14"/>
  <c r="DR9" i="14"/>
  <c r="HN9" i="14"/>
  <c r="DV8" i="15"/>
  <c r="HR8" i="15"/>
  <c r="DT5" i="15"/>
  <c r="HP5" i="15"/>
  <c r="DW10" i="15"/>
  <c r="HT10" i="15" s="1"/>
  <c r="HS10" i="15"/>
  <c r="HQ9" i="15"/>
  <c r="DU9" i="15"/>
  <c r="DS8" i="14"/>
  <c r="HP8" i="14" s="1"/>
  <c r="HO8" i="14"/>
  <c r="C136" i="18"/>
  <c r="B137" i="18"/>
  <c r="DS7" i="14"/>
  <c r="HP7" i="14" s="1"/>
  <c r="HO7" i="14"/>
  <c r="HP4" i="15"/>
  <c r="DT4" i="15"/>
  <c r="HQ7" i="15"/>
  <c r="DU7" i="15"/>
  <c r="DR4" i="14"/>
  <c r="HN4" i="14"/>
  <c r="DR10" i="14"/>
  <c r="HN10" i="14"/>
  <c r="DU12" i="15" l="1"/>
  <c r="HQ12" i="15"/>
  <c r="DV13" i="15"/>
  <c r="HR13" i="15"/>
  <c r="DU11" i="15"/>
  <c r="HQ11" i="15"/>
  <c r="HN13" i="14"/>
  <c r="DR13" i="14"/>
  <c r="DS9" i="14"/>
  <c r="HP9" i="14" s="1"/>
  <c r="HO9" i="14"/>
  <c r="HQ5" i="15"/>
  <c r="DU5" i="15"/>
  <c r="HS8" i="15"/>
  <c r="DW8" i="15"/>
  <c r="HT8" i="15" s="1"/>
  <c r="DV9" i="15"/>
  <c r="HR9" i="15"/>
  <c r="C137" i="18"/>
  <c r="B138" i="18"/>
  <c r="C138" i="18" s="1"/>
  <c r="HQ4" i="15"/>
  <c r="DU4" i="15"/>
  <c r="DV7" i="15"/>
  <c r="HR7" i="15"/>
  <c r="DS10" i="14"/>
  <c r="HP10" i="14" s="1"/>
  <c r="HO10" i="14"/>
  <c r="HO4" i="14"/>
  <c r="DS4" i="14"/>
  <c r="HP4" i="14" s="1"/>
  <c r="DW13" i="15" l="1"/>
  <c r="HT13" i="15" s="1"/>
  <c r="HS13" i="15"/>
  <c r="DV11" i="15"/>
  <c r="HR11" i="15"/>
  <c r="DV12" i="15"/>
  <c r="HR12" i="15"/>
  <c r="HO13" i="14"/>
  <c r="DS13" i="14"/>
  <c r="HP13" i="14" s="1"/>
  <c r="DV5" i="15"/>
  <c r="HR5" i="15"/>
  <c r="DW9" i="15"/>
  <c r="HT9" i="15" s="1"/>
  <c r="HS9" i="15"/>
  <c r="DW7" i="15"/>
  <c r="HT7" i="15" s="1"/>
  <c r="HS7" i="15"/>
  <c r="HR4" i="15"/>
  <c r="DV4" i="15"/>
  <c r="DW12" i="15" l="1"/>
  <c r="HT12" i="15" s="1"/>
  <c r="HS12" i="15"/>
  <c r="DW11" i="15"/>
  <c r="HT11" i="15" s="1"/>
  <c r="HS11" i="15"/>
  <c r="DW5" i="15"/>
  <c r="HT5" i="15" s="1"/>
  <c r="HS5" i="15"/>
  <c r="HS4" i="15"/>
  <c r="DW4" i="15"/>
  <c r="HT4" i="15" s="1"/>
  <c r="B5" i="19" l="1"/>
  <c r="E4" i="19"/>
  <c r="F4" i="19"/>
  <c r="DV4" i="19" l="1"/>
  <c r="DZ4" i="19"/>
  <c r="ED4" i="19"/>
  <c r="EH4" i="19"/>
  <c r="EL4" i="19"/>
  <c r="EP4" i="19"/>
  <c r="ET4" i="19"/>
  <c r="EX4" i="19"/>
  <c r="FB4" i="19"/>
  <c r="FF4" i="19"/>
  <c r="FJ4" i="19"/>
  <c r="FN4" i="19"/>
  <c r="FR4" i="19"/>
  <c r="FV4" i="19"/>
  <c r="FZ4" i="19"/>
  <c r="GD4" i="19"/>
  <c r="GH4" i="19"/>
  <c r="GL4" i="19"/>
  <c r="GP4" i="19"/>
  <c r="GT4" i="19"/>
  <c r="GX4" i="19"/>
  <c r="HB4" i="19"/>
  <c r="HF4" i="19"/>
  <c r="HJ4" i="19"/>
  <c r="HN4" i="19"/>
  <c r="DW4" i="19"/>
  <c r="EA4" i="19"/>
  <c r="EE4" i="19"/>
  <c r="EI4" i="19"/>
  <c r="EM4" i="19"/>
  <c r="EQ4" i="19"/>
  <c r="EU4" i="19"/>
  <c r="EY4" i="19"/>
  <c r="FC4" i="19"/>
  <c r="FG4" i="19"/>
  <c r="FK4" i="19"/>
  <c r="FO4" i="19"/>
  <c r="FS4" i="19"/>
  <c r="FW4" i="19"/>
  <c r="GA4" i="19"/>
  <c r="GI4" i="19"/>
  <c r="GM4" i="19"/>
  <c r="GQ4" i="19"/>
  <c r="GU4" i="19"/>
  <c r="GY4" i="19"/>
  <c r="HC4" i="19"/>
  <c r="HG4" i="19"/>
  <c r="HK4" i="19"/>
  <c r="HO4" i="19"/>
  <c r="GO4" i="19"/>
  <c r="GW4" i="19"/>
  <c r="HE4" i="19"/>
  <c r="HM4" i="19"/>
  <c r="GE4" i="19"/>
  <c r="HQ4" i="19"/>
  <c r="DX4" i="19"/>
  <c r="EB4" i="19"/>
  <c r="EF4" i="19"/>
  <c r="EJ4" i="19"/>
  <c r="EN4" i="19"/>
  <c r="ER4" i="19"/>
  <c r="EV4" i="19"/>
  <c r="EZ4" i="19"/>
  <c r="FD4" i="19"/>
  <c r="FH4" i="19"/>
  <c r="FL4" i="19"/>
  <c r="FP4" i="19"/>
  <c r="FT4" i="19"/>
  <c r="FX4" i="19"/>
  <c r="GB4" i="19"/>
  <c r="GF4" i="19"/>
  <c r="GJ4" i="19"/>
  <c r="GN4" i="19"/>
  <c r="GR4" i="19"/>
  <c r="GV4" i="19"/>
  <c r="GZ4" i="19"/>
  <c r="HD4" i="19"/>
  <c r="HH4" i="19"/>
  <c r="HL4" i="19"/>
  <c r="HP4" i="19"/>
  <c r="DY4" i="19"/>
  <c r="EC4" i="19"/>
  <c r="EG4" i="19"/>
  <c r="EK4" i="19"/>
  <c r="EO4" i="19"/>
  <c r="ES4" i="19"/>
  <c r="EW4" i="19"/>
  <c r="FA4" i="19"/>
  <c r="FE4" i="19"/>
  <c r="FI4" i="19"/>
  <c r="FM4" i="19"/>
  <c r="FQ4" i="19"/>
  <c r="FU4" i="19"/>
  <c r="FY4" i="19"/>
  <c r="GC4" i="19"/>
  <c r="GG4" i="19"/>
  <c r="GK4" i="19"/>
  <c r="GS4" i="19"/>
  <c r="HA4" i="19"/>
  <c r="HI4" i="19"/>
  <c r="U4" i="19"/>
  <c r="U5" i="19" s="1"/>
  <c r="T4" i="19"/>
  <c r="T5" i="19" s="1"/>
  <c r="Q4" i="19"/>
  <c r="Q5" i="19" s="1"/>
  <c r="R4" i="19"/>
  <c r="R5" i="19" s="1"/>
  <c r="P5" i="19"/>
  <c r="S4" i="19"/>
  <c r="S5" i="19" s="1"/>
  <c r="M5" i="19"/>
  <c r="L5" i="19" s="1"/>
  <c r="D10" i="19" l="1"/>
  <c r="D15" i="19"/>
  <c r="D17" i="19"/>
  <c r="D16" i="19"/>
  <c r="D11" i="19"/>
  <c r="EO9" i="19"/>
  <c r="EO8" i="19"/>
  <c r="EO10" i="19"/>
  <c r="EP8" i="19"/>
  <c r="U7" i="19"/>
  <c r="R7" i="19"/>
  <c r="S7" i="19"/>
  <c r="T7" i="19"/>
  <c r="O5" i="19"/>
  <c r="Q7" i="19"/>
  <c r="P7" i="19"/>
  <c r="O7" i="19"/>
  <c r="EN10" i="19"/>
  <c r="EN8" i="19"/>
  <c r="EN9" i="19" l="1"/>
  <c r="EN11" i="19" s="1"/>
  <c r="EP9" i="19"/>
  <c r="EQ10" i="19"/>
  <c r="EO11" i="19"/>
  <c r="EQ8" i="19"/>
  <c r="EQ9" i="19"/>
  <c r="EP10" i="19"/>
  <c r="EM8" i="19"/>
  <c r="EP11" i="19" l="1"/>
  <c r="EM9" i="19"/>
  <c r="EQ11" i="19"/>
  <c r="ER10" i="19"/>
  <c r="EM10" i="19"/>
  <c r="EL9" i="19"/>
  <c r="EL8" i="19"/>
  <c r="ES8" i="19"/>
  <c r="EM11" i="19" l="1"/>
  <c r="ES9" i="19"/>
  <c r="ER8" i="19"/>
  <c r="ER9" i="19"/>
  <c r="ES10" i="19"/>
  <c r="EL10" i="19"/>
  <c r="EL11" i="19" s="1"/>
  <c r="ET8" i="19"/>
  <c r="EK8" i="19"/>
  <c r="ES11" i="19" l="1"/>
  <c r="ER11" i="19"/>
  <c r="EK9" i="19"/>
  <c r="ET9" i="19"/>
  <c r="EK10" i="19"/>
  <c r="ET10" i="19"/>
  <c r="EJ8" i="19"/>
  <c r="EU8" i="19"/>
  <c r="EK11" i="19" l="1"/>
  <c r="ET11" i="19"/>
  <c r="EJ9" i="19"/>
  <c r="EU9" i="19"/>
  <c r="EJ10" i="19"/>
  <c r="EU10" i="19"/>
  <c r="EI8" i="19"/>
  <c r="EV8" i="19"/>
  <c r="EJ11" i="19" l="1"/>
  <c r="EI9" i="19"/>
  <c r="EU11" i="19"/>
  <c r="EV9" i="19"/>
  <c r="EV10" i="19"/>
  <c r="EI10" i="19"/>
  <c r="EW10" i="19"/>
  <c r="EW8" i="19"/>
  <c r="EH9" i="19"/>
  <c r="EH10" i="19"/>
  <c r="EI11" i="19" l="1"/>
  <c r="EW9" i="19"/>
  <c r="EW11" i="19" s="1"/>
  <c r="EV11" i="19"/>
  <c r="EH8" i="19"/>
  <c r="EH11" i="19" s="1"/>
  <c r="EG10" i="19"/>
  <c r="EG8" i="19"/>
  <c r="EX8" i="19"/>
  <c r="EG9" i="19" l="1"/>
  <c r="EG11" i="19" s="1"/>
  <c r="EX9" i="19"/>
  <c r="EX10" i="19"/>
  <c r="EY8" i="19"/>
  <c r="EF10" i="19"/>
  <c r="EF9" i="19"/>
  <c r="EF8" i="19"/>
  <c r="EX11" i="19" l="1"/>
  <c r="EY9" i="19"/>
  <c r="EF11" i="19"/>
  <c r="EY10" i="19"/>
  <c r="EZ8" i="19"/>
  <c r="EE10" i="19"/>
  <c r="EE9" i="19" l="1"/>
  <c r="EZ9" i="19"/>
  <c r="EY11" i="19"/>
  <c r="EE8" i="19"/>
  <c r="EZ10" i="19"/>
  <c r="ED10" i="19"/>
  <c r="ED8" i="19"/>
  <c r="FA10" i="19"/>
  <c r="FA8" i="19"/>
  <c r="EE11" i="19" l="1"/>
  <c r="ED9" i="19"/>
  <c r="ED11" i="19" s="1"/>
  <c r="EZ11" i="19"/>
  <c r="FA9" i="19"/>
  <c r="FA11" i="19" s="1"/>
  <c r="FB8" i="19"/>
  <c r="EC10" i="19"/>
  <c r="EC9" i="19"/>
  <c r="EC8" i="19"/>
  <c r="FB9" i="19" l="1"/>
  <c r="FB10" i="19"/>
  <c r="EC11" i="19"/>
  <c r="EB10" i="19"/>
  <c r="EB9" i="19"/>
  <c r="EB8" i="19"/>
  <c r="FC10" i="19"/>
  <c r="FC9" i="19"/>
  <c r="FB11" i="19" l="1"/>
  <c r="EB11" i="19"/>
  <c r="FC8" i="19"/>
  <c r="FC11" i="19" s="1"/>
  <c r="FD10" i="19"/>
  <c r="FD9" i="19"/>
  <c r="EA9" i="19"/>
  <c r="EA8" i="19"/>
  <c r="EA10" i="19" l="1"/>
  <c r="EA11" i="19" s="1"/>
  <c r="FD8" i="19"/>
  <c r="FD11" i="19" s="1"/>
  <c r="FE9" i="19"/>
  <c r="DZ9" i="19"/>
  <c r="DZ10" i="19"/>
  <c r="DZ8" i="19"/>
  <c r="FE8" i="19" l="1"/>
  <c r="DZ11" i="19"/>
  <c r="FE10" i="19"/>
  <c r="DY10" i="19"/>
  <c r="DY8" i="19"/>
  <c r="FF10" i="19"/>
  <c r="FE11" i="19" l="1"/>
  <c r="FF8" i="19"/>
  <c r="FF9" i="19"/>
  <c r="DY9" i="19"/>
  <c r="DY11" i="19" s="1"/>
  <c r="FG9" i="19"/>
  <c r="DX9" i="19"/>
  <c r="DX10" i="19"/>
  <c r="DX8" i="19"/>
  <c r="FG10" i="19" l="1"/>
  <c r="FG8" i="19"/>
  <c r="FF11" i="19"/>
  <c r="DX11" i="19"/>
  <c r="DW9" i="19"/>
  <c r="DW10" i="19"/>
  <c r="DW8" i="19"/>
  <c r="FH8" i="19"/>
  <c r="FH10" i="19"/>
  <c r="FG11" i="19" l="1"/>
  <c r="FH9" i="19"/>
  <c r="FH11" i="19" s="1"/>
  <c r="DW11" i="19"/>
  <c r="FI10" i="19"/>
  <c r="FI9" i="19"/>
  <c r="DV9" i="19"/>
  <c r="DV10" i="19"/>
  <c r="DV8" i="19"/>
  <c r="FI8" i="19" l="1"/>
  <c r="FI11" i="19" s="1"/>
  <c r="DV11" i="19"/>
  <c r="DU9" i="19"/>
  <c r="DU10" i="19"/>
  <c r="DU8" i="19"/>
  <c r="FJ9" i="19"/>
  <c r="FJ10" i="19" l="1"/>
  <c r="FJ8" i="19"/>
  <c r="DU11" i="19"/>
  <c r="FK8" i="19"/>
  <c r="FK9" i="19"/>
  <c r="FJ11" i="19" l="1"/>
  <c r="FK10" i="19"/>
  <c r="FK11" i="19" s="1"/>
  <c r="FL9" i="19"/>
  <c r="FL8" i="19" l="1"/>
  <c r="FL10" i="19"/>
  <c r="FM8" i="19"/>
  <c r="FM9" i="19"/>
  <c r="FM10" i="19" l="1"/>
  <c r="FM11" i="19" s="1"/>
  <c r="FL11" i="19"/>
  <c r="FN8" i="19"/>
  <c r="FN9" i="19"/>
  <c r="FN10" i="19" l="1"/>
  <c r="FN11" i="19" s="1"/>
  <c r="FO8" i="19"/>
  <c r="FO9" i="19"/>
  <c r="FO10" i="19" l="1"/>
  <c r="FO11" i="19" s="1"/>
  <c r="FP8" i="19"/>
  <c r="FP10" i="19"/>
  <c r="FP9" i="19" l="1"/>
  <c r="FP11" i="19" s="1"/>
  <c r="FQ8" i="19"/>
  <c r="FQ9" i="19"/>
  <c r="FQ10" i="19" l="1"/>
  <c r="FQ11" i="19" s="1"/>
  <c r="FR8" i="19"/>
  <c r="FR9" i="19"/>
  <c r="FR10" i="19" l="1"/>
  <c r="FR11" i="19" s="1"/>
  <c r="FS8" i="19"/>
  <c r="FS9" i="19"/>
  <c r="FS10" i="19" l="1"/>
  <c r="FS11" i="19" s="1"/>
  <c r="FT8" i="19"/>
  <c r="FT9" i="19"/>
  <c r="FT10" i="19" l="1"/>
  <c r="FT11" i="19" s="1"/>
  <c r="FU8" i="19"/>
  <c r="FU10" i="19"/>
  <c r="FU9" i="19" l="1"/>
  <c r="FU11" i="19" s="1"/>
  <c r="FV8" i="19"/>
  <c r="FV9" i="19"/>
  <c r="FV10" i="19" l="1"/>
  <c r="FV11" i="19" s="1"/>
  <c r="FW8" i="19"/>
  <c r="FW9" i="19"/>
  <c r="FW10" i="19" l="1"/>
  <c r="FW11" i="19" s="1"/>
  <c r="FX8" i="19"/>
  <c r="FX10" i="19"/>
  <c r="FX9" i="19" l="1"/>
  <c r="FX11" i="19" s="1"/>
  <c r="FY8" i="19"/>
  <c r="FY10" i="19"/>
  <c r="FY9" i="19" l="1"/>
  <c r="FY11" i="19" s="1"/>
  <c r="FZ8" i="19"/>
  <c r="FZ9" i="19"/>
  <c r="FZ10" i="19" l="1"/>
  <c r="FZ11" i="19" s="1"/>
  <c r="GA8" i="19"/>
  <c r="GA10" i="19"/>
  <c r="GA9" i="19" l="1"/>
  <c r="GA11" i="19" s="1"/>
  <c r="GB8" i="19"/>
  <c r="GB10" i="19"/>
  <c r="GB9" i="19" l="1"/>
  <c r="GB11" i="19" s="1"/>
  <c r="GC8" i="19"/>
  <c r="GC10" i="19"/>
  <c r="GC9" i="19" l="1"/>
  <c r="GC11" i="19" s="1"/>
  <c r="GD8" i="19"/>
  <c r="GD9" i="19"/>
  <c r="GD10" i="19" l="1"/>
  <c r="GD11" i="19" s="1"/>
  <c r="GE8" i="19"/>
  <c r="GE10" i="19"/>
  <c r="GE9" i="19" l="1"/>
  <c r="GE11" i="19" s="1"/>
  <c r="GF8" i="19"/>
  <c r="GF10" i="19"/>
  <c r="GF9" i="19" l="1"/>
  <c r="GF11" i="19" s="1"/>
  <c r="GG8" i="19"/>
  <c r="GG10" i="19"/>
  <c r="GG9" i="19" l="1"/>
  <c r="GG11" i="19" s="1"/>
  <c r="GH8" i="19"/>
  <c r="GH10" i="19"/>
  <c r="GH9" i="19" l="1"/>
  <c r="GH11" i="19" s="1"/>
  <c r="GI8" i="19"/>
  <c r="GI10" i="19"/>
  <c r="GI9" i="19" l="1"/>
  <c r="GI11" i="19" s="1"/>
  <c r="GJ8" i="19"/>
  <c r="GJ10" i="19"/>
  <c r="GJ9" i="19" l="1"/>
  <c r="GJ11" i="19" s="1"/>
  <c r="GK8" i="19"/>
  <c r="GK10" i="19"/>
  <c r="GK9" i="19" l="1"/>
  <c r="GK11" i="19" s="1"/>
  <c r="GL9" i="19"/>
  <c r="GL8" i="19"/>
  <c r="GL10" i="19"/>
  <c r="GL11" i="19" l="1"/>
  <c r="GM8" i="19"/>
  <c r="GM9" i="19"/>
  <c r="GM10" i="19"/>
  <c r="GN8" i="19" l="1"/>
  <c r="GN9" i="19"/>
  <c r="GN10" i="19"/>
  <c r="GM11" i="19"/>
  <c r="GO9" i="19" l="1"/>
  <c r="GO8" i="19"/>
  <c r="GO10" i="19"/>
  <c r="GN11" i="19"/>
  <c r="GO11" i="19" l="1"/>
  <c r="GP8" i="19"/>
  <c r="GP9" i="19"/>
  <c r="GP10" i="19"/>
  <c r="GQ9" i="19" l="1"/>
  <c r="GQ8" i="19"/>
  <c r="GQ10" i="19"/>
  <c r="GP11" i="19"/>
  <c r="GQ11" i="19" l="1"/>
  <c r="GR9" i="19"/>
  <c r="GR8" i="19"/>
  <c r="GR10" i="19"/>
  <c r="GS9" i="19" l="1"/>
  <c r="GS8" i="19"/>
  <c r="GS10" i="19"/>
  <c r="GR11" i="19"/>
  <c r="GS11" i="19" l="1"/>
  <c r="GT9" i="19"/>
  <c r="GT8" i="19"/>
  <c r="GT10" i="19"/>
  <c r="GU8" i="19" l="1"/>
  <c r="GU9" i="19"/>
  <c r="GU10" i="19"/>
  <c r="GT11" i="19"/>
  <c r="GV9" i="19" l="1"/>
  <c r="GV8" i="19"/>
  <c r="GV10" i="19"/>
  <c r="GU11" i="19"/>
  <c r="GV11" i="19" l="1"/>
  <c r="GW9" i="19"/>
  <c r="GW8" i="19"/>
  <c r="GW10" i="19"/>
  <c r="GX9" i="19" l="1"/>
  <c r="GX8" i="19"/>
  <c r="GX10" i="19"/>
  <c r="GW11" i="19"/>
  <c r="GX11" i="19" l="1"/>
  <c r="GY8" i="19"/>
  <c r="GY9" i="19"/>
  <c r="GY10" i="19"/>
  <c r="GZ8" i="19" l="1"/>
  <c r="GZ9" i="19"/>
  <c r="GZ10" i="19"/>
  <c r="GY11" i="19"/>
  <c r="HA9" i="19" l="1"/>
  <c r="HA8" i="19"/>
  <c r="HA10" i="19"/>
  <c r="GZ11" i="19"/>
  <c r="HA11" i="19" l="1"/>
  <c r="HB9" i="19"/>
  <c r="HB8" i="19"/>
  <c r="HB10" i="19"/>
  <c r="HB11" i="19" l="1"/>
  <c r="HC9" i="19"/>
  <c r="HC8" i="19"/>
  <c r="HC10" i="19"/>
  <c r="HC11" i="19" l="1"/>
  <c r="HD8" i="19"/>
  <c r="HD9" i="19"/>
  <c r="HD10" i="19"/>
  <c r="HE8" i="19" l="1"/>
  <c r="HE9" i="19"/>
  <c r="HE10" i="19"/>
  <c r="HD11" i="19"/>
  <c r="HF8" i="19" l="1"/>
  <c r="HF9" i="19"/>
  <c r="HF10" i="19"/>
  <c r="HE11" i="19"/>
  <c r="HF11" i="19" l="1"/>
  <c r="HG8" i="19"/>
  <c r="HG9" i="19"/>
  <c r="HG10" i="19"/>
  <c r="HG11" i="19" l="1"/>
  <c r="HH9" i="19"/>
  <c r="HH8" i="19"/>
  <c r="HH10" i="19"/>
  <c r="HH11" i="19" l="1"/>
  <c r="HI8" i="19"/>
  <c r="HI9" i="19"/>
  <c r="HI10" i="19"/>
  <c r="HJ8" i="19" l="1"/>
  <c r="HJ9" i="19"/>
  <c r="HJ10" i="19"/>
  <c r="HI11" i="19"/>
  <c r="HK9" i="19" l="1"/>
  <c r="HK8" i="19"/>
  <c r="HK10" i="19"/>
  <c r="HJ11" i="19"/>
  <c r="HK11" i="19" l="1"/>
  <c r="HL9" i="19"/>
  <c r="HL8" i="19"/>
  <c r="HL10" i="19"/>
  <c r="HL11" i="19" l="1"/>
  <c r="HM9" i="19"/>
  <c r="HM8" i="19"/>
  <c r="HM10" i="19"/>
  <c r="HM11" i="19" l="1"/>
  <c r="HN8" i="19"/>
  <c r="HN9" i="19"/>
  <c r="HN10" i="19"/>
  <c r="HO8" i="19" l="1"/>
  <c r="HO9" i="19"/>
  <c r="HO10" i="19"/>
  <c r="HN11" i="19"/>
  <c r="HP8" i="19" l="1"/>
  <c r="HP9" i="19"/>
  <c r="HP10" i="19"/>
  <c r="HO11" i="19"/>
  <c r="HQ8" i="19" l="1"/>
  <c r="HQ9" i="19"/>
  <c r="HQ10" i="19"/>
  <c r="HP11" i="19"/>
  <c r="HQ11" i="19" l="1"/>
  <c r="G104" i="7" l="1"/>
  <c r="L40" i="7"/>
  <c r="M40" i="7" s="1"/>
  <c r="L22" i="7"/>
  <c r="M22" i="7" s="1"/>
  <c r="L25" i="7"/>
  <c r="M25" i="7" s="1"/>
  <c r="L46" i="7"/>
  <c r="M46" i="7" s="1"/>
  <c r="L96" i="7"/>
  <c r="M96" i="7" s="1"/>
  <c r="L13" i="7"/>
  <c r="M13" i="7" s="1"/>
  <c r="E95" i="7"/>
  <c r="L71" i="7"/>
  <c r="M71" i="7" s="1"/>
  <c r="L59" i="7"/>
  <c r="M59" i="7" s="1"/>
  <c r="L15" i="7"/>
  <c r="M15" i="7" s="1"/>
  <c r="F29" i="7"/>
  <c r="E83" i="7" l="1"/>
  <c r="E47" i="7"/>
  <c r="L97" i="7"/>
  <c r="M97" i="7" s="1"/>
  <c r="L60" i="7"/>
  <c r="M60" i="7" s="1"/>
  <c r="L82" i="7"/>
  <c r="M82" i="7" s="1"/>
  <c r="L42" i="7"/>
  <c r="M42" i="7" s="1"/>
  <c r="L86" i="7"/>
  <c r="M86" i="7" s="1"/>
  <c r="L14" i="7"/>
  <c r="M14" i="7" s="1"/>
  <c r="L20" i="7"/>
  <c r="M20" i="7" s="1"/>
  <c r="L33" i="7"/>
  <c r="M33" i="7" s="1"/>
  <c r="L18" i="7"/>
  <c r="M18" i="7" s="1"/>
  <c r="L64" i="7"/>
  <c r="M64" i="7" s="1"/>
  <c r="E65" i="7"/>
  <c r="L65" i="7"/>
  <c r="M65" i="7" s="1"/>
  <c r="L26" i="7"/>
  <c r="M26" i="7" s="1"/>
  <c r="L58" i="7"/>
  <c r="M58" i="7" s="1"/>
  <c r="L39" i="7"/>
  <c r="M39" i="7" s="1"/>
  <c r="E51" i="7"/>
  <c r="L51" i="7"/>
  <c r="M51" i="7" s="1"/>
  <c r="L79" i="7"/>
  <c r="M79" i="7" s="1"/>
  <c r="E68" i="7"/>
  <c r="L68" i="7"/>
  <c r="M68" i="7" s="1"/>
  <c r="L67" i="7"/>
  <c r="M67" i="7" s="1"/>
  <c r="E73" i="7"/>
  <c r="L73" i="7"/>
  <c r="M73" i="7" s="1"/>
  <c r="E103" i="7"/>
  <c r="L103" i="7"/>
  <c r="M103" i="7" s="1"/>
  <c r="E100" i="7"/>
  <c r="L100" i="7"/>
  <c r="M100" i="7" s="1"/>
  <c r="E41" i="7"/>
  <c r="L41" i="7"/>
  <c r="M41" i="7" s="1"/>
  <c r="E66" i="7"/>
  <c r="L66" i="7"/>
  <c r="M66" i="7" s="1"/>
  <c r="E23" i="7"/>
  <c r="L23" i="7"/>
  <c r="M23" i="7" s="1"/>
  <c r="L19" i="7"/>
  <c r="M19" i="7" s="1"/>
  <c r="L36" i="7"/>
  <c r="M36" i="7" s="1"/>
  <c r="L31" i="7"/>
  <c r="M31" i="7" s="1"/>
  <c r="L72" i="7"/>
  <c r="M72" i="7" s="1"/>
  <c r="L74" i="7"/>
  <c r="M74" i="7" s="1"/>
  <c r="L62" i="7"/>
  <c r="M62" i="7" s="1"/>
  <c r="L91" i="7"/>
  <c r="M91" i="7" s="1"/>
  <c r="E89" i="7"/>
  <c r="L89" i="7"/>
  <c r="M89" i="7" s="1"/>
  <c r="E48" i="7"/>
  <c r="L48" i="7"/>
  <c r="M48" i="7" s="1"/>
  <c r="L17" i="7"/>
  <c r="M17" i="7" s="1"/>
  <c r="L78" i="7"/>
  <c r="M78" i="7" s="1"/>
  <c r="E81" i="7"/>
  <c r="L81" i="7"/>
  <c r="M81" i="7" s="1"/>
  <c r="E101" i="7"/>
  <c r="L101" i="7"/>
  <c r="M101" i="7" s="1"/>
  <c r="L99" i="7"/>
  <c r="M99" i="7" s="1"/>
  <c r="L76" i="7"/>
  <c r="M76" i="7" s="1"/>
  <c r="E94" i="7"/>
  <c r="L94" i="7"/>
  <c r="M94" i="7" s="1"/>
  <c r="E27" i="7"/>
  <c r="L27" i="7"/>
  <c r="M27" i="7" s="1"/>
  <c r="L29" i="7"/>
  <c r="M29" i="7" s="1"/>
  <c r="E21" i="7"/>
  <c r="L21" i="7"/>
  <c r="M21" i="7" s="1"/>
  <c r="L95" i="7"/>
  <c r="M95" i="7" s="1"/>
  <c r="E45" i="7"/>
  <c r="L45" i="7"/>
  <c r="M45" i="7" s="1"/>
  <c r="L50" i="7"/>
  <c r="M50" i="7" s="1"/>
  <c r="L28" i="7"/>
  <c r="M28" i="7" s="1"/>
  <c r="L80" i="7"/>
  <c r="M80" i="7" s="1"/>
  <c r="L85" i="7"/>
  <c r="M85" i="7" s="1"/>
  <c r="E54" i="7"/>
  <c r="L54" i="7"/>
  <c r="M54" i="7" s="1"/>
  <c r="L34" i="7"/>
  <c r="M34" i="7" s="1"/>
  <c r="E69" i="7"/>
  <c r="L69" i="7"/>
  <c r="M69" i="7" s="1"/>
  <c r="L63" i="7"/>
  <c r="M63" i="7" s="1"/>
  <c r="L57" i="7"/>
  <c r="M57" i="7" s="1"/>
  <c r="L30" i="7"/>
  <c r="M30" i="7" s="1"/>
  <c r="E38" i="7"/>
  <c r="L38" i="7"/>
  <c r="M38" i="7" s="1"/>
  <c r="E44" i="7"/>
  <c r="L44" i="7"/>
  <c r="M44" i="7" s="1"/>
  <c r="L56" i="7"/>
  <c r="M56" i="7" s="1"/>
  <c r="E90" i="7"/>
  <c r="L90" i="7"/>
  <c r="M90" i="7" s="1"/>
  <c r="L16" i="7"/>
  <c r="M16" i="7" s="1"/>
  <c r="L102" i="7"/>
  <c r="M102" i="7" s="1"/>
  <c r="L98" i="7"/>
  <c r="M98" i="7" s="1"/>
  <c r="L70" i="7"/>
  <c r="M70" i="7" s="1"/>
  <c r="L52" i="7"/>
  <c r="M52" i="7" s="1"/>
  <c r="L84" i="7"/>
  <c r="M84" i="7" s="1"/>
  <c r="L55" i="7"/>
  <c r="M55" i="7" s="1"/>
  <c r="L77" i="7"/>
  <c r="M77" i="7" s="1"/>
  <c r="L37" i="7"/>
  <c r="M37" i="7" s="1"/>
  <c r="L47" i="7"/>
  <c r="M47" i="7" s="1"/>
  <c r="L75" i="7"/>
  <c r="M75" i="7" s="1"/>
  <c r="E88" i="7"/>
  <c r="L88" i="7"/>
  <c r="M88" i="7" s="1"/>
  <c r="L35" i="7"/>
  <c r="M35" i="7" s="1"/>
  <c r="L83" i="7"/>
  <c r="M83" i="7" s="1"/>
  <c r="E53" i="7"/>
  <c r="L53" i="7"/>
  <c r="M53" i="7" s="1"/>
  <c r="L24" i="7"/>
  <c r="M24" i="7" s="1"/>
  <c r="L92" i="7"/>
  <c r="M92" i="7" s="1"/>
  <c r="E93" i="7"/>
  <c r="L93" i="7"/>
  <c r="M93" i="7" s="1"/>
  <c r="E32" i="7"/>
  <c r="L32" i="7"/>
  <c r="M32" i="7" s="1"/>
  <c r="L43" i="7"/>
  <c r="M43" i="7" s="1"/>
  <c r="L61" i="7"/>
  <c r="M61" i="7" s="1"/>
  <c r="L49" i="7"/>
  <c r="M49" i="7" s="1"/>
  <c r="E87" i="7"/>
  <c r="L87" i="7"/>
  <c r="M87" i="7" s="1"/>
  <c r="E50" i="7"/>
  <c r="E70" i="7"/>
  <c r="F33" i="7"/>
  <c r="E60" i="7"/>
  <c r="E61" i="7"/>
  <c r="E84" i="7"/>
  <c r="E46" i="7"/>
  <c r="E40" i="7"/>
  <c r="E99" i="7"/>
  <c r="E72" i="7"/>
  <c r="E62" i="7"/>
  <c r="E91" i="7"/>
  <c r="E80" i="7"/>
  <c r="E33" i="7"/>
  <c r="W11" i="7"/>
  <c r="W13" i="7"/>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E10" i="7"/>
  <c r="E24" i="7"/>
  <c r="E92" i="7"/>
  <c r="W6" i="7"/>
  <c r="X6" i="7" s="1"/>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F50" i="7"/>
  <c r="E85" i="7"/>
  <c r="E39" i="7"/>
  <c r="W7" i="7"/>
  <c r="X7" i="7" s="1"/>
  <c r="Y7" i="7" s="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E86" i="7"/>
  <c r="W5" i="7"/>
  <c r="F94" i="7"/>
  <c r="E29" i="7"/>
  <c r="W22" i="7"/>
  <c r="Q22" i="7"/>
  <c r="U22" i="7"/>
  <c r="R22" i="7"/>
  <c r="S22" i="7"/>
  <c r="P22" i="7"/>
  <c r="T22" i="7"/>
  <c r="W40" i="7"/>
  <c r="Q40" i="7"/>
  <c r="U40" i="7"/>
  <c r="R40" i="7"/>
  <c r="S40" i="7"/>
  <c r="P40" i="7"/>
  <c r="T40" i="7"/>
  <c r="W75" i="7"/>
  <c r="S75" i="7"/>
  <c r="P75" i="7"/>
  <c r="T75" i="7"/>
  <c r="Q75" i="7"/>
  <c r="U75" i="7"/>
  <c r="R75" i="7"/>
  <c r="W58" i="7"/>
  <c r="Q58" i="7"/>
  <c r="U58" i="7"/>
  <c r="R58" i="7"/>
  <c r="S58" i="7"/>
  <c r="P58" i="7"/>
  <c r="T58" i="7"/>
  <c r="W57" i="7"/>
  <c r="S57" i="7"/>
  <c r="P57" i="7"/>
  <c r="T57" i="7"/>
  <c r="Q57" i="7"/>
  <c r="U57" i="7"/>
  <c r="R57" i="7"/>
  <c r="W37" i="7"/>
  <c r="S37" i="7"/>
  <c r="P37" i="7"/>
  <c r="T37" i="7"/>
  <c r="Q37" i="7"/>
  <c r="U37" i="7"/>
  <c r="R37" i="7"/>
  <c r="F67" i="7"/>
  <c r="W67" i="7"/>
  <c r="S67" i="7"/>
  <c r="P67" i="7"/>
  <c r="T67" i="7"/>
  <c r="Q67" i="7"/>
  <c r="U67" i="7"/>
  <c r="R67" i="7"/>
  <c r="W98" i="7"/>
  <c r="Q98" i="7"/>
  <c r="U98" i="7"/>
  <c r="R98" i="7"/>
  <c r="S98" i="7"/>
  <c r="P98" i="7"/>
  <c r="T98" i="7"/>
  <c r="W88" i="7"/>
  <c r="Q88" i="7"/>
  <c r="U88" i="7"/>
  <c r="R88" i="7"/>
  <c r="S88" i="7"/>
  <c r="P88" i="7"/>
  <c r="T88" i="7"/>
  <c r="W92" i="7"/>
  <c r="Q92" i="7"/>
  <c r="U92" i="7"/>
  <c r="R92" i="7"/>
  <c r="S92" i="7"/>
  <c r="P92" i="7"/>
  <c r="T92" i="7"/>
  <c r="W8" i="7"/>
  <c r="F51" i="7"/>
  <c r="W51" i="7"/>
  <c r="S51" i="7"/>
  <c r="P51" i="7"/>
  <c r="T51" i="7"/>
  <c r="Q51" i="7"/>
  <c r="U51" i="7"/>
  <c r="R51" i="7"/>
  <c r="W38" i="7"/>
  <c r="Q38" i="7"/>
  <c r="U38" i="7"/>
  <c r="R38" i="7"/>
  <c r="S38" i="7"/>
  <c r="P38" i="7"/>
  <c r="T38" i="7"/>
  <c r="E67" i="7"/>
  <c r="W73" i="7"/>
  <c r="S73" i="7"/>
  <c r="P73" i="7"/>
  <c r="T73" i="7"/>
  <c r="Q73" i="7"/>
  <c r="U73" i="7"/>
  <c r="R73" i="7"/>
  <c r="W103" i="7"/>
  <c r="P103" i="7"/>
  <c r="Q103" i="7"/>
  <c r="R103" i="7"/>
  <c r="S103" i="7"/>
  <c r="T103" i="7"/>
  <c r="U103" i="7"/>
  <c r="W70" i="7"/>
  <c r="Q70" i="7"/>
  <c r="U70" i="7"/>
  <c r="R70" i="7"/>
  <c r="S70" i="7"/>
  <c r="P70" i="7"/>
  <c r="T70" i="7"/>
  <c r="W52" i="7"/>
  <c r="Q52" i="7"/>
  <c r="U52" i="7"/>
  <c r="R52" i="7"/>
  <c r="S52" i="7"/>
  <c r="P52" i="7"/>
  <c r="T52" i="7"/>
  <c r="E96" i="7"/>
  <c r="W96" i="7"/>
  <c r="Q96" i="7"/>
  <c r="U96" i="7"/>
  <c r="R96" i="7"/>
  <c r="S96" i="7"/>
  <c r="P96" i="7"/>
  <c r="T96" i="7"/>
  <c r="W86" i="7"/>
  <c r="Q86" i="7"/>
  <c r="U86" i="7"/>
  <c r="R86" i="7"/>
  <c r="S86" i="7"/>
  <c r="P86" i="7"/>
  <c r="T86" i="7"/>
  <c r="W14" i="7"/>
  <c r="Q14" i="7"/>
  <c r="U14" i="7"/>
  <c r="R14" i="7"/>
  <c r="S14" i="7"/>
  <c r="P14" i="7"/>
  <c r="T14" i="7"/>
  <c r="E20"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60" i="7"/>
  <c r="Q60" i="7"/>
  <c r="U60" i="7"/>
  <c r="R60" i="7"/>
  <c r="S60" i="7"/>
  <c r="P60" i="7"/>
  <c r="T60" i="7"/>
  <c r="W59" i="7"/>
  <c r="S59" i="7"/>
  <c r="P59" i="7"/>
  <c r="T59" i="7"/>
  <c r="Q59" i="7"/>
  <c r="U59" i="7"/>
  <c r="R59" i="7"/>
  <c r="W32" i="7"/>
  <c r="Q32" i="7"/>
  <c r="U32" i="7"/>
  <c r="R32" i="7"/>
  <c r="S32" i="7"/>
  <c r="P32" i="7"/>
  <c r="T32" i="7"/>
  <c r="W76" i="7"/>
  <c r="Q76" i="7"/>
  <c r="U76" i="7"/>
  <c r="R76" i="7"/>
  <c r="S76" i="7"/>
  <c r="P76" i="7"/>
  <c r="T76" i="7"/>
  <c r="W18" i="7"/>
  <c r="Q18" i="7"/>
  <c r="U18" i="7"/>
  <c r="R18" i="7"/>
  <c r="S18" i="7"/>
  <c r="P18" i="7"/>
  <c r="T18" i="7"/>
  <c r="W102" i="7"/>
  <c r="Q102" i="7"/>
  <c r="U102" i="7"/>
  <c r="R102" i="7"/>
  <c r="S102" i="7"/>
  <c r="P102" i="7"/>
  <c r="T102" i="7"/>
  <c r="W19" i="7"/>
  <c r="S19" i="7"/>
  <c r="P19" i="7"/>
  <c r="T19" i="7"/>
  <c r="Q19" i="7"/>
  <c r="U19" i="7"/>
  <c r="R19" i="7"/>
  <c r="W77" i="7"/>
  <c r="S77" i="7"/>
  <c r="P77" i="7"/>
  <c r="T77" i="7"/>
  <c r="Q77" i="7"/>
  <c r="U77" i="7"/>
  <c r="R77" i="7"/>
  <c r="W15" i="7"/>
  <c r="S15" i="7"/>
  <c r="P15" i="7"/>
  <c r="T15" i="7"/>
  <c r="Q15" i="7"/>
  <c r="U15" i="7"/>
  <c r="R15" i="7"/>
  <c r="W91" i="7"/>
  <c r="S91" i="7"/>
  <c r="P91" i="7"/>
  <c r="T91" i="7"/>
  <c r="Q91" i="7"/>
  <c r="U91" i="7"/>
  <c r="R91" i="7"/>
  <c r="W27" i="7"/>
  <c r="S27" i="7"/>
  <c r="P27" i="7"/>
  <c r="T27" i="7"/>
  <c r="Q27" i="7"/>
  <c r="U27" i="7"/>
  <c r="R27" i="7"/>
  <c r="F64" i="7"/>
  <c r="W64" i="7"/>
  <c r="Q64" i="7"/>
  <c r="U64" i="7"/>
  <c r="R64" i="7"/>
  <c r="S64" i="7"/>
  <c r="P64" i="7"/>
  <c r="T64" i="7"/>
  <c r="W21" i="7"/>
  <c r="S21" i="7"/>
  <c r="P21" i="7"/>
  <c r="T21" i="7"/>
  <c r="Q21" i="7"/>
  <c r="U21" i="7"/>
  <c r="R21" i="7"/>
  <c r="W72" i="7"/>
  <c r="Q72" i="7"/>
  <c r="U72" i="7"/>
  <c r="R72" i="7"/>
  <c r="S72" i="7"/>
  <c r="P72" i="7"/>
  <c r="T72" i="7"/>
  <c r="W74" i="7"/>
  <c r="Q74" i="7"/>
  <c r="U74" i="7"/>
  <c r="R74" i="7"/>
  <c r="S74" i="7"/>
  <c r="P74" i="7"/>
  <c r="T74" i="7"/>
  <c r="E59" i="7"/>
  <c r="W89" i="7"/>
  <c r="S89" i="7"/>
  <c r="P89" i="7"/>
  <c r="T89" i="7"/>
  <c r="Q89" i="7"/>
  <c r="U89" i="7"/>
  <c r="R89" i="7"/>
  <c r="W93" i="7"/>
  <c r="S93" i="7"/>
  <c r="P93" i="7"/>
  <c r="T93" i="7"/>
  <c r="Q93" i="7"/>
  <c r="U93" i="7"/>
  <c r="R93" i="7"/>
  <c r="W9" i="7"/>
  <c r="W101" i="7"/>
  <c r="S101" i="7"/>
  <c r="P101" i="7"/>
  <c r="T101" i="7"/>
  <c r="Q101" i="7"/>
  <c r="U101" i="7"/>
  <c r="R101" i="7"/>
  <c r="W61" i="7"/>
  <c r="S61" i="7"/>
  <c r="P61" i="7"/>
  <c r="T61" i="7"/>
  <c r="Q61" i="7"/>
  <c r="U61" i="7"/>
  <c r="R61" i="7"/>
  <c r="F49" i="7"/>
  <c r="W49" i="7"/>
  <c r="S49" i="7"/>
  <c r="P49" i="7"/>
  <c r="T49" i="7"/>
  <c r="Q49" i="7"/>
  <c r="U49" i="7"/>
  <c r="R49" i="7"/>
  <c r="W95" i="7"/>
  <c r="S95" i="7"/>
  <c r="P95" i="7"/>
  <c r="T95" i="7"/>
  <c r="Q95" i="7"/>
  <c r="U95" i="7"/>
  <c r="R95" i="7"/>
  <c r="W45" i="7"/>
  <c r="S45" i="7"/>
  <c r="P45" i="7"/>
  <c r="T45" i="7"/>
  <c r="Q45" i="7"/>
  <c r="U45" i="7"/>
  <c r="R45" i="7"/>
  <c r="E28" i="7"/>
  <c r="W54" i="7"/>
  <c r="Q54" i="7"/>
  <c r="U54" i="7"/>
  <c r="R54" i="7"/>
  <c r="S54" i="7"/>
  <c r="P54" i="7"/>
  <c r="T54" i="7"/>
  <c r="W34" i="7"/>
  <c r="Q34" i="7"/>
  <c r="U34" i="7"/>
  <c r="R34" i="7"/>
  <c r="S34" i="7"/>
  <c r="P34" i="7"/>
  <c r="T34" i="7"/>
  <c r="F79" i="7"/>
  <c r="W79" i="7"/>
  <c r="S79" i="7"/>
  <c r="P79" i="7"/>
  <c r="T79" i="7"/>
  <c r="Q79" i="7"/>
  <c r="U79" i="7"/>
  <c r="R79" i="7"/>
  <c r="W68" i="7"/>
  <c r="Q68" i="7"/>
  <c r="U68" i="7"/>
  <c r="R68" i="7"/>
  <c r="S68" i="7"/>
  <c r="P68" i="7"/>
  <c r="T68" i="7"/>
  <c r="W36" i="7"/>
  <c r="Q36" i="7"/>
  <c r="U36" i="7"/>
  <c r="R36" i="7"/>
  <c r="S36" i="7"/>
  <c r="P36" i="7"/>
  <c r="T36" i="7"/>
  <c r="W44" i="7"/>
  <c r="Q44" i="7"/>
  <c r="U44" i="7"/>
  <c r="R44" i="7"/>
  <c r="S44" i="7"/>
  <c r="P44" i="7"/>
  <c r="T44" i="7"/>
  <c r="E56" i="7"/>
  <c r="W56" i="7"/>
  <c r="Q56" i="7"/>
  <c r="U56" i="7"/>
  <c r="R56" i="7"/>
  <c r="S56" i="7"/>
  <c r="P56" i="7"/>
  <c r="T56" i="7"/>
  <c r="W100" i="7"/>
  <c r="Q100" i="7"/>
  <c r="U100" i="7"/>
  <c r="R100" i="7"/>
  <c r="S100" i="7"/>
  <c r="P100" i="7"/>
  <c r="T100" i="7"/>
  <c r="F41" i="7"/>
  <c r="W41" i="7"/>
  <c r="S41" i="7"/>
  <c r="P41" i="7"/>
  <c r="T41" i="7"/>
  <c r="Q41" i="7"/>
  <c r="U41" i="7"/>
  <c r="R41" i="7"/>
  <c r="W84" i="7"/>
  <c r="Q84" i="7"/>
  <c r="U84" i="7"/>
  <c r="R84" i="7"/>
  <c r="S84" i="7"/>
  <c r="P84" i="7"/>
  <c r="T84" i="7"/>
  <c r="E55" i="7"/>
  <c r="W55" i="7"/>
  <c r="S55" i="7"/>
  <c r="P55" i="7"/>
  <c r="T55" i="7"/>
  <c r="Q55" i="7"/>
  <c r="U55" i="7"/>
  <c r="R55" i="7"/>
  <c r="W46" i="7"/>
  <c r="Q46" i="7"/>
  <c r="U46" i="7"/>
  <c r="R46" i="7"/>
  <c r="S46" i="7"/>
  <c r="P46" i="7"/>
  <c r="T46" i="7"/>
  <c r="W31" i="7"/>
  <c r="S31" i="7"/>
  <c r="P31" i="7"/>
  <c r="T31" i="7"/>
  <c r="Q31" i="7"/>
  <c r="U31" i="7"/>
  <c r="R31" i="7"/>
  <c r="X11" i="7"/>
  <c r="Y11" i="7" s="1"/>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W20" i="7"/>
  <c r="Q20" i="7"/>
  <c r="U20" i="7"/>
  <c r="R20" i="7"/>
  <c r="S20" i="7"/>
  <c r="P20" i="7"/>
  <c r="T20" i="7"/>
  <c r="W29" i="7"/>
  <c r="S29" i="7"/>
  <c r="P29" i="7"/>
  <c r="T29" i="7"/>
  <c r="Q29" i="7"/>
  <c r="U29" i="7"/>
  <c r="R29" i="7"/>
  <c r="W82" i="7"/>
  <c r="Q82" i="7"/>
  <c r="U82" i="7"/>
  <c r="R82" i="7"/>
  <c r="S82" i="7"/>
  <c r="P82" i="7"/>
  <c r="T82" i="7"/>
  <c r="W62" i="7"/>
  <c r="Q62" i="7"/>
  <c r="U62" i="7"/>
  <c r="R62" i="7"/>
  <c r="S62" i="7"/>
  <c r="P62" i="7"/>
  <c r="T62" i="7"/>
  <c r="W78" i="7"/>
  <c r="Q78" i="7"/>
  <c r="U78" i="7"/>
  <c r="R78" i="7"/>
  <c r="S78" i="7"/>
  <c r="P78" i="7"/>
  <c r="T78" i="7"/>
  <c r="E43" i="7"/>
  <c r="W43" i="7"/>
  <c r="S43" i="7"/>
  <c r="P43" i="7"/>
  <c r="T43" i="7"/>
  <c r="Q43" i="7"/>
  <c r="U43" i="7"/>
  <c r="R43" i="7"/>
  <c r="W80" i="7"/>
  <c r="Q80" i="7"/>
  <c r="U80" i="7"/>
  <c r="R80" i="7"/>
  <c r="S80" i="7"/>
  <c r="P80" i="7"/>
  <c r="T80" i="7"/>
  <c r="W39" i="7"/>
  <c r="S39" i="7"/>
  <c r="P39" i="7"/>
  <c r="T39" i="7"/>
  <c r="Q39" i="7"/>
  <c r="U39" i="7"/>
  <c r="R39" i="7"/>
  <c r="W30" i="7"/>
  <c r="Q30" i="7"/>
  <c r="U30" i="7"/>
  <c r="R30" i="7"/>
  <c r="S30" i="7"/>
  <c r="P30" i="7"/>
  <c r="T30" i="7"/>
  <c r="W42" i="7"/>
  <c r="Q42" i="7"/>
  <c r="U42" i="7"/>
  <c r="R42" i="7"/>
  <c r="S42" i="7"/>
  <c r="P42" i="7"/>
  <c r="T42" i="7"/>
  <c r="F35" i="7"/>
  <c r="W35" i="7"/>
  <c r="S35" i="7"/>
  <c r="P35" i="7"/>
  <c r="T35" i="7"/>
  <c r="Q35" i="7"/>
  <c r="U35" i="7"/>
  <c r="R35" i="7"/>
  <c r="E35" i="7"/>
  <c r="W24" i="7"/>
  <c r="Q24" i="7"/>
  <c r="U24" i="7"/>
  <c r="R24" i="7"/>
  <c r="S24" i="7"/>
  <c r="P24" i="7"/>
  <c r="T24" i="7"/>
  <c r="W81" i="7"/>
  <c r="S81" i="7"/>
  <c r="P81" i="7"/>
  <c r="T81" i="7"/>
  <c r="Q81" i="7"/>
  <c r="U81" i="7"/>
  <c r="R81" i="7"/>
  <c r="W94" i="7"/>
  <c r="Q94" i="7"/>
  <c r="U94" i="7"/>
  <c r="R94" i="7"/>
  <c r="S94" i="7"/>
  <c r="P94" i="7"/>
  <c r="T94" i="7"/>
  <c r="W12" i="7"/>
  <c r="W85" i="7"/>
  <c r="S85" i="7"/>
  <c r="P85" i="7"/>
  <c r="T85" i="7"/>
  <c r="Q85" i="7"/>
  <c r="U85" i="7"/>
  <c r="R85" i="7"/>
  <c r="W97" i="7"/>
  <c r="S97" i="7"/>
  <c r="P97" i="7"/>
  <c r="T97" i="7"/>
  <c r="Q97" i="7"/>
  <c r="U97" i="7"/>
  <c r="R97" i="7"/>
  <c r="W47" i="7"/>
  <c r="S47" i="7"/>
  <c r="P47" i="7"/>
  <c r="T47" i="7"/>
  <c r="Q47" i="7"/>
  <c r="U47" i="7"/>
  <c r="R47" i="7"/>
  <c r="E75" i="7"/>
  <c r="W83" i="7"/>
  <c r="S83" i="7"/>
  <c r="P83" i="7"/>
  <c r="T83" i="7"/>
  <c r="Q83" i="7"/>
  <c r="U83" i="7"/>
  <c r="R83" i="7"/>
  <c r="W53" i="7"/>
  <c r="S53" i="7"/>
  <c r="P53" i="7"/>
  <c r="T53" i="7"/>
  <c r="Q53" i="7"/>
  <c r="U53" i="7"/>
  <c r="R53" i="7"/>
  <c r="W48" i="7"/>
  <c r="Q48" i="7"/>
  <c r="U48" i="7"/>
  <c r="R48" i="7"/>
  <c r="S48" i="7"/>
  <c r="P48" i="7"/>
  <c r="T48" i="7"/>
  <c r="W17" i="7"/>
  <c r="S17" i="7"/>
  <c r="P17" i="7"/>
  <c r="T17" i="7"/>
  <c r="Q17" i="7"/>
  <c r="U17" i="7"/>
  <c r="R17" i="7"/>
  <c r="E78" i="7"/>
  <c r="W99" i="7"/>
  <c r="S99" i="7"/>
  <c r="P99" i="7"/>
  <c r="T99" i="7"/>
  <c r="Q99" i="7"/>
  <c r="U99" i="7"/>
  <c r="R99" i="7"/>
  <c r="E76" i="7"/>
  <c r="W71" i="7"/>
  <c r="S71" i="7"/>
  <c r="P71" i="7"/>
  <c r="T71" i="7"/>
  <c r="Q71" i="7"/>
  <c r="U71" i="7"/>
  <c r="R71" i="7"/>
  <c r="W50" i="7"/>
  <c r="Q50" i="7"/>
  <c r="U50" i="7"/>
  <c r="R50" i="7"/>
  <c r="S50" i="7"/>
  <c r="P50" i="7"/>
  <c r="T50" i="7"/>
  <c r="W28" i="7"/>
  <c r="Q28" i="7"/>
  <c r="U28" i="7"/>
  <c r="R28" i="7"/>
  <c r="S28" i="7"/>
  <c r="P28" i="7"/>
  <c r="T28" i="7"/>
  <c r="W65" i="7"/>
  <c r="S65" i="7"/>
  <c r="P65" i="7"/>
  <c r="T65" i="7"/>
  <c r="Q65" i="7"/>
  <c r="U65" i="7"/>
  <c r="R65" i="7"/>
  <c r="F26" i="7"/>
  <c r="W26" i="7"/>
  <c r="Q26" i="7"/>
  <c r="U26" i="7"/>
  <c r="R26" i="7"/>
  <c r="S26" i="7"/>
  <c r="P26" i="7"/>
  <c r="T26" i="7"/>
  <c r="E58" i="7"/>
  <c r="W69" i="7"/>
  <c r="S69" i="7"/>
  <c r="P69" i="7"/>
  <c r="T69" i="7"/>
  <c r="Q69" i="7"/>
  <c r="U69" i="7"/>
  <c r="R69" i="7"/>
  <c r="W63" i="7"/>
  <c r="S63" i="7"/>
  <c r="P63" i="7"/>
  <c r="T63" i="7"/>
  <c r="Q63" i="7"/>
  <c r="U63" i="7"/>
  <c r="R63" i="7"/>
  <c r="E57" i="7"/>
  <c r="E7" i="7"/>
  <c r="W90" i="7"/>
  <c r="Q90" i="7"/>
  <c r="U90" i="7"/>
  <c r="R90" i="7"/>
  <c r="S90" i="7"/>
  <c r="P90" i="7"/>
  <c r="T90" i="7"/>
  <c r="W16" i="7"/>
  <c r="Q16" i="7"/>
  <c r="U16" i="7"/>
  <c r="R16" i="7"/>
  <c r="S16" i="7"/>
  <c r="P16" i="7"/>
  <c r="T16" i="7"/>
  <c r="E102" i="7"/>
  <c r="W66" i="7"/>
  <c r="Q66" i="7"/>
  <c r="U66" i="7"/>
  <c r="R66" i="7"/>
  <c r="S66" i="7"/>
  <c r="P66" i="7"/>
  <c r="T66" i="7"/>
  <c r="W23" i="7"/>
  <c r="S23" i="7"/>
  <c r="P23" i="7"/>
  <c r="T23" i="7"/>
  <c r="Q23" i="7"/>
  <c r="U23" i="7"/>
  <c r="R23" i="7"/>
  <c r="E19" i="7"/>
  <c r="E36" i="7"/>
  <c r="W87" i="7"/>
  <c r="S87" i="7"/>
  <c r="P87" i="7"/>
  <c r="T87" i="7"/>
  <c r="Q87" i="7"/>
  <c r="U87" i="7"/>
  <c r="R87" i="7"/>
  <c r="E42" i="7"/>
  <c r="E77" i="7"/>
  <c r="F25" i="7"/>
  <c r="W25" i="7"/>
  <c r="S25" i="7"/>
  <c r="P25" i="7"/>
  <c r="T25" i="7"/>
  <c r="Q25" i="7"/>
  <c r="U25" i="7"/>
  <c r="R25" i="7"/>
  <c r="W10" i="7"/>
  <c r="E22" i="7"/>
  <c r="W33" i="7"/>
  <c r="S33" i="7"/>
  <c r="P33" i="7"/>
  <c r="T33" i="7"/>
  <c r="Q33" i="7"/>
  <c r="U33" i="7"/>
  <c r="R33" i="7"/>
  <c r="F88" i="7"/>
  <c r="E6" i="7"/>
  <c r="U13" i="7"/>
  <c r="E12" i="7"/>
  <c r="S12" i="7"/>
  <c r="Q10" i="7"/>
  <c r="P8" i="7"/>
  <c r="E15" i="7"/>
  <c r="O6" i="7"/>
  <c r="E13" i="7"/>
  <c r="E17" i="7"/>
  <c r="E9" i="7"/>
  <c r="E8" i="7"/>
  <c r="O7" i="7"/>
  <c r="E14" i="7"/>
  <c r="F5" i="7"/>
  <c r="Q5" i="7"/>
  <c r="E11" i="7"/>
  <c r="F97" i="7"/>
  <c r="F71" i="7"/>
  <c r="F98" i="7"/>
  <c r="F31" i="7"/>
  <c r="E52" i="7"/>
  <c r="F42" i="7"/>
  <c r="E31" i="7"/>
  <c r="F86" i="7"/>
  <c r="E25" i="7"/>
  <c r="F20" i="7"/>
  <c r="F82" i="7"/>
  <c r="F74" i="7"/>
  <c r="F53" i="7"/>
  <c r="F92" i="7"/>
  <c r="F18" i="7"/>
  <c r="F34" i="7"/>
  <c r="F30" i="7"/>
  <c r="F56" i="7"/>
  <c r="F16" i="7"/>
  <c r="F96" i="7"/>
  <c r="F78" i="7"/>
  <c r="F43" i="7"/>
  <c r="F21" i="7"/>
  <c r="F91" i="7"/>
  <c r="F101" i="7"/>
  <c r="F27" i="7"/>
  <c r="F28" i="7"/>
  <c r="F58" i="7"/>
  <c r="F8" i="7"/>
  <c r="E30" i="7"/>
  <c r="F7" i="7"/>
  <c r="E16" i="7"/>
  <c r="E98" i="7"/>
  <c r="F19" i="7"/>
  <c r="E97" i="7"/>
  <c r="F60" i="7"/>
  <c r="E82" i="7"/>
  <c r="F72" i="7"/>
  <c r="E74" i="7"/>
  <c r="F62" i="7"/>
  <c r="F83" i="7"/>
  <c r="F24" i="7"/>
  <c r="F93" i="7"/>
  <c r="F32" i="7"/>
  <c r="F61" i="7"/>
  <c r="E49" i="7"/>
  <c r="F6" i="7"/>
  <c r="E71" i="7"/>
  <c r="F13" i="7"/>
  <c r="E18" i="7"/>
  <c r="F12" i="7"/>
  <c r="E64" i="7"/>
  <c r="F65" i="7"/>
  <c r="E26" i="7"/>
  <c r="F57" i="7"/>
  <c r="E79" i="7"/>
  <c r="F44" i="7"/>
  <c r="F90" i="7"/>
  <c r="F102" i="7"/>
  <c r="F70" i="7"/>
  <c r="F84" i="7"/>
  <c r="F46" i="7"/>
  <c r="F37" i="7"/>
  <c r="F69" i="7"/>
  <c r="F77" i="7"/>
  <c r="F17" i="7"/>
  <c r="F22" i="7"/>
  <c r="F10" i="7"/>
  <c r="F9" i="7"/>
  <c r="F63" i="7"/>
  <c r="F55" i="7"/>
  <c r="F11" i="7"/>
  <c r="F52" i="7"/>
  <c r="F48" i="7"/>
  <c r="F76" i="7"/>
  <c r="F45" i="7"/>
  <c r="F85" i="7"/>
  <c r="E34" i="7"/>
  <c r="E63" i="7"/>
  <c r="F100" i="7"/>
  <c r="F66" i="7"/>
  <c r="F15" i="7"/>
  <c r="F47" i="7"/>
  <c r="F59" i="7"/>
  <c r="F89" i="7"/>
  <c r="F81" i="7"/>
  <c r="F99" i="7"/>
  <c r="F95" i="7"/>
  <c r="F80" i="7"/>
  <c r="F54" i="7"/>
  <c r="F39" i="7"/>
  <c r="F68" i="7"/>
  <c r="F36" i="7"/>
  <c r="F103" i="7"/>
  <c r="F38" i="7"/>
  <c r="F87" i="7"/>
  <c r="E37" i="7"/>
  <c r="F14" i="7"/>
  <c r="F40" i="7"/>
  <c r="F23" i="7"/>
  <c r="F73" i="7"/>
  <c r="F75" i="7"/>
  <c r="E5" i="7"/>
  <c r="D104" i="7"/>
  <c r="Q8" i="7" l="1"/>
  <c r="U8" i="7"/>
  <c r="S8" i="7"/>
  <c r="P10" i="7"/>
  <c r="U10" i="7"/>
  <c r="T8" i="7"/>
  <c r="R8" i="7"/>
  <c r="R5" i="7"/>
  <c r="T6" i="7"/>
  <c r="Q6"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DT26"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AM26" i="7"/>
  <c r="BC26" i="7"/>
  <c r="BS26" i="7"/>
  <c r="CI26" i="7"/>
  <c r="CY26" i="7"/>
  <c r="DO26" i="7"/>
  <c r="AA26" i="7"/>
  <c r="AQ26" i="7"/>
  <c r="BG26" i="7"/>
  <c r="BW26" i="7"/>
  <c r="CM26" i="7"/>
  <c r="DC26" i="7"/>
  <c r="DS26" i="7"/>
  <c r="AE26" i="7"/>
  <c r="AU26" i="7"/>
  <c r="BK26" i="7"/>
  <c r="CA26" i="7"/>
  <c r="CQ26" i="7"/>
  <c r="DG26" i="7"/>
  <c r="AI26" i="7"/>
  <c r="CU26" i="7"/>
  <c r="AY26" i="7"/>
  <c r="DK26" i="7"/>
  <c r="BO26" i="7"/>
  <c r="CE26"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34" i="7"/>
  <c r="AA34" i="7"/>
  <c r="AE34" i="7"/>
  <c r="AI34" i="7"/>
  <c r="AM34" i="7"/>
  <c r="AQ34" i="7"/>
  <c r="AU34" i="7"/>
  <c r="AY34" i="7"/>
  <c r="BC34" i="7"/>
  <c r="BG34" i="7"/>
  <c r="BK34" i="7"/>
  <c r="BO34" i="7"/>
  <c r="BS34" i="7"/>
  <c r="BW34" i="7"/>
  <c r="CA34" i="7"/>
  <c r="CE34" i="7"/>
  <c r="CI34" i="7"/>
  <c r="CM34" i="7"/>
  <c r="CQ34" i="7"/>
  <c r="CU34" i="7"/>
  <c r="CY34" i="7"/>
  <c r="DC34" i="7"/>
  <c r="DG34" i="7"/>
  <c r="DK34" i="7"/>
  <c r="DO34" i="7"/>
  <c r="DS34" i="7"/>
  <c r="AB34" i="7"/>
  <c r="AF34" i="7"/>
  <c r="AJ34" i="7"/>
  <c r="AN34" i="7"/>
  <c r="AR34" i="7"/>
  <c r="AV34" i="7"/>
  <c r="AZ34" i="7"/>
  <c r="BD34" i="7"/>
  <c r="BH34" i="7"/>
  <c r="BL34" i="7"/>
  <c r="BP34" i="7"/>
  <c r="BT34" i="7"/>
  <c r="BX34" i="7"/>
  <c r="CB34" i="7"/>
  <c r="CF34" i="7"/>
  <c r="CJ34" i="7"/>
  <c r="CN34" i="7"/>
  <c r="CR34" i="7"/>
  <c r="CV34" i="7"/>
  <c r="CZ34" i="7"/>
  <c r="DD34" i="7"/>
  <c r="DH34" i="7"/>
  <c r="DL34" i="7"/>
  <c r="DP34" i="7"/>
  <c r="DT34" i="7"/>
  <c r="Y34" i="7"/>
  <c r="AC34" i="7"/>
  <c r="AG34" i="7"/>
  <c r="AK34" i="7"/>
  <c r="AO34" i="7"/>
  <c r="AS34" i="7"/>
  <c r="AW34" i="7"/>
  <c r="BA34" i="7"/>
  <c r="BE34" i="7"/>
  <c r="BI34" i="7"/>
  <c r="BM34" i="7"/>
  <c r="BQ34" i="7"/>
  <c r="BU34" i="7"/>
  <c r="BY34" i="7"/>
  <c r="CC34" i="7"/>
  <c r="CG34" i="7"/>
  <c r="CK34" i="7"/>
  <c r="CO34" i="7"/>
  <c r="CS34" i="7"/>
  <c r="CW34" i="7"/>
  <c r="DA34" i="7"/>
  <c r="DE34" i="7"/>
  <c r="DI34" i="7"/>
  <c r="DM34" i="7"/>
  <c r="DQ34" i="7"/>
  <c r="AL34" i="7"/>
  <c r="BB34" i="7"/>
  <c r="BR34" i="7"/>
  <c r="CH34" i="7"/>
  <c r="CX34" i="7"/>
  <c r="DN34" i="7"/>
  <c r="Z34" i="7"/>
  <c r="AP34" i="7"/>
  <c r="BF34" i="7"/>
  <c r="BV34" i="7"/>
  <c r="CL34" i="7"/>
  <c r="DB34" i="7"/>
  <c r="DR34" i="7"/>
  <c r="AD34" i="7"/>
  <c r="AT34" i="7"/>
  <c r="BJ34" i="7"/>
  <c r="BZ34" i="7"/>
  <c r="CP34" i="7"/>
  <c r="DF34" i="7"/>
  <c r="BN34" i="7"/>
  <c r="CD34" i="7"/>
  <c r="AH34" i="7"/>
  <c r="CT34" i="7"/>
  <c r="AX34" i="7"/>
  <c r="DJ34" i="7"/>
  <c r="Z54" i="7"/>
  <c r="AD54" i="7"/>
  <c r="AH54" i="7"/>
  <c r="AL54" i="7"/>
  <c r="AP54" i="7"/>
  <c r="AT54" i="7"/>
  <c r="AX54" i="7"/>
  <c r="BB54" i="7"/>
  <c r="BF54" i="7"/>
  <c r="BJ54" i="7"/>
  <c r="BN54" i="7"/>
  <c r="BR54" i="7"/>
  <c r="BV54" i="7"/>
  <c r="BZ54" i="7"/>
  <c r="CD54" i="7"/>
  <c r="CH54" i="7"/>
  <c r="CL54" i="7"/>
  <c r="CP54" i="7"/>
  <c r="CT54" i="7"/>
  <c r="CX54" i="7"/>
  <c r="DB54" i="7"/>
  <c r="DF54" i="7"/>
  <c r="DJ54" i="7"/>
  <c r="DN54" i="7"/>
  <c r="DR54" i="7"/>
  <c r="AA54" i="7"/>
  <c r="AE54" i="7"/>
  <c r="AI54" i="7"/>
  <c r="AM54" i="7"/>
  <c r="AQ54" i="7"/>
  <c r="AU54" i="7"/>
  <c r="AY54" i="7"/>
  <c r="BC54" i="7"/>
  <c r="BG54" i="7"/>
  <c r="BK54" i="7"/>
  <c r="BO54" i="7"/>
  <c r="BS54" i="7"/>
  <c r="BW54" i="7"/>
  <c r="CA54" i="7"/>
  <c r="CE54" i="7"/>
  <c r="CI54" i="7"/>
  <c r="CM54" i="7"/>
  <c r="CQ54" i="7"/>
  <c r="CU54" i="7"/>
  <c r="CY54" i="7"/>
  <c r="DC54" i="7"/>
  <c r="DG54" i="7"/>
  <c r="DK54" i="7"/>
  <c r="DO54" i="7"/>
  <c r="DS54" i="7"/>
  <c r="AB54" i="7"/>
  <c r="AF54" i="7"/>
  <c r="AJ54" i="7"/>
  <c r="AN54" i="7"/>
  <c r="AR54" i="7"/>
  <c r="AV54" i="7"/>
  <c r="AZ54" i="7"/>
  <c r="BD54" i="7"/>
  <c r="BH54" i="7"/>
  <c r="BL54" i="7"/>
  <c r="BP54" i="7"/>
  <c r="BT54" i="7"/>
  <c r="BX54" i="7"/>
  <c r="CB54" i="7"/>
  <c r="CF54" i="7"/>
  <c r="CJ54" i="7"/>
  <c r="CN54" i="7"/>
  <c r="CR54" i="7"/>
  <c r="CV54" i="7"/>
  <c r="CZ54" i="7"/>
  <c r="DD54" i="7"/>
  <c r="DH54" i="7"/>
  <c r="DL54" i="7"/>
  <c r="DP54" i="7"/>
  <c r="DT54" i="7"/>
  <c r="AC54" i="7"/>
  <c r="AS54" i="7"/>
  <c r="BI54" i="7"/>
  <c r="BY54" i="7"/>
  <c r="CO54" i="7"/>
  <c r="DE54" i="7"/>
  <c r="AG54" i="7"/>
  <c r="AW54" i="7"/>
  <c r="BM54" i="7"/>
  <c r="CC54" i="7"/>
  <c r="CS54" i="7"/>
  <c r="DI54" i="7"/>
  <c r="AK54" i="7"/>
  <c r="BA54" i="7"/>
  <c r="BQ54" i="7"/>
  <c r="CG54" i="7"/>
  <c r="CW54" i="7"/>
  <c r="DM54" i="7"/>
  <c r="AO54" i="7"/>
  <c r="DA54" i="7"/>
  <c r="BE54" i="7"/>
  <c r="DQ54" i="7"/>
  <c r="BU54" i="7"/>
  <c r="CK54" i="7"/>
  <c r="X54" i="7"/>
  <c r="Y54" i="7"/>
  <c r="X18" i="7"/>
  <c r="AA18" i="7"/>
  <c r="AE18" i="7"/>
  <c r="AI18" i="7"/>
  <c r="AM18" i="7"/>
  <c r="AQ18" i="7"/>
  <c r="AU18" i="7"/>
  <c r="AY18" i="7"/>
  <c r="BC18" i="7"/>
  <c r="BG18" i="7"/>
  <c r="BK18" i="7"/>
  <c r="BO18" i="7"/>
  <c r="BS18" i="7"/>
  <c r="BW18" i="7"/>
  <c r="CA18" i="7"/>
  <c r="CE18" i="7"/>
  <c r="CI18" i="7"/>
  <c r="CM18" i="7"/>
  <c r="CQ18" i="7"/>
  <c r="CU18" i="7"/>
  <c r="CY18" i="7"/>
  <c r="DC18" i="7"/>
  <c r="DG18" i="7"/>
  <c r="DK18" i="7"/>
  <c r="DO18" i="7"/>
  <c r="DS18" i="7"/>
  <c r="AB18" i="7"/>
  <c r="AF18" i="7"/>
  <c r="AJ18" i="7"/>
  <c r="AN18" i="7"/>
  <c r="AR18" i="7"/>
  <c r="AV18" i="7"/>
  <c r="AZ18" i="7"/>
  <c r="BD18" i="7"/>
  <c r="BH18" i="7"/>
  <c r="BL18" i="7"/>
  <c r="BP18" i="7"/>
  <c r="BT18" i="7"/>
  <c r="BX18" i="7"/>
  <c r="CB18" i="7"/>
  <c r="CF18" i="7"/>
  <c r="CJ18" i="7"/>
  <c r="CN18" i="7"/>
  <c r="CR18" i="7"/>
  <c r="CV18" i="7"/>
  <c r="CZ18" i="7"/>
  <c r="DD18" i="7"/>
  <c r="DH18" i="7"/>
  <c r="Y18" i="7"/>
  <c r="AC18" i="7"/>
  <c r="AG18" i="7"/>
  <c r="AK18" i="7"/>
  <c r="AO18" i="7"/>
  <c r="AS18" i="7"/>
  <c r="AW18" i="7"/>
  <c r="BA18" i="7"/>
  <c r="BE18" i="7"/>
  <c r="BI18" i="7"/>
  <c r="BM18" i="7"/>
  <c r="BQ18" i="7"/>
  <c r="BU18" i="7"/>
  <c r="BY18" i="7"/>
  <c r="CC18" i="7"/>
  <c r="CG18" i="7"/>
  <c r="CK18" i="7"/>
  <c r="CO18" i="7"/>
  <c r="AH18" i="7"/>
  <c r="AX18" i="7"/>
  <c r="BN18" i="7"/>
  <c r="CD18" i="7"/>
  <c r="CS18" i="7"/>
  <c r="DA18" i="7"/>
  <c r="DI18" i="7"/>
  <c r="DN18" i="7"/>
  <c r="DT18" i="7"/>
  <c r="AL18" i="7"/>
  <c r="BB18" i="7"/>
  <c r="BR18" i="7"/>
  <c r="CH18" i="7"/>
  <c r="CT18" i="7"/>
  <c r="DB18" i="7"/>
  <c r="DJ18" i="7"/>
  <c r="DP18" i="7"/>
  <c r="Z18" i="7"/>
  <c r="AP18" i="7"/>
  <c r="BF18" i="7"/>
  <c r="BV18" i="7"/>
  <c r="CL18" i="7"/>
  <c r="CW18" i="7"/>
  <c r="DE18" i="7"/>
  <c r="DL18" i="7"/>
  <c r="DQ18" i="7"/>
  <c r="BZ18" i="7"/>
  <c r="DM18" i="7"/>
  <c r="AD18" i="7"/>
  <c r="CP18" i="7"/>
  <c r="DR18" i="7"/>
  <c r="AT18" i="7"/>
  <c r="CX18" i="7"/>
  <c r="DF18" i="7"/>
  <c r="BJ18" i="7"/>
  <c r="AA76" i="7"/>
  <c r="AE76" i="7"/>
  <c r="AI76" i="7"/>
  <c r="AM76" i="7"/>
  <c r="AQ76" i="7"/>
  <c r="AU76" i="7"/>
  <c r="AY76" i="7"/>
  <c r="BC76" i="7"/>
  <c r="BG76" i="7"/>
  <c r="BK76" i="7"/>
  <c r="BO76" i="7"/>
  <c r="BS76" i="7"/>
  <c r="BW76" i="7"/>
  <c r="CA76" i="7"/>
  <c r="CE76" i="7"/>
  <c r="CI76" i="7"/>
  <c r="CM76" i="7"/>
  <c r="CQ76" i="7"/>
  <c r="CU76" i="7"/>
  <c r="CY76" i="7"/>
  <c r="DC76" i="7"/>
  <c r="DG76" i="7"/>
  <c r="DK76" i="7"/>
  <c r="DO76" i="7"/>
  <c r="DS76" i="7"/>
  <c r="AB76" i="7"/>
  <c r="AF76" i="7"/>
  <c r="AJ76" i="7"/>
  <c r="AN76" i="7"/>
  <c r="AR76" i="7"/>
  <c r="AV76" i="7"/>
  <c r="AZ76" i="7"/>
  <c r="BD76" i="7"/>
  <c r="BH76" i="7"/>
  <c r="BL76" i="7"/>
  <c r="BP76" i="7"/>
  <c r="BT76" i="7"/>
  <c r="BX76" i="7"/>
  <c r="CB76" i="7"/>
  <c r="CF76" i="7"/>
  <c r="CJ76" i="7"/>
  <c r="CN76" i="7"/>
  <c r="CR76" i="7"/>
  <c r="CV76" i="7"/>
  <c r="CZ76" i="7"/>
  <c r="DD76" i="7"/>
  <c r="DH76" i="7"/>
  <c r="DL76" i="7"/>
  <c r="DP76" i="7"/>
  <c r="DT76" i="7"/>
  <c r="Y76" i="7"/>
  <c r="AC76" i="7"/>
  <c r="AG76" i="7"/>
  <c r="AK76" i="7"/>
  <c r="AO76" i="7"/>
  <c r="AS76" i="7"/>
  <c r="AW76" i="7"/>
  <c r="BA76" i="7"/>
  <c r="BE76" i="7"/>
  <c r="BI76" i="7"/>
  <c r="BM76" i="7"/>
  <c r="BQ76" i="7"/>
  <c r="BU76" i="7"/>
  <c r="BY76" i="7"/>
  <c r="CC76" i="7"/>
  <c r="CG76" i="7"/>
  <c r="CK76" i="7"/>
  <c r="CO76" i="7"/>
  <c r="CS76" i="7"/>
  <c r="CW76" i="7"/>
  <c r="DA76" i="7"/>
  <c r="DE76" i="7"/>
  <c r="DI76" i="7"/>
  <c r="DM76" i="7"/>
  <c r="DQ76" i="7"/>
  <c r="AH76" i="7"/>
  <c r="AX76" i="7"/>
  <c r="BN76" i="7"/>
  <c r="CD76" i="7"/>
  <c r="CT76" i="7"/>
  <c r="DJ76" i="7"/>
  <c r="X76" i="7"/>
  <c r="AL76" i="7"/>
  <c r="BB76" i="7"/>
  <c r="BR76" i="7"/>
  <c r="CH76" i="7"/>
  <c r="CX76" i="7"/>
  <c r="DN76" i="7"/>
  <c r="Z76" i="7"/>
  <c r="AP76" i="7"/>
  <c r="BF76" i="7"/>
  <c r="BV76" i="7"/>
  <c r="CL76" i="7"/>
  <c r="DB76" i="7"/>
  <c r="DR76" i="7"/>
  <c r="AT76" i="7"/>
  <c r="DF76" i="7"/>
  <c r="BJ76" i="7"/>
  <c r="BZ76" i="7"/>
  <c r="AD76" i="7"/>
  <c r="CP76" i="7"/>
  <c r="X32" i="7"/>
  <c r="AA32" i="7"/>
  <c r="AE32" i="7"/>
  <c r="AI32" i="7"/>
  <c r="AM32" i="7"/>
  <c r="AQ32" i="7"/>
  <c r="AU32" i="7"/>
  <c r="AY32" i="7"/>
  <c r="BC32" i="7"/>
  <c r="BG32" i="7"/>
  <c r="BK32" i="7"/>
  <c r="BO32" i="7"/>
  <c r="BS32" i="7"/>
  <c r="BW32" i="7"/>
  <c r="CA32" i="7"/>
  <c r="CE32" i="7"/>
  <c r="CI32" i="7"/>
  <c r="CM32" i="7"/>
  <c r="CQ32" i="7"/>
  <c r="CU32" i="7"/>
  <c r="CY32" i="7"/>
  <c r="DC32" i="7"/>
  <c r="DG32" i="7"/>
  <c r="DK32" i="7"/>
  <c r="DO32" i="7"/>
  <c r="DS32" i="7"/>
  <c r="AB32" i="7"/>
  <c r="AF32" i="7"/>
  <c r="AJ32" i="7"/>
  <c r="AN32" i="7"/>
  <c r="AR32" i="7"/>
  <c r="AV32" i="7"/>
  <c r="AZ32" i="7"/>
  <c r="BD32" i="7"/>
  <c r="BH32" i="7"/>
  <c r="Y32" i="7"/>
  <c r="AC32" i="7"/>
  <c r="AG32" i="7"/>
  <c r="AK32" i="7"/>
  <c r="AO32" i="7"/>
  <c r="AS32" i="7"/>
  <c r="AW32" i="7"/>
  <c r="BA32" i="7"/>
  <c r="BE32" i="7"/>
  <c r="BI32" i="7"/>
  <c r="BM32" i="7"/>
  <c r="BQ32" i="7"/>
  <c r="AH32" i="7"/>
  <c r="AX32" i="7"/>
  <c r="BL32" i="7"/>
  <c r="BT32" i="7"/>
  <c r="BY32" i="7"/>
  <c r="CD32" i="7"/>
  <c r="CJ32" i="7"/>
  <c r="CO32" i="7"/>
  <c r="CT32" i="7"/>
  <c r="CZ32" i="7"/>
  <c r="DE32" i="7"/>
  <c r="DJ32" i="7"/>
  <c r="DP32" i="7"/>
  <c r="AL32" i="7"/>
  <c r="BB32" i="7"/>
  <c r="BN32" i="7"/>
  <c r="BU32" i="7"/>
  <c r="BZ32" i="7"/>
  <c r="CF32" i="7"/>
  <c r="CK32" i="7"/>
  <c r="CP32" i="7"/>
  <c r="CV32" i="7"/>
  <c r="DA32" i="7"/>
  <c r="DF32" i="7"/>
  <c r="DL32" i="7"/>
  <c r="DQ32" i="7"/>
  <c r="Z32" i="7"/>
  <c r="AP32" i="7"/>
  <c r="BF32" i="7"/>
  <c r="BP32" i="7"/>
  <c r="BV32" i="7"/>
  <c r="CB32" i="7"/>
  <c r="CG32" i="7"/>
  <c r="CL32" i="7"/>
  <c r="CR32" i="7"/>
  <c r="CW32" i="7"/>
  <c r="DB32" i="7"/>
  <c r="DH32" i="7"/>
  <c r="DM32" i="7"/>
  <c r="DR32" i="7"/>
  <c r="AT32" i="7"/>
  <c r="CC32" i="7"/>
  <c r="CX32" i="7"/>
  <c r="DT32" i="7"/>
  <c r="BJ32" i="7"/>
  <c r="CH32" i="7"/>
  <c r="DD32" i="7"/>
  <c r="BR32" i="7"/>
  <c r="CN32" i="7"/>
  <c r="DI32" i="7"/>
  <c r="DN32" i="7"/>
  <c r="AD32" i="7"/>
  <c r="BX32" i="7"/>
  <c r="CS32" i="7"/>
  <c r="X59" i="7"/>
  <c r="Z59" i="7"/>
  <c r="AD59" i="7"/>
  <c r="AH59" i="7"/>
  <c r="AL59" i="7"/>
  <c r="AP59" i="7"/>
  <c r="AT59" i="7"/>
  <c r="AX59" i="7"/>
  <c r="BB59" i="7"/>
  <c r="BF59" i="7"/>
  <c r="BJ59" i="7"/>
  <c r="BN59" i="7"/>
  <c r="BR59" i="7"/>
  <c r="BV59" i="7"/>
  <c r="BZ59" i="7"/>
  <c r="CD59" i="7"/>
  <c r="CH59" i="7"/>
  <c r="CL59" i="7"/>
  <c r="CP59" i="7"/>
  <c r="CT59" i="7"/>
  <c r="CX59" i="7"/>
  <c r="DB59" i="7"/>
  <c r="DF59" i="7"/>
  <c r="DJ59" i="7"/>
  <c r="DN59" i="7"/>
  <c r="AA59" i="7"/>
  <c r="AE59" i="7"/>
  <c r="AI59" i="7"/>
  <c r="AM59" i="7"/>
  <c r="AQ59" i="7"/>
  <c r="AU59" i="7"/>
  <c r="AY59" i="7"/>
  <c r="BC59" i="7"/>
  <c r="BG59" i="7"/>
  <c r="BK59" i="7"/>
  <c r="BO59" i="7"/>
  <c r="BS59" i="7"/>
  <c r="BW59" i="7"/>
  <c r="CA59" i="7"/>
  <c r="CE59" i="7"/>
  <c r="CI59" i="7"/>
  <c r="CM59" i="7"/>
  <c r="CQ59" i="7"/>
  <c r="CU59" i="7"/>
  <c r="CY59" i="7"/>
  <c r="DC59" i="7"/>
  <c r="DG59" i="7"/>
  <c r="DK59" i="7"/>
  <c r="DO59" i="7"/>
  <c r="DS59" i="7"/>
  <c r="AB59" i="7"/>
  <c r="AF59" i="7"/>
  <c r="AJ59" i="7"/>
  <c r="AN59" i="7"/>
  <c r="AR59" i="7"/>
  <c r="AV59" i="7"/>
  <c r="AZ59" i="7"/>
  <c r="BD59" i="7"/>
  <c r="BH59" i="7"/>
  <c r="BL59" i="7"/>
  <c r="BP59" i="7"/>
  <c r="BT59" i="7"/>
  <c r="BX59" i="7"/>
  <c r="CB59" i="7"/>
  <c r="CF59" i="7"/>
  <c r="CJ59" i="7"/>
  <c r="CN59" i="7"/>
  <c r="CR59" i="7"/>
  <c r="CV59" i="7"/>
  <c r="Y59" i="7"/>
  <c r="AO59" i="7"/>
  <c r="BE59" i="7"/>
  <c r="BU59" i="7"/>
  <c r="CK59" i="7"/>
  <c r="CZ59" i="7"/>
  <c r="DH59" i="7"/>
  <c r="DP59" i="7"/>
  <c r="AC59" i="7"/>
  <c r="AS59" i="7"/>
  <c r="BI59" i="7"/>
  <c r="BY59" i="7"/>
  <c r="CO59" i="7"/>
  <c r="DA59" i="7"/>
  <c r="DI59" i="7"/>
  <c r="DQ59" i="7"/>
  <c r="AG59" i="7"/>
  <c r="AW59" i="7"/>
  <c r="BM59" i="7"/>
  <c r="CC59" i="7"/>
  <c r="CS59" i="7"/>
  <c r="DD59" i="7"/>
  <c r="DL59" i="7"/>
  <c r="DR59" i="7"/>
  <c r="BA59" i="7"/>
  <c r="DE59" i="7"/>
  <c r="BQ59" i="7"/>
  <c r="DM59" i="7"/>
  <c r="CG59" i="7"/>
  <c r="DT59" i="7"/>
  <c r="CW59" i="7"/>
  <c r="AK59"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AA60" i="7"/>
  <c r="AE60" i="7"/>
  <c r="AI60" i="7"/>
  <c r="AM60" i="7"/>
  <c r="AQ60" i="7"/>
  <c r="AU60" i="7"/>
  <c r="AY60" i="7"/>
  <c r="BC60" i="7"/>
  <c r="BG60" i="7"/>
  <c r="BK60" i="7"/>
  <c r="BO60" i="7"/>
  <c r="BS60" i="7"/>
  <c r="BW60" i="7"/>
  <c r="CA60" i="7"/>
  <c r="CE60" i="7"/>
  <c r="CI60" i="7"/>
  <c r="CM60" i="7"/>
  <c r="CQ60" i="7"/>
  <c r="CU60" i="7"/>
  <c r="CY60" i="7"/>
  <c r="DC60" i="7"/>
  <c r="DG60" i="7"/>
  <c r="DK60" i="7"/>
  <c r="DO60" i="7"/>
  <c r="DS60" i="7"/>
  <c r="AF60" i="7"/>
  <c r="AV60" i="7"/>
  <c r="BL60" i="7"/>
  <c r="CB60" i="7"/>
  <c r="CR60" i="7"/>
  <c r="DH60" i="7"/>
  <c r="AJ60" i="7"/>
  <c r="AZ60" i="7"/>
  <c r="BP60" i="7"/>
  <c r="CF60" i="7"/>
  <c r="CV60" i="7"/>
  <c r="DL60" i="7"/>
  <c r="AN60" i="7"/>
  <c r="BD60" i="7"/>
  <c r="BT60" i="7"/>
  <c r="CJ60" i="7"/>
  <c r="CZ60" i="7"/>
  <c r="DP60" i="7"/>
  <c r="BX60" i="7"/>
  <c r="AB60" i="7"/>
  <c r="CN60" i="7"/>
  <c r="X60" i="7"/>
  <c r="AR60" i="7"/>
  <c r="DD60" i="7"/>
  <c r="BH60" i="7"/>
  <c r="DT60" i="7"/>
  <c r="X52" i="7"/>
  <c r="Z52" i="7"/>
  <c r="AD52" i="7"/>
  <c r="AH52" i="7"/>
  <c r="AL52" i="7"/>
  <c r="AP52" i="7"/>
  <c r="AT52" i="7"/>
  <c r="AX52" i="7"/>
  <c r="BB52" i="7"/>
  <c r="BF52" i="7"/>
  <c r="BJ52" i="7"/>
  <c r="BN52" i="7"/>
  <c r="BR52" i="7"/>
  <c r="BV52" i="7"/>
  <c r="BZ52" i="7"/>
  <c r="CD52" i="7"/>
  <c r="CH52" i="7"/>
  <c r="CL52" i="7"/>
  <c r="CP52" i="7"/>
  <c r="CT52" i="7"/>
  <c r="CX52" i="7"/>
  <c r="DB52" i="7"/>
  <c r="DF52" i="7"/>
  <c r="DJ52" i="7"/>
  <c r="DN52" i="7"/>
  <c r="DR52" i="7"/>
  <c r="AA52" i="7"/>
  <c r="AE52" i="7"/>
  <c r="AI52" i="7"/>
  <c r="AM52" i="7"/>
  <c r="AQ52" i="7"/>
  <c r="AU52" i="7"/>
  <c r="AY52" i="7"/>
  <c r="BC52" i="7"/>
  <c r="BG52" i="7"/>
  <c r="BK52" i="7"/>
  <c r="BO52" i="7"/>
  <c r="BS52" i="7"/>
  <c r="BW52" i="7"/>
  <c r="CA52" i="7"/>
  <c r="CE52" i="7"/>
  <c r="CI52" i="7"/>
  <c r="CM52" i="7"/>
  <c r="CQ52" i="7"/>
  <c r="CU52" i="7"/>
  <c r="CY52" i="7"/>
  <c r="DC52" i="7"/>
  <c r="DG52" i="7"/>
  <c r="DK52" i="7"/>
  <c r="DO52" i="7"/>
  <c r="DS52" i="7"/>
  <c r="AB52" i="7"/>
  <c r="AF52" i="7"/>
  <c r="AJ52" i="7"/>
  <c r="AN52" i="7"/>
  <c r="AR52" i="7"/>
  <c r="AV52" i="7"/>
  <c r="AZ52" i="7"/>
  <c r="BD52" i="7"/>
  <c r="BH52" i="7"/>
  <c r="BL52" i="7"/>
  <c r="BP52" i="7"/>
  <c r="BT52" i="7"/>
  <c r="BX52" i="7"/>
  <c r="CB52" i="7"/>
  <c r="CF52" i="7"/>
  <c r="CJ52" i="7"/>
  <c r="CN52" i="7"/>
  <c r="CR52" i="7"/>
  <c r="CV52" i="7"/>
  <c r="CZ52" i="7"/>
  <c r="DD52" i="7"/>
  <c r="DH52" i="7"/>
  <c r="DL52" i="7"/>
  <c r="DP52" i="7"/>
  <c r="DT52" i="7"/>
  <c r="AK52" i="7"/>
  <c r="BA52" i="7"/>
  <c r="BQ52" i="7"/>
  <c r="CG52" i="7"/>
  <c r="CW52" i="7"/>
  <c r="DM52" i="7"/>
  <c r="Y52" i="7"/>
  <c r="AO52" i="7"/>
  <c r="BE52" i="7"/>
  <c r="BU52" i="7"/>
  <c r="CK52" i="7"/>
  <c r="DA52" i="7"/>
  <c r="DQ52" i="7"/>
  <c r="AC52" i="7"/>
  <c r="AS52" i="7"/>
  <c r="BI52" i="7"/>
  <c r="BY52" i="7"/>
  <c r="CO52" i="7"/>
  <c r="DE52" i="7"/>
  <c r="AW52" i="7"/>
  <c r="DI52" i="7"/>
  <c r="BM52" i="7"/>
  <c r="CC52" i="7"/>
  <c r="AG52" i="7"/>
  <c r="CS52" i="7"/>
  <c r="Y70" i="7"/>
  <c r="AC70" i="7"/>
  <c r="AG70" i="7"/>
  <c r="AK70" i="7"/>
  <c r="AO70" i="7"/>
  <c r="AS70" i="7"/>
  <c r="AW70" i="7"/>
  <c r="BA70" i="7"/>
  <c r="BE70" i="7"/>
  <c r="BI70" i="7"/>
  <c r="BM70" i="7"/>
  <c r="BQ70" i="7"/>
  <c r="BU70" i="7"/>
  <c r="BY70" i="7"/>
  <c r="CC70" i="7"/>
  <c r="CG70" i="7"/>
  <c r="CK70" i="7"/>
  <c r="CO70" i="7"/>
  <c r="CS70" i="7"/>
  <c r="CW70" i="7"/>
  <c r="DA70" i="7"/>
  <c r="Z70" i="7"/>
  <c r="AD70" i="7"/>
  <c r="AH70" i="7"/>
  <c r="AL70" i="7"/>
  <c r="AP70" i="7"/>
  <c r="AT70" i="7"/>
  <c r="AX70" i="7"/>
  <c r="BB70" i="7"/>
  <c r="BF70" i="7"/>
  <c r="BJ70" i="7"/>
  <c r="BN70" i="7"/>
  <c r="BR70" i="7"/>
  <c r="BV70" i="7"/>
  <c r="BZ70" i="7"/>
  <c r="CD70" i="7"/>
  <c r="CH70" i="7"/>
  <c r="CL70" i="7"/>
  <c r="CP70" i="7"/>
  <c r="CT70" i="7"/>
  <c r="CX70" i="7"/>
  <c r="DB70" i="7"/>
  <c r="DF70" i="7"/>
  <c r="AA70" i="7"/>
  <c r="AE70" i="7"/>
  <c r="AI70" i="7"/>
  <c r="AM70" i="7"/>
  <c r="AN70" i="7"/>
  <c r="AV70" i="7"/>
  <c r="BD70" i="7"/>
  <c r="BL70" i="7"/>
  <c r="BT70" i="7"/>
  <c r="CB70" i="7"/>
  <c r="CJ70" i="7"/>
  <c r="CR70" i="7"/>
  <c r="CZ70" i="7"/>
  <c r="DG70" i="7"/>
  <c r="DK70" i="7"/>
  <c r="DO70" i="7"/>
  <c r="DS70" i="7"/>
  <c r="AB70" i="7"/>
  <c r="AQ70" i="7"/>
  <c r="AY70" i="7"/>
  <c r="BG70" i="7"/>
  <c r="BO70" i="7"/>
  <c r="BW70" i="7"/>
  <c r="CE70" i="7"/>
  <c r="CM70" i="7"/>
  <c r="CU70" i="7"/>
  <c r="DC70" i="7"/>
  <c r="DH70" i="7"/>
  <c r="DL70" i="7"/>
  <c r="DP70" i="7"/>
  <c r="DT70" i="7"/>
  <c r="AF70" i="7"/>
  <c r="AR70" i="7"/>
  <c r="AZ70" i="7"/>
  <c r="BH70" i="7"/>
  <c r="BP70" i="7"/>
  <c r="BX70" i="7"/>
  <c r="CF70" i="7"/>
  <c r="CN70" i="7"/>
  <c r="CV70" i="7"/>
  <c r="DD70" i="7"/>
  <c r="DI70" i="7"/>
  <c r="DM70" i="7"/>
  <c r="DQ70" i="7"/>
  <c r="AJ70" i="7"/>
  <c r="BS70" i="7"/>
  <c r="CY70" i="7"/>
  <c r="DR70" i="7"/>
  <c r="AU70" i="7"/>
  <c r="CA70" i="7"/>
  <c r="DE70" i="7"/>
  <c r="X70" i="7"/>
  <c r="BC70" i="7"/>
  <c r="CI70" i="7"/>
  <c r="DJ70" i="7"/>
  <c r="BK70" i="7"/>
  <c r="CQ70" i="7"/>
  <c r="DN70"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X73" i="7"/>
  <c r="AA73" i="7"/>
  <c r="AE73" i="7"/>
  <c r="AI73" i="7"/>
  <c r="AM73" i="7"/>
  <c r="AQ73" i="7"/>
  <c r="AU73" i="7"/>
  <c r="AY73" i="7"/>
  <c r="BC73" i="7"/>
  <c r="BG73" i="7"/>
  <c r="BK73" i="7"/>
  <c r="BO73" i="7"/>
  <c r="BS73" i="7"/>
  <c r="BW73" i="7"/>
  <c r="CA73" i="7"/>
  <c r="CE73" i="7"/>
  <c r="CI73" i="7"/>
  <c r="CM73" i="7"/>
  <c r="CQ73" i="7"/>
  <c r="CU73" i="7"/>
  <c r="CY73" i="7"/>
  <c r="DC73" i="7"/>
  <c r="DG73" i="7"/>
  <c r="DK73" i="7"/>
  <c r="DO73" i="7"/>
  <c r="DS73" i="7"/>
  <c r="AB73" i="7"/>
  <c r="AF73" i="7"/>
  <c r="AJ73" i="7"/>
  <c r="AN73" i="7"/>
  <c r="AR73" i="7"/>
  <c r="AV73" i="7"/>
  <c r="AZ73" i="7"/>
  <c r="BD73" i="7"/>
  <c r="BH73" i="7"/>
  <c r="BL73" i="7"/>
  <c r="BP73" i="7"/>
  <c r="BT73" i="7"/>
  <c r="BX73" i="7"/>
  <c r="CB73" i="7"/>
  <c r="CF73" i="7"/>
  <c r="CJ73" i="7"/>
  <c r="CN73" i="7"/>
  <c r="CR73" i="7"/>
  <c r="CV73" i="7"/>
  <c r="CZ73" i="7"/>
  <c r="DD73" i="7"/>
  <c r="DH73" i="7"/>
  <c r="DL73" i="7"/>
  <c r="DP73" i="7"/>
  <c r="DT73" i="7"/>
  <c r="Y73" i="7"/>
  <c r="AC73" i="7"/>
  <c r="AG73" i="7"/>
  <c r="AK73" i="7"/>
  <c r="AO73" i="7"/>
  <c r="AS73" i="7"/>
  <c r="AW73" i="7"/>
  <c r="BA73" i="7"/>
  <c r="BE73" i="7"/>
  <c r="BI73" i="7"/>
  <c r="BM73" i="7"/>
  <c r="BQ73" i="7"/>
  <c r="BU73" i="7"/>
  <c r="BY73" i="7"/>
  <c r="CC73" i="7"/>
  <c r="CG73" i="7"/>
  <c r="CK73" i="7"/>
  <c r="CO73" i="7"/>
  <c r="CS73" i="7"/>
  <c r="CW73" i="7"/>
  <c r="DA73" i="7"/>
  <c r="DE73" i="7"/>
  <c r="DI73" i="7"/>
  <c r="DM73" i="7"/>
  <c r="DQ73" i="7"/>
  <c r="AD73" i="7"/>
  <c r="AT73" i="7"/>
  <c r="BJ73" i="7"/>
  <c r="BZ73" i="7"/>
  <c r="CP73" i="7"/>
  <c r="DF73" i="7"/>
  <c r="AH73" i="7"/>
  <c r="AX73" i="7"/>
  <c r="BN73" i="7"/>
  <c r="CD73" i="7"/>
  <c r="CT73" i="7"/>
  <c r="DJ73" i="7"/>
  <c r="AL73" i="7"/>
  <c r="BB73" i="7"/>
  <c r="BR73" i="7"/>
  <c r="CH73" i="7"/>
  <c r="CX73" i="7"/>
  <c r="DN73" i="7"/>
  <c r="Z73" i="7"/>
  <c r="CL73" i="7"/>
  <c r="AP73" i="7"/>
  <c r="DB73" i="7"/>
  <c r="BF73" i="7"/>
  <c r="DR73" i="7"/>
  <c r="BV7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HQ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X98" i="7"/>
  <c r="EB98" i="7"/>
  <c r="EF98" i="7"/>
  <c r="EJ98" i="7"/>
  <c r="EN98" i="7"/>
  <c r="ER98" i="7"/>
  <c r="EV98" i="7"/>
  <c r="EZ98" i="7"/>
  <c r="FD98" i="7"/>
  <c r="FH98" i="7"/>
  <c r="FL98" i="7"/>
  <c r="FP98" i="7"/>
  <c r="FT98" i="7"/>
  <c r="FX98" i="7"/>
  <c r="GB98" i="7"/>
  <c r="GF98" i="7"/>
  <c r="GJ98" i="7"/>
  <c r="GN98" i="7"/>
  <c r="GR98" i="7"/>
  <c r="GV98" i="7"/>
  <c r="GZ98" i="7"/>
  <c r="HD98" i="7"/>
  <c r="HH98" i="7"/>
  <c r="HL98" i="7"/>
  <c r="HP98" i="7"/>
  <c r="O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A37" i="7"/>
  <c r="AE37" i="7"/>
  <c r="AI37" i="7"/>
  <c r="AM37" i="7"/>
  <c r="AQ37" i="7"/>
  <c r="AU37" i="7"/>
  <c r="AY37" i="7"/>
  <c r="BC37" i="7"/>
  <c r="BG37" i="7"/>
  <c r="BK37" i="7"/>
  <c r="BO37" i="7"/>
  <c r="BS37" i="7"/>
  <c r="BW37" i="7"/>
  <c r="CA37" i="7"/>
  <c r="CE37" i="7"/>
  <c r="CI37" i="7"/>
  <c r="CM37" i="7"/>
  <c r="CQ37" i="7"/>
  <c r="CU37" i="7"/>
  <c r="CY37" i="7"/>
  <c r="DC37" i="7"/>
  <c r="DG37" i="7"/>
  <c r="AB37" i="7"/>
  <c r="AF37" i="7"/>
  <c r="AJ37" i="7"/>
  <c r="AN37" i="7"/>
  <c r="AR37" i="7"/>
  <c r="AV37" i="7"/>
  <c r="AZ37" i="7"/>
  <c r="BD37" i="7"/>
  <c r="BH37" i="7"/>
  <c r="BL37" i="7"/>
  <c r="BP37" i="7"/>
  <c r="BT37" i="7"/>
  <c r="BX37" i="7"/>
  <c r="CB37" i="7"/>
  <c r="CF37" i="7"/>
  <c r="CJ37" i="7"/>
  <c r="CN37" i="7"/>
  <c r="CR37" i="7"/>
  <c r="CV37" i="7"/>
  <c r="CZ37" i="7"/>
  <c r="DD37"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Z37" i="7"/>
  <c r="AP37" i="7"/>
  <c r="BF37" i="7"/>
  <c r="BV37" i="7"/>
  <c r="CL37" i="7"/>
  <c r="DB37" i="7"/>
  <c r="DK37" i="7"/>
  <c r="DP37" i="7"/>
  <c r="AD37" i="7"/>
  <c r="AT37" i="7"/>
  <c r="BJ37" i="7"/>
  <c r="BZ37" i="7"/>
  <c r="CP37" i="7"/>
  <c r="DF37" i="7"/>
  <c r="DL37" i="7"/>
  <c r="DR37" i="7"/>
  <c r="AH37" i="7"/>
  <c r="AX37" i="7"/>
  <c r="BN37" i="7"/>
  <c r="CD37" i="7"/>
  <c r="CT37" i="7"/>
  <c r="DH37" i="7"/>
  <c r="DN37" i="7"/>
  <c r="DS37" i="7"/>
  <c r="CH37" i="7"/>
  <c r="DT37" i="7"/>
  <c r="AL37" i="7"/>
  <c r="CX37" i="7"/>
  <c r="BB37" i="7"/>
  <c r="DJ37" i="7"/>
  <c r="BR37" i="7"/>
  <c r="DO37" i="7"/>
  <c r="Z57" i="7"/>
  <c r="AD57" i="7"/>
  <c r="AH57" i="7"/>
  <c r="AL57" i="7"/>
  <c r="AP57" i="7"/>
  <c r="AT57" i="7"/>
  <c r="AX57" i="7"/>
  <c r="BB57" i="7"/>
  <c r="BF57" i="7"/>
  <c r="BJ57" i="7"/>
  <c r="BN57" i="7"/>
  <c r="BR57" i="7"/>
  <c r="BV57" i="7"/>
  <c r="BZ57" i="7"/>
  <c r="CD57" i="7"/>
  <c r="CH57" i="7"/>
  <c r="CL57" i="7"/>
  <c r="CP57" i="7"/>
  <c r="CT57" i="7"/>
  <c r="CX57" i="7"/>
  <c r="DB57" i="7"/>
  <c r="DF57" i="7"/>
  <c r="DJ57" i="7"/>
  <c r="DN57" i="7"/>
  <c r="DR57" i="7"/>
  <c r="AA57" i="7"/>
  <c r="AE57" i="7"/>
  <c r="AI57" i="7"/>
  <c r="AM57" i="7"/>
  <c r="AQ57" i="7"/>
  <c r="AU57" i="7"/>
  <c r="AY57" i="7"/>
  <c r="BC57" i="7"/>
  <c r="BG57" i="7"/>
  <c r="BK57" i="7"/>
  <c r="BO57" i="7"/>
  <c r="BS57" i="7"/>
  <c r="BW57" i="7"/>
  <c r="CA57" i="7"/>
  <c r="CE57" i="7"/>
  <c r="CI57" i="7"/>
  <c r="CM57" i="7"/>
  <c r="CQ57" i="7"/>
  <c r="CU57" i="7"/>
  <c r="CY57" i="7"/>
  <c r="DC57" i="7"/>
  <c r="DG57" i="7"/>
  <c r="DK57" i="7"/>
  <c r="DO57" i="7"/>
  <c r="DS57" i="7"/>
  <c r="AB57" i="7"/>
  <c r="AF57" i="7"/>
  <c r="AJ57" i="7"/>
  <c r="AN57" i="7"/>
  <c r="AR57" i="7"/>
  <c r="AV57" i="7"/>
  <c r="AZ57" i="7"/>
  <c r="BD57" i="7"/>
  <c r="BH57" i="7"/>
  <c r="BL57" i="7"/>
  <c r="BP57" i="7"/>
  <c r="BT57" i="7"/>
  <c r="BX57" i="7"/>
  <c r="CB57" i="7"/>
  <c r="CF57" i="7"/>
  <c r="CJ57" i="7"/>
  <c r="CN57" i="7"/>
  <c r="CR57" i="7"/>
  <c r="CV57" i="7"/>
  <c r="CZ57" i="7"/>
  <c r="DD57" i="7"/>
  <c r="DH57" i="7"/>
  <c r="DL57" i="7"/>
  <c r="DP57" i="7"/>
  <c r="DT57" i="7"/>
  <c r="AG57" i="7"/>
  <c r="AW57" i="7"/>
  <c r="BM57" i="7"/>
  <c r="CC57" i="7"/>
  <c r="CS57" i="7"/>
  <c r="DI57" i="7"/>
  <c r="AK57" i="7"/>
  <c r="BA57" i="7"/>
  <c r="BQ57" i="7"/>
  <c r="CG57" i="7"/>
  <c r="CW57" i="7"/>
  <c r="DM57" i="7"/>
  <c r="Y57" i="7"/>
  <c r="AO57" i="7"/>
  <c r="BE57" i="7"/>
  <c r="BU57" i="7"/>
  <c r="CK57" i="7"/>
  <c r="DA57" i="7"/>
  <c r="DQ57" i="7"/>
  <c r="BI57" i="7"/>
  <c r="BY57" i="7"/>
  <c r="AC57" i="7"/>
  <c r="CO57" i="7"/>
  <c r="AS57" i="7"/>
  <c r="DE57" i="7"/>
  <c r="X57" i="7"/>
  <c r="X58" i="7"/>
  <c r="Z58" i="7"/>
  <c r="AD58" i="7"/>
  <c r="AH58" i="7"/>
  <c r="AL58" i="7"/>
  <c r="AP58" i="7"/>
  <c r="AT58" i="7"/>
  <c r="AX58" i="7"/>
  <c r="BB58" i="7"/>
  <c r="BF58" i="7"/>
  <c r="BJ58" i="7"/>
  <c r="BN58" i="7"/>
  <c r="BR58" i="7"/>
  <c r="BV58" i="7"/>
  <c r="BZ58" i="7"/>
  <c r="CD58" i="7"/>
  <c r="CH58" i="7"/>
  <c r="CL58" i="7"/>
  <c r="CP58" i="7"/>
  <c r="CT58" i="7"/>
  <c r="CX58" i="7"/>
  <c r="DB58" i="7"/>
  <c r="DF58" i="7"/>
  <c r="DJ58" i="7"/>
  <c r="DN58" i="7"/>
  <c r="DR58" i="7"/>
  <c r="AA58" i="7"/>
  <c r="AE58" i="7"/>
  <c r="AI58" i="7"/>
  <c r="AM58" i="7"/>
  <c r="AQ58" i="7"/>
  <c r="AU58" i="7"/>
  <c r="AY58" i="7"/>
  <c r="BC58" i="7"/>
  <c r="BG58" i="7"/>
  <c r="BK58" i="7"/>
  <c r="BO58" i="7"/>
  <c r="BS58" i="7"/>
  <c r="BW58" i="7"/>
  <c r="CA58" i="7"/>
  <c r="CE58" i="7"/>
  <c r="CI58" i="7"/>
  <c r="CM58" i="7"/>
  <c r="CQ58" i="7"/>
  <c r="CU58" i="7"/>
  <c r="CY58" i="7"/>
  <c r="DC58" i="7"/>
  <c r="DG58" i="7"/>
  <c r="DK58" i="7"/>
  <c r="DO58" i="7"/>
  <c r="DS58" i="7"/>
  <c r="AB58" i="7"/>
  <c r="AF58" i="7"/>
  <c r="AJ58" i="7"/>
  <c r="AN58" i="7"/>
  <c r="AR58" i="7"/>
  <c r="AV58" i="7"/>
  <c r="AZ58" i="7"/>
  <c r="BD58" i="7"/>
  <c r="BH58" i="7"/>
  <c r="BL58" i="7"/>
  <c r="BP58" i="7"/>
  <c r="BT58" i="7"/>
  <c r="BX58" i="7"/>
  <c r="CB58" i="7"/>
  <c r="CF58" i="7"/>
  <c r="CJ58" i="7"/>
  <c r="CN58" i="7"/>
  <c r="CR58" i="7"/>
  <c r="CV58" i="7"/>
  <c r="CZ58" i="7"/>
  <c r="DD58" i="7"/>
  <c r="DH58" i="7"/>
  <c r="DL58" i="7"/>
  <c r="DP58" i="7"/>
  <c r="DT58" i="7"/>
  <c r="AC58" i="7"/>
  <c r="AS58" i="7"/>
  <c r="BI58" i="7"/>
  <c r="BY58" i="7"/>
  <c r="CO58" i="7"/>
  <c r="DE58" i="7"/>
  <c r="AG58" i="7"/>
  <c r="AW58" i="7"/>
  <c r="BM58" i="7"/>
  <c r="CC58" i="7"/>
  <c r="CS58" i="7"/>
  <c r="DI58" i="7"/>
  <c r="AK58" i="7"/>
  <c r="BA58" i="7"/>
  <c r="BQ58" i="7"/>
  <c r="CG58" i="7"/>
  <c r="CW58" i="7"/>
  <c r="DM58" i="7"/>
  <c r="Y58" i="7"/>
  <c r="CK58" i="7"/>
  <c r="AO58" i="7"/>
  <c r="DA58" i="7"/>
  <c r="BE58" i="7"/>
  <c r="DQ58" i="7"/>
  <c r="BU58" i="7"/>
  <c r="O11" i="7"/>
  <c r="DU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S6" i="7"/>
  <c r="O8" i="7"/>
  <c r="O10"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Y66" i="7"/>
  <c r="AC66" i="7"/>
  <c r="AG66" i="7"/>
  <c r="AK66" i="7"/>
  <c r="AO66" i="7"/>
  <c r="AS66" i="7"/>
  <c r="AW66" i="7"/>
  <c r="BA66" i="7"/>
  <c r="BE66" i="7"/>
  <c r="BI66" i="7"/>
  <c r="BM66" i="7"/>
  <c r="BQ66" i="7"/>
  <c r="BU66" i="7"/>
  <c r="BY66" i="7"/>
  <c r="CC66" i="7"/>
  <c r="CG66" i="7"/>
  <c r="CK66" i="7"/>
  <c r="CO66" i="7"/>
  <c r="CS66" i="7"/>
  <c r="CW66" i="7"/>
  <c r="DA66" i="7"/>
  <c r="DE66" i="7"/>
  <c r="DI66" i="7"/>
  <c r="DM66" i="7"/>
  <c r="DQ66" i="7"/>
  <c r="Z66" i="7"/>
  <c r="AD66" i="7"/>
  <c r="AH66" i="7"/>
  <c r="AL66" i="7"/>
  <c r="AP66" i="7"/>
  <c r="AT66" i="7"/>
  <c r="AX66" i="7"/>
  <c r="BB66" i="7"/>
  <c r="BF66" i="7"/>
  <c r="BJ66" i="7"/>
  <c r="BN66" i="7"/>
  <c r="BR66" i="7"/>
  <c r="BV66" i="7"/>
  <c r="BZ66" i="7"/>
  <c r="CD66" i="7"/>
  <c r="CH66" i="7"/>
  <c r="CL66" i="7"/>
  <c r="CP66" i="7"/>
  <c r="CT66" i="7"/>
  <c r="CX66" i="7"/>
  <c r="DB66" i="7"/>
  <c r="DF66" i="7"/>
  <c r="DJ66" i="7"/>
  <c r="DN66" i="7"/>
  <c r="DR66" i="7"/>
  <c r="AA66" i="7"/>
  <c r="AE66" i="7"/>
  <c r="AI66" i="7"/>
  <c r="AM66" i="7"/>
  <c r="AQ66" i="7"/>
  <c r="AU66" i="7"/>
  <c r="AY66" i="7"/>
  <c r="BC66" i="7"/>
  <c r="BG66" i="7"/>
  <c r="BK66" i="7"/>
  <c r="BO66" i="7"/>
  <c r="BS66" i="7"/>
  <c r="BW66" i="7"/>
  <c r="CA66" i="7"/>
  <c r="CE66" i="7"/>
  <c r="CI66" i="7"/>
  <c r="CM66" i="7"/>
  <c r="CQ66" i="7"/>
  <c r="CU66" i="7"/>
  <c r="CY66" i="7"/>
  <c r="DC66" i="7"/>
  <c r="DG66" i="7"/>
  <c r="DK66" i="7"/>
  <c r="DO66" i="7"/>
  <c r="DS66" i="7"/>
  <c r="AN66" i="7"/>
  <c r="BD66" i="7"/>
  <c r="BT66" i="7"/>
  <c r="CJ66" i="7"/>
  <c r="CZ66" i="7"/>
  <c r="DP66" i="7"/>
  <c r="AB66" i="7"/>
  <c r="AR66" i="7"/>
  <c r="BH66" i="7"/>
  <c r="BX66" i="7"/>
  <c r="CN66" i="7"/>
  <c r="DD66" i="7"/>
  <c r="DT66" i="7"/>
  <c r="AF66" i="7"/>
  <c r="AV66" i="7"/>
  <c r="BL66" i="7"/>
  <c r="CB66" i="7"/>
  <c r="CR66" i="7"/>
  <c r="DH66" i="7"/>
  <c r="AZ66" i="7"/>
  <c r="DL66" i="7"/>
  <c r="BP66" i="7"/>
  <c r="CF66" i="7"/>
  <c r="AJ66" i="7"/>
  <c r="CV66" i="7"/>
  <c r="X66" i="7"/>
  <c r="AB16" i="7"/>
  <c r="AF16" i="7"/>
  <c r="AJ16" i="7"/>
  <c r="AN16" i="7"/>
  <c r="AR16" i="7"/>
  <c r="AV16" i="7"/>
  <c r="AZ16" i="7"/>
  <c r="BD16" i="7"/>
  <c r="BH16" i="7"/>
  <c r="BL16" i="7"/>
  <c r="BP16" i="7"/>
  <c r="BT16" i="7"/>
  <c r="BX16" i="7"/>
  <c r="CB16" i="7"/>
  <c r="CF16" i="7"/>
  <c r="CJ16" i="7"/>
  <c r="CN16" i="7"/>
  <c r="CR16" i="7"/>
  <c r="CV16" i="7"/>
  <c r="CZ16" i="7"/>
  <c r="DD16" i="7"/>
  <c r="DH16" i="7"/>
  <c r="DL16" i="7"/>
  <c r="DP16" i="7"/>
  <c r="DT16" i="7"/>
  <c r="Y16" i="7"/>
  <c r="AC16" i="7"/>
  <c r="AG16" i="7"/>
  <c r="AK16" i="7"/>
  <c r="AO16" i="7"/>
  <c r="AS16" i="7"/>
  <c r="AW16" i="7"/>
  <c r="BA16" i="7"/>
  <c r="BE16" i="7"/>
  <c r="BI16" i="7"/>
  <c r="BM16" i="7"/>
  <c r="BQ16" i="7"/>
  <c r="BU16" i="7"/>
  <c r="BY16" i="7"/>
  <c r="CC16" i="7"/>
  <c r="CG16" i="7"/>
  <c r="CK16" i="7"/>
  <c r="CO16" i="7"/>
  <c r="CS16" i="7"/>
  <c r="CW16" i="7"/>
  <c r="DA16" i="7"/>
  <c r="DE16" i="7"/>
  <c r="DI16" i="7"/>
  <c r="DM16" i="7"/>
  <c r="DQ16" i="7"/>
  <c r="AE16" i="7"/>
  <c r="AM16" i="7"/>
  <c r="AU16" i="7"/>
  <c r="BC16" i="7"/>
  <c r="BK16" i="7"/>
  <c r="BS16" i="7"/>
  <c r="CA16" i="7"/>
  <c r="CI16" i="7"/>
  <c r="CQ16" i="7"/>
  <c r="CY16" i="7"/>
  <c r="DG16" i="7"/>
  <c r="DO16" i="7"/>
  <c r="Z16" i="7"/>
  <c r="AH16" i="7"/>
  <c r="AP16" i="7"/>
  <c r="AX16" i="7"/>
  <c r="BF16" i="7"/>
  <c r="BN16" i="7"/>
  <c r="BV16" i="7"/>
  <c r="CD16" i="7"/>
  <c r="CL16" i="7"/>
  <c r="CT16" i="7"/>
  <c r="DB16" i="7"/>
  <c r="DJ16" i="7"/>
  <c r="DR16" i="7"/>
  <c r="AA16" i="7"/>
  <c r="AI16" i="7"/>
  <c r="AQ16" i="7"/>
  <c r="AY16" i="7"/>
  <c r="BG16" i="7"/>
  <c r="BO16" i="7"/>
  <c r="BW16" i="7"/>
  <c r="CE16" i="7"/>
  <c r="CM16" i="7"/>
  <c r="CU16" i="7"/>
  <c r="DC16" i="7"/>
  <c r="DK16" i="7"/>
  <c r="DS16" i="7"/>
  <c r="AL16" i="7"/>
  <c r="BR16" i="7"/>
  <c r="CX16" i="7"/>
  <c r="AT16" i="7"/>
  <c r="BZ16" i="7"/>
  <c r="DF16" i="7"/>
  <c r="BB16" i="7"/>
  <c r="CH16" i="7"/>
  <c r="DN16" i="7"/>
  <c r="AD16" i="7"/>
  <c r="BJ16" i="7"/>
  <c r="CP16" i="7"/>
  <c r="X16" i="7"/>
  <c r="X90" i="7"/>
  <c r="AA90" i="7"/>
  <c r="AE90" i="7"/>
  <c r="AI90" i="7"/>
  <c r="AM90" i="7"/>
  <c r="AQ90" i="7"/>
  <c r="AU90" i="7"/>
  <c r="AY90" i="7"/>
  <c r="BC90" i="7"/>
  <c r="BG90" i="7"/>
  <c r="BK90" i="7"/>
  <c r="BO90" i="7"/>
  <c r="BS90" i="7"/>
  <c r="BW90" i="7"/>
  <c r="CA90" i="7"/>
  <c r="CE90" i="7"/>
  <c r="CI90" i="7"/>
  <c r="CM90" i="7"/>
  <c r="CQ90" i="7"/>
  <c r="CU90" i="7"/>
  <c r="CY90" i="7"/>
  <c r="DC90" i="7"/>
  <c r="DG90" i="7"/>
  <c r="DK90" i="7"/>
  <c r="DO90" i="7"/>
  <c r="DS90" i="7"/>
  <c r="AB90" i="7"/>
  <c r="AF90" i="7"/>
  <c r="AJ90" i="7"/>
  <c r="AN90" i="7"/>
  <c r="AR90" i="7"/>
  <c r="AV90" i="7"/>
  <c r="AZ90" i="7"/>
  <c r="BD90" i="7"/>
  <c r="BH90" i="7"/>
  <c r="BL90" i="7"/>
  <c r="BP90" i="7"/>
  <c r="BT90" i="7"/>
  <c r="BX90" i="7"/>
  <c r="CB90" i="7"/>
  <c r="CF90" i="7"/>
  <c r="CJ90" i="7"/>
  <c r="CN90" i="7"/>
  <c r="CR90" i="7"/>
  <c r="CV90" i="7"/>
  <c r="CZ90" i="7"/>
  <c r="DD90" i="7"/>
  <c r="DH90" i="7"/>
  <c r="DL90" i="7"/>
  <c r="DP90" i="7"/>
  <c r="DT90" i="7"/>
  <c r="Y90" i="7"/>
  <c r="AC90" i="7"/>
  <c r="AG90" i="7"/>
  <c r="AK90" i="7"/>
  <c r="AO90" i="7"/>
  <c r="AS90" i="7"/>
  <c r="AW90" i="7"/>
  <c r="BA90" i="7"/>
  <c r="BE90" i="7"/>
  <c r="BI90" i="7"/>
  <c r="BM90" i="7"/>
  <c r="BQ90" i="7"/>
  <c r="BU90" i="7"/>
  <c r="BY90" i="7"/>
  <c r="CC90" i="7"/>
  <c r="CG90" i="7"/>
  <c r="CK90" i="7"/>
  <c r="CO90" i="7"/>
  <c r="CS90" i="7"/>
  <c r="CW90" i="7"/>
  <c r="DA90" i="7"/>
  <c r="DE90" i="7"/>
  <c r="DI90" i="7"/>
  <c r="DM90" i="7"/>
  <c r="DQ90" i="7"/>
  <c r="Z90" i="7"/>
  <c r="AP90" i="7"/>
  <c r="BF90" i="7"/>
  <c r="BV90" i="7"/>
  <c r="CL90" i="7"/>
  <c r="DB90" i="7"/>
  <c r="DR90" i="7"/>
  <c r="AD90" i="7"/>
  <c r="AT90" i="7"/>
  <c r="BJ90" i="7"/>
  <c r="BZ90" i="7"/>
  <c r="CP90" i="7"/>
  <c r="DF90" i="7"/>
  <c r="AH90" i="7"/>
  <c r="AX90" i="7"/>
  <c r="BN90" i="7"/>
  <c r="CD90" i="7"/>
  <c r="CT90" i="7"/>
  <c r="DJ90" i="7"/>
  <c r="BB90" i="7"/>
  <c r="DN90" i="7"/>
  <c r="BR90" i="7"/>
  <c r="CH90" i="7"/>
  <c r="CX90" i="7"/>
  <c r="AL90"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HQ26"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EJ26" i="7"/>
  <c r="EZ26" i="7"/>
  <c r="FP26" i="7"/>
  <c r="GF26" i="7"/>
  <c r="GV26" i="7"/>
  <c r="HL26" i="7"/>
  <c r="DX26" i="7"/>
  <c r="EN26" i="7"/>
  <c r="FD26" i="7"/>
  <c r="FT26" i="7"/>
  <c r="GJ26" i="7"/>
  <c r="GZ26" i="7"/>
  <c r="HP26" i="7"/>
  <c r="EB26" i="7"/>
  <c r="ER26" i="7"/>
  <c r="FH26" i="7"/>
  <c r="FX26" i="7"/>
  <c r="GN26" i="7"/>
  <c r="HD26" i="7"/>
  <c r="EF26" i="7"/>
  <c r="GR26" i="7"/>
  <c r="EV26" i="7"/>
  <c r="HH26" i="7"/>
  <c r="FL26" i="7"/>
  <c r="GB26" i="7"/>
  <c r="O26" i="7"/>
  <c r="X65" i="7"/>
  <c r="Y65" i="7"/>
  <c r="AC65" i="7"/>
  <c r="AG65" i="7"/>
  <c r="AK65" i="7"/>
  <c r="AO65" i="7"/>
  <c r="AS65" i="7"/>
  <c r="AW65" i="7"/>
  <c r="BA65" i="7"/>
  <c r="BE65" i="7"/>
  <c r="BI65" i="7"/>
  <c r="BM65" i="7"/>
  <c r="BQ65" i="7"/>
  <c r="BU65" i="7"/>
  <c r="BY65" i="7"/>
  <c r="CC65" i="7"/>
  <c r="CG65" i="7"/>
  <c r="CK65" i="7"/>
  <c r="CO65" i="7"/>
  <c r="CS65" i="7"/>
  <c r="CW65" i="7"/>
  <c r="DA65" i="7"/>
  <c r="DE65" i="7"/>
  <c r="DI65" i="7"/>
  <c r="DM65" i="7"/>
  <c r="DQ65" i="7"/>
  <c r="Z65" i="7"/>
  <c r="AD65" i="7"/>
  <c r="AH65" i="7"/>
  <c r="AL65" i="7"/>
  <c r="AP65" i="7"/>
  <c r="AT65" i="7"/>
  <c r="AX65" i="7"/>
  <c r="BB65" i="7"/>
  <c r="BF65" i="7"/>
  <c r="BJ65" i="7"/>
  <c r="BN65" i="7"/>
  <c r="BR65" i="7"/>
  <c r="BV65" i="7"/>
  <c r="BZ65" i="7"/>
  <c r="CD65" i="7"/>
  <c r="CH65" i="7"/>
  <c r="CL65" i="7"/>
  <c r="CP65" i="7"/>
  <c r="CT65" i="7"/>
  <c r="CX65" i="7"/>
  <c r="DB65" i="7"/>
  <c r="DF65" i="7"/>
  <c r="DJ65" i="7"/>
  <c r="DN65" i="7"/>
  <c r="DR65" i="7"/>
  <c r="AA65" i="7"/>
  <c r="AE65" i="7"/>
  <c r="AI65" i="7"/>
  <c r="AM65" i="7"/>
  <c r="AQ65" i="7"/>
  <c r="AU65" i="7"/>
  <c r="AY65" i="7"/>
  <c r="BC65" i="7"/>
  <c r="BG65" i="7"/>
  <c r="BK65" i="7"/>
  <c r="BO65" i="7"/>
  <c r="BS65" i="7"/>
  <c r="BW65" i="7"/>
  <c r="CA65" i="7"/>
  <c r="CE65" i="7"/>
  <c r="CI65" i="7"/>
  <c r="CM65" i="7"/>
  <c r="CQ65" i="7"/>
  <c r="CU65" i="7"/>
  <c r="CY65" i="7"/>
  <c r="DC65" i="7"/>
  <c r="DG65" i="7"/>
  <c r="DK65" i="7"/>
  <c r="DO65" i="7"/>
  <c r="DS65" i="7"/>
  <c r="AB65" i="7"/>
  <c r="AR65" i="7"/>
  <c r="BH65" i="7"/>
  <c r="BX65" i="7"/>
  <c r="CN65" i="7"/>
  <c r="DD65" i="7"/>
  <c r="DT65" i="7"/>
  <c r="AF65" i="7"/>
  <c r="AV65" i="7"/>
  <c r="BL65" i="7"/>
  <c r="CB65" i="7"/>
  <c r="CR65" i="7"/>
  <c r="DH65" i="7"/>
  <c r="AJ65" i="7"/>
  <c r="AZ65" i="7"/>
  <c r="BP65" i="7"/>
  <c r="CF65" i="7"/>
  <c r="CV65" i="7"/>
  <c r="DL65" i="7"/>
  <c r="CJ65" i="7"/>
  <c r="AN65" i="7"/>
  <c r="CZ65" i="7"/>
  <c r="BD65" i="7"/>
  <c r="DP65" i="7"/>
  <c r="BT65" i="7"/>
  <c r="AA28" i="7"/>
  <c r="AE28" i="7"/>
  <c r="AI28" i="7"/>
  <c r="AM28" i="7"/>
  <c r="AQ28" i="7"/>
  <c r="AU28" i="7"/>
  <c r="AY28" i="7"/>
  <c r="BC28" i="7"/>
  <c r="BG28" i="7"/>
  <c r="BK28" i="7"/>
  <c r="BO28" i="7"/>
  <c r="BS28" i="7"/>
  <c r="BW28" i="7"/>
  <c r="CA28" i="7"/>
  <c r="CE28" i="7"/>
  <c r="CI28" i="7"/>
  <c r="CM28" i="7"/>
  <c r="CQ28" i="7"/>
  <c r="CU28" i="7"/>
  <c r="CY28" i="7"/>
  <c r="DC28" i="7"/>
  <c r="DG28" i="7"/>
  <c r="DK28" i="7"/>
  <c r="DO28" i="7"/>
  <c r="DS28" i="7"/>
  <c r="AB28" i="7"/>
  <c r="AF28" i="7"/>
  <c r="AJ28" i="7"/>
  <c r="AN28" i="7"/>
  <c r="AR28" i="7"/>
  <c r="AV28" i="7"/>
  <c r="AZ28" i="7"/>
  <c r="BD28" i="7"/>
  <c r="BH28" i="7"/>
  <c r="BL28" i="7"/>
  <c r="BP28" i="7"/>
  <c r="BT28" i="7"/>
  <c r="BX28" i="7"/>
  <c r="CB28" i="7"/>
  <c r="CF28" i="7"/>
  <c r="CJ28" i="7"/>
  <c r="CN28" i="7"/>
  <c r="CR28" i="7"/>
  <c r="CV28" i="7"/>
  <c r="CZ28" i="7"/>
  <c r="DD28" i="7"/>
  <c r="DH28" i="7"/>
  <c r="DL28" i="7"/>
  <c r="DP28" i="7"/>
  <c r="DT28" i="7"/>
  <c r="Y28" i="7"/>
  <c r="AC28" i="7"/>
  <c r="AG28" i="7"/>
  <c r="AK28" i="7"/>
  <c r="AO28" i="7"/>
  <c r="AS28" i="7"/>
  <c r="AW28" i="7"/>
  <c r="BA28" i="7"/>
  <c r="BE28" i="7"/>
  <c r="BI28" i="7"/>
  <c r="BM28" i="7"/>
  <c r="BQ28" i="7"/>
  <c r="BU28" i="7"/>
  <c r="BY28" i="7"/>
  <c r="CC28" i="7"/>
  <c r="CG28" i="7"/>
  <c r="CK28" i="7"/>
  <c r="CO28" i="7"/>
  <c r="CS28" i="7"/>
  <c r="CW28" i="7"/>
  <c r="DA28" i="7"/>
  <c r="DE28" i="7"/>
  <c r="DI28" i="7"/>
  <c r="DM28" i="7"/>
  <c r="DQ28" i="7"/>
  <c r="AH28" i="7"/>
  <c r="AX28" i="7"/>
  <c r="BN28" i="7"/>
  <c r="CD28" i="7"/>
  <c r="CT28" i="7"/>
  <c r="DJ28" i="7"/>
  <c r="AL28" i="7"/>
  <c r="BB28" i="7"/>
  <c r="BR28" i="7"/>
  <c r="CH28" i="7"/>
  <c r="CX28" i="7"/>
  <c r="DN28" i="7"/>
  <c r="Z28" i="7"/>
  <c r="AP28" i="7"/>
  <c r="BF28" i="7"/>
  <c r="BV28" i="7"/>
  <c r="CL28" i="7"/>
  <c r="DB28" i="7"/>
  <c r="DR28" i="7"/>
  <c r="BJ28" i="7"/>
  <c r="BZ28" i="7"/>
  <c r="AD28" i="7"/>
  <c r="CP28" i="7"/>
  <c r="DF28" i="7"/>
  <c r="AT28" i="7"/>
  <c r="X28"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AA50" i="7"/>
  <c r="AE50" i="7"/>
  <c r="AI50" i="7"/>
  <c r="AM50" i="7"/>
  <c r="AQ50" i="7"/>
  <c r="AU50" i="7"/>
  <c r="AY50" i="7"/>
  <c r="BC50" i="7"/>
  <c r="BG50" i="7"/>
  <c r="BK50" i="7"/>
  <c r="BO50" i="7"/>
  <c r="BS50" i="7"/>
  <c r="BW50" i="7"/>
  <c r="CA50" i="7"/>
  <c r="CE50" i="7"/>
  <c r="CI50" i="7"/>
  <c r="CM50" i="7"/>
  <c r="CQ50" i="7"/>
  <c r="CU50" i="7"/>
  <c r="CY50" i="7"/>
  <c r="DC50" i="7"/>
  <c r="DG50" i="7"/>
  <c r="DK50" i="7"/>
  <c r="DO50" i="7"/>
  <c r="DS50" i="7"/>
  <c r="AB50" i="7"/>
  <c r="AF50" i="7"/>
  <c r="AJ50" i="7"/>
  <c r="AN50" i="7"/>
  <c r="AR50" i="7"/>
  <c r="AV50" i="7"/>
  <c r="AZ50" i="7"/>
  <c r="BD50" i="7"/>
  <c r="BH50" i="7"/>
  <c r="BL50" i="7"/>
  <c r="BP50" i="7"/>
  <c r="BT50" i="7"/>
  <c r="BX50" i="7"/>
  <c r="CB50" i="7"/>
  <c r="CF50" i="7"/>
  <c r="CJ50" i="7"/>
  <c r="CN50" i="7"/>
  <c r="CR50" i="7"/>
  <c r="CV50" i="7"/>
  <c r="CZ50" i="7"/>
  <c r="DD50" i="7"/>
  <c r="DH50" i="7"/>
  <c r="DL50" i="7"/>
  <c r="DP50" i="7"/>
  <c r="DT50" i="7"/>
  <c r="AC50" i="7"/>
  <c r="AS50" i="7"/>
  <c r="BI50" i="7"/>
  <c r="BY50" i="7"/>
  <c r="CO50" i="7"/>
  <c r="DE50" i="7"/>
  <c r="AG50" i="7"/>
  <c r="AW50" i="7"/>
  <c r="BM50" i="7"/>
  <c r="CC50" i="7"/>
  <c r="CS50" i="7"/>
  <c r="DI50" i="7"/>
  <c r="AK50" i="7"/>
  <c r="BA50" i="7"/>
  <c r="BQ50" i="7"/>
  <c r="CG50" i="7"/>
  <c r="CW50" i="7"/>
  <c r="DM50" i="7"/>
  <c r="BE50" i="7"/>
  <c r="DQ50" i="7"/>
  <c r="BU50" i="7"/>
  <c r="Y50" i="7"/>
  <c r="CK50" i="7"/>
  <c r="AO50" i="7"/>
  <c r="DA50" i="7"/>
  <c r="X50" i="7"/>
  <c r="X71" i="7"/>
  <c r="AA71" i="7"/>
  <c r="AE71" i="7"/>
  <c r="AI71" i="7"/>
  <c r="AM71" i="7"/>
  <c r="AQ71" i="7"/>
  <c r="AU71" i="7"/>
  <c r="AY71" i="7"/>
  <c r="BC71" i="7"/>
  <c r="BG71" i="7"/>
  <c r="BK71" i="7"/>
  <c r="BO71" i="7"/>
  <c r="BS71" i="7"/>
  <c r="BW71" i="7"/>
  <c r="CA71" i="7"/>
  <c r="CE71" i="7"/>
  <c r="CI71" i="7"/>
  <c r="CM71" i="7"/>
  <c r="CQ71" i="7"/>
  <c r="CU71" i="7"/>
  <c r="CY71" i="7"/>
  <c r="DC71" i="7"/>
  <c r="DG71" i="7"/>
  <c r="DK71" i="7"/>
  <c r="DO71" i="7"/>
  <c r="DS71" i="7"/>
  <c r="AB71" i="7"/>
  <c r="AF71" i="7"/>
  <c r="AJ71" i="7"/>
  <c r="AN71" i="7"/>
  <c r="AR71" i="7"/>
  <c r="AV71" i="7"/>
  <c r="AZ71" i="7"/>
  <c r="BD71" i="7"/>
  <c r="BH71" i="7"/>
  <c r="BL71" i="7"/>
  <c r="BP71" i="7"/>
  <c r="BT71" i="7"/>
  <c r="BX71" i="7"/>
  <c r="CB71" i="7"/>
  <c r="CF71" i="7"/>
  <c r="CJ71" i="7"/>
  <c r="CN71" i="7"/>
  <c r="CR71" i="7"/>
  <c r="CV71" i="7"/>
  <c r="CZ71" i="7"/>
  <c r="DD71" i="7"/>
  <c r="DH71" i="7"/>
  <c r="DL71" i="7"/>
  <c r="DP71" i="7"/>
  <c r="DT71" i="7"/>
  <c r="Y71" i="7"/>
  <c r="AC71" i="7"/>
  <c r="AG71" i="7"/>
  <c r="AK71" i="7"/>
  <c r="AO71" i="7"/>
  <c r="AS71" i="7"/>
  <c r="AW71" i="7"/>
  <c r="BA71" i="7"/>
  <c r="BE71" i="7"/>
  <c r="BI71" i="7"/>
  <c r="BM71" i="7"/>
  <c r="BQ71" i="7"/>
  <c r="BU71" i="7"/>
  <c r="BY71" i="7"/>
  <c r="CC71" i="7"/>
  <c r="CG71" i="7"/>
  <c r="CK71" i="7"/>
  <c r="CO71" i="7"/>
  <c r="CS71" i="7"/>
  <c r="CW71" i="7"/>
  <c r="DA71" i="7"/>
  <c r="DE71" i="7"/>
  <c r="DI71" i="7"/>
  <c r="DM71" i="7"/>
  <c r="DQ71" i="7"/>
  <c r="AL71" i="7"/>
  <c r="BB71" i="7"/>
  <c r="BR71" i="7"/>
  <c r="CH71" i="7"/>
  <c r="CX71" i="7"/>
  <c r="DN71" i="7"/>
  <c r="Z71" i="7"/>
  <c r="AP71" i="7"/>
  <c r="BF71" i="7"/>
  <c r="BV71" i="7"/>
  <c r="CL71" i="7"/>
  <c r="DB71" i="7"/>
  <c r="DR71" i="7"/>
  <c r="AD71" i="7"/>
  <c r="AT71" i="7"/>
  <c r="BJ71" i="7"/>
  <c r="BZ71" i="7"/>
  <c r="CP71" i="7"/>
  <c r="DF71" i="7"/>
  <c r="AH71" i="7"/>
  <c r="CT71" i="7"/>
  <c r="AX71" i="7"/>
  <c r="DJ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X12" i="7"/>
  <c r="Y12" i="7" s="1"/>
  <c r="Z12" i="7" s="1"/>
  <c r="AA12" i="7" s="1"/>
  <c r="AB94" i="7"/>
  <c r="AF94" i="7"/>
  <c r="AJ94" i="7"/>
  <c r="AN94" i="7"/>
  <c r="AR94" i="7"/>
  <c r="AV94" i="7"/>
  <c r="AZ94" i="7"/>
  <c r="BD94" i="7"/>
  <c r="BH94" i="7"/>
  <c r="Y94" i="7"/>
  <c r="AC94" i="7"/>
  <c r="AG94" i="7"/>
  <c r="AK94" i="7"/>
  <c r="AO94" i="7"/>
  <c r="AS94" i="7"/>
  <c r="AW94" i="7"/>
  <c r="BA94" i="7"/>
  <c r="BE94" i="7"/>
  <c r="BI94" i="7"/>
  <c r="AA94" i="7"/>
  <c r="AI94" i="7"/>
  <c r="AQ94" i="7"/>
  <c r="AY94" i="7"/>
  <c r="BG94" i="7"/>
  <c r="BM94" i="7"/>
  <c r="BQ94" i="7"/>
  <c r="BU94" i="7"/>
  <c r="BY94" i="7"/>
  <c r="CC94" i="7"/>
  <c r="CG94" i="7"/>
  <c r="CK94" i="7"/>
  <c r="CO94" i="7"/>
  <c r="CS94" i="7"/>
  <c r="CW94" i="7"/>
  <c r="DA94" i="7"/>
  <c r="DE94" i="7"/>
  <c r="DI94" i="7"/>
  <c r="DM94" i="7"/>
  <c r="DQ94" i="7"/>
  <c r="AD94" i="7"/>
  <c r="AL94" i="7"/>
  <c r="AT94" i="7"/>
  <c r="BB94" i="7"/>
  <c r="BJ94" i="7"/>
  <c r="BN94" i="7"/>
  <c r="BR94" i="7"/>
  <c r="BV94" i="7"/>
  <c r="BZ94" i="7"/>
  <c r="CD94" i="7"/>
  <c r="CH94" i="7"/>
  <c r="CL94" i="7"/>
  <c r="CP94" i="7"/>
  <c r="CT94" i="7"/>
  <c r="CX94" i="7"/>
  <c r="DB94" i="7"/>
  <c r="DF94" i="7"/>
  <c r="DJ94" i="7"/>
  <c r="DN94" i="7"/>
  <c r="DR94" i="7"/>
  <c r="AE94" i="7"/>
  <c r="AM94" i="7"/>
  <c r="AU94" i="7"/>
  <c r="BC94" i="7"/>
  <c r="BK94" i="7"/>
  <c r="BO94" i="7"/>
  <c r="BS94" i="7"/>
  <c r="BW94" i="7"/>
  <c r="CA94" i="7"/>
  <c r="CE94" i="7"/>
  <c r="CI94" i="7"/>
  <c r="CM94" i="7"/>
  <c r="CQ94" i="7"/>
  <c r="CU94" i="7"/>
  <c r="CY94" i="7"/>
  <c r="DC94" i="7"/>
  <c r="DG94" i="7"/>
  <c r="DK94" i="7"/>
  <c r="DO94" i="7"/>
  <c r="DS94" i="7"/>
  <c r="X94" i="7"/>
  <c r="Z94" i="7"/>
  <c r="BF94" i="7"/>
  <c r="BX94" i="7"/>
  <c r="CN94" i="7"/>
  <c r="DD94" i="7"/>
  <c r="DT94" i="7"/>
  <c r="AH94" i="7"/>
  <c r="BL94" i="7"/>
  <c r="CB94" i="7"/>
  <c r="CR94" i="7"/>
  <c r="DH94" i="7"/>
  <c r="AP94" i="7"/>
  <c r="BP94" i="7"/>
  <c r="CF94" i="7"/>
  <c r="CV94" i="7"/>
  <c r="DL94" i="7"/>
  <c r="CJ94" i="7"/>
  <c r="CZ94" i="7"/>
  <c r="AX94" i="7"/>
  <c r="DP94" i="7"/>
  <c r="BT94" i="7"/>
  <c r="X81" i="7"/>
  <c r="AA81" i="7"/>
  <c r="AE81" i="7"/>
  <c r="AI81" i="7"/>
  <c r="AM81" i="7"/>
  <c r="AQ81" i="7"/>
  <c r="AU81" i="7"/>
  <c r="AY81" i="7"/>
  <c r="BC81" i="7"/>
  <c r="BG81" i="7"/>
  <c r="BK81" i="7"/>
  <c r="BO81" i="7"/>
  <c r="BS81" i="7"/>
  <c r="BW81" i="7"/>
  <c r="CA81" i="7"/>
  <c r="CE81" i="7"/>
  <c r="CI81" i="7"/>
  <c r="CM81" i="7"/>
  <c r="CQ81" i="7"/>
  <c r="CU81" i="7"/>
  <c r="CY81" i="7"/>
  <c r="DC81" i="7"/>
  <c r="DG81" i="7"/>
  <c r="DK81" i="7"/>
  <c r="DO81" i="7"/>
  <c r="DS81" i="7"/>
  <c r="AB81" i="7"/>
  <c r="AF81" i="7"/>
  <c r="AJ81" i="7"/>
  <c r="AN81" i="7"/>
  <c r="AR81" i="7"/>
  <c r="AV81" i="7"/>
  <c r="AZ81" i="7"/>
  <c r="BD81" i="7"/>
  <c r="BH81" i="7"/>
  <c r="BL81" i="7"/>
  <c r="BP81" i="7"/>
  <c r="BT81" i="7"/>
  <c r="BX81" i="7"/>
  <c r="CB81" i="7"/>
  <c r="CF81" i="7"/>
  <c r="CJ81" i="7"/>
  <c r="CN81" i="7"/>
  <c r="CR81" i="7"/>
  <c r="CV81" i="7"/>
  <c r="CZ81" i="7"/>
  <c r="DD81" i="7"/>
  <c r="DH81" i="7"/>
  <c r="DL81" i="7"/>
  <c r="DP81" i="7"/>
  <c r="DT81" i="7"/>
  <c r="Y81" i="7"/>
  <c r="AC81" i="7"/>
  <c r="AG81" i="7"/>
  <c r="AK81" i="7"/>
  <c r="AO81" i="7"/>
  <c r="AS81" i="7"/>
  <c r="AW81" i="7"/>
  <c r="BA81" i="7"/>
  <c r="BE81" i="7"/>
  <c r="BI81" i="7"/>
  <c r="BM81" i="7"/>
  <c r="BQ81" i="7"/>
  <c r="BU81" i="7"/>
  <c r="BY81" i="7"/>
  <c r="CC81" i="7"/>
  <c r="CG81" i="7"/>
  <c r="CK81" i="7"/>
  <c r="CO81" i="7"/>
  <c r="CS81" i="7"/>
  <c r="CW81" i="7"/>
  <c r="DA81" i="7"/>
  <c r="DE81" i="7"/>
  <c r="DI81" i="7"/>
  <c r="DM81" i="7"/>
  <c r="DQ81" i="7"/>
  <c r="AD81" i="7"/>
  <c r="AT81" i="7"/>
  <c r="BJ81" i="7"/>
  <c r="BZ81" i="7"/>
  <c r="CP81" i="7"/>
  <c r="DF81" i="7"/>
  <c r="AH81" i="7"/>
  <c r="AX81" i="7"/>
  <c r="BN81" i="7"/>
  <c r="CD81" i="7"/>
  <c r="CT81" i="7"/>
  <c r="DJ81" i="7"/>
  <c r="AL81" i="7"/>
  <c r="BB81" i="7"/>
  <c r="BR81" i="7"/>
  <c r="CH81" i="7"/>
  <c r="CX81" i="7"/>
  <c r="DN81" i="7"/>
  <c r="BF81" i="7"/>
  <c r="DR81" i="7"/>
  <c r="BV81" i="7"/>
  <c r="Z81" i="7"/>
  <c r="CL81" i="7"/>
  <c r="AP81" i="7"/>
  <c r="DB81" i="7"/>
  <c r="AB24" i="7"/>
  <c r="AF24" i="7"/>
  <c r="AJ24" i="7"/>
  <c r="AN24" i="7"/>
  <c r="AR24" i="7"/>
  <c r="AV24" i="7"/>
  <c r="AZ24" i="7"/>
  <c r="BD24" i="7"/>
  <c r="BH24" i="7"/>
  <c r="BL24" i="7"/>
  <c r="BP24" i="7"/>
  <c r="BT24" i="7"/>
  <c r="BX24" i="7"/>
  <c r="CB24" i="7"/>
  <c r="CF24" i="7"/>
  <c r="CJ24" i="7"/>
  <c r="CN24" i="7"/>
  <c r="CR24" i="7"/>
  <c r="CV24" i="7"/>
  <c r="CZ24" i="7"/>
  <c r="DD24" i="7"/>
  <c r="DH24" i="7"/>
  <c r="DL24" i="7"/>
  <c r="DP24" i="7"/>
  <c r="DT24" i="7"/>
  <c r="Y24" i="7"/>
  <c r="AC24" i="7"/>
  <c r="AG24" i="7"/>
  <c r="AK24" i="7"/>
  <c r="AO24" i="7"/>
  <c r="AS24" i="7"/>
  <c r="AW24" i="7"/>
  <c r="BA24" i="7"/>
  <c r="BE24" i="7"/>
  <c r="BI24" i="7"/>
  <c r="BM24" i="7"/>
  <c r="BQ24" i="7"/>
  <c r="BU24" i="7"/>
  <c r="BY24" i="7"/>
  <c r="CC24" i="7"/>
  <c r="CG24" i="7"/>
  <c r="CK24" i="7"/>
  <c r="CO24" i="7"/>
  <c r="CS24" i="7"/>
  <c r="CW24" i="7"/>
  <c r="DA24" i="7"/>
  <c r="DE24" i="7"/>
  <c r="DI24" i="7"/>
  <c r="DM24" i="7"/>
  <c r="DQ24" i="7"/>
  <c r="Z24" i="7"/>
  <c r="AD24" i="7"/>
  <c r="AH24" i="7"/>
  <c r="AL24" i="7"/>
  <c r="AP24" i="7"/>
  <c r="AT24" i="7"/>
  <c r="AX24" i="7"/>
  <c r="BB24" i="7"/>
  <c r="BF24" i="7"/>
  <c r="BJ24" i="7"/>
  <c r="BN24" i="7"/>
  <c r="BR24" i="7"/>
  <c r="BV24" i="7"/>
  <c r="BZ24" i="7"/>
  <c r="CD24" i="7"/>
  <c r="CH24" i="7"/>
  <c r="CL24" i="7"/>
  <c r="CP24" i="7"/>
  <c r="CT24" i="7"/>
  <c r="CX24" i="7"/>
  <c r="DB24" i="7"/>
  <c r="DF24" i="7"/>
  <c r="DJ24" i="7"/>
  <c r="DN24" i="7"/>
  <c r="DR24" i="7"/>
  <c r="AE24" i="7"/>
  <c r="AU24" i="7"/>
  <c r="BK24" i="7"/>
  <c r="CA24" i="7"/>
  <c r="CQ24" i="7"/>
  <c r="DG24" i="7"/>
  <c r="AI24" i="7"/>
  <c r="AY24" i="7"/>
  <c r="BO24" i="7"/>
  <c r="CE24" i="7"/>
  <c r="CU24" i="7"/>
  <c r="DK24" i="7"/>
  <c r="AM24" i="7"/>
  <c r="BC24" i="7"/>
  <c r="BS24" i="7"/>
  <c r="CI24" i="7"/>
  <c r="CY24" i="7"/>
  <c r="DO24" i="7"/>
  <c r="AQ24" i="7"/>
  <c r="DC24" i="7"/>
  <c r="BG24" i="7"/>
  <c r="DS24" i="7"/>
  <c r="BW24" i="7"/>
  <c r="AA24" i="7"/>
  <c r="CM24" i="7"/>
  <c r="X24" i="7"/>
  <c r="DU7"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AB30" i="7"/>
  <c r="AF30" i="7"/>
  <c r="AJ30" i="7"/>
  <c r="AN30" i="7"/>
  <c r="AR30" i="7"/>
  <c r="AV30" i="7"/>
  <c r="AZ30" i="7"/>
  <c r="BD30" i="7"/>
  <c r="BH30" i="7"/>
  <c r="BL30" i="7"/>
  <c r="BP30" i="7"/>
  <c r="BT30" i="7"/>
  <c r="BX30" i="7"/>
  <c r="CB30" i="7"/>
  <c r="CF30" i="7"/>
  <c r="CJ30" i="7"/>
  <c r="CN30" i="7"/>
  <c r="CR30" i="7"/>
  <c r="CV30" i="7"/>
  <c r="CZ30" i="7"/>
  <c r="DD30" i="7"/>
  <c r="DH30" i="7"/>
  <c r="DL30" i="7"/>
  <c r="DP30" i="7"/>
  <c r="DT30"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Z30" i="7"/>
  <c r="AP30" i="7"/>
  <c r="BF30" i="7"/>
  <c r="BV30" i="7"/>
  <c r="CL30" i="7"/>
  <c r="DB30" i="7"/>
  <c r="DR30" i="7"/>
  <c r="AD30" i="7"/>
  <c r="AT30" i="7"/>
  <c r="BJ30" i="7"/>
  <c r="BZ30" i="7"/>
  <c r="CP30" i="7"/>
  <c r="DF30" i="7"/>
  <c r="AH30" i="7"/>
  <c r="AX30" i="7"/>
  <c r="BN30" i="7"/>
  <c r="CD30" i="7"/>
  <c r="CT30" i="7"/>
  <c r="DJ30" i="7"/>
  <c r="BB30" i="7"/>
  <c r="DN30" i="7"/>
  <c r="BR30" i="7"/>
  <c r="CH30" i="7"/>
  <c r="AL30" i="7"/>
  <c r="CX30" i="7"/>
  <c r="X30" i="7"/>
  <c r="X39" i="7"/>
  <c r="AA39" i="7"/>
  <c r="AE39" i="7"/>
  <c r="AI39" i="7"/>
  <c r="AM39" i="7"/>
  <c r="AQ39" i="7"/>
  <c r="AU39" i="7"/>
  <c r="AY39" i="7"/>
  <c r="BC39" i="7"/>
  <c r="BG39" i="7"/>
  <c r="BK39" i="7"/>
  <c r="BO39" i="7"/>
  <c r="BS39" i="7"/>
  <c r="BW39" i="7"/>
  <c r="CA39" i="7"/>
  <c r="CE39" i="7"/>
  <c r="CI39" i="7"/>
  <c r="CM39" i="7"/>
  <c r="CQ39" i="7"/>
  <c r="CU39" i="7"/>
  <c r="CY39" i="7"/>
  <c r="DC39" i="7"/>
  <c r="DG39" i="7"/>
  <c r="DK39" i="7"/>
  <c r="DO39" i="7"/>
  <c r="DS39" i="7"/>
  <c r="AB39" i="7"/>
  <c r="AF39" i="7"/>
  <c r="AJ39" i="7"/>
  <c r="AN39" i="7"/>
  <c r="AR39" i="7"/>
  <c r="AV39" i="7"/>
  <c r="AZ39" i="7"/>
  <c r="BD39" i="7"/>
  <c r="BH39" i="7"/>
  <c r="BL39" i="7"/>
  <c r="BP39" i="7"/>
  <c r="BT39" i="7"/>
  <c r="BX39" i="7"/>
  <c r="CB39" i="7"/>
  <c r="CF39" i="7"/>
  <c r="CJ39" i="7"/>
  <c r="CN39" i="7"/>
  <c r="CR39" i="7"/>
  <c r="CV39" i="7"/>
  <c r="CZ39" i="7"/>
  <c r="DD39" i="7"/>
  <c r="DH39" i="7"/>
  <c r="DL39" i="7"/>
  <c r="DP39" i="7"/>
  <c r="DT39"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AL39" i="7"/>
  <c r="BB39" i="7"/>
  <c r="BR39" i="7"/>
  <c r="CH39" i="7"/>
  <c r="CX39" i="7"/>
  <c r="DN39" i="7"/>
  <c r="Z39" i="7"/>
  <c r="AP39" i="7"/>
  <c r="BF39" i="7"/>
  <c r="BV39" i="7"/>
  <c r="CL39" i="7"/>
  <c r="DB39" i="7"/>
  <c r="DR39" i="7"/>
  <c r="AD39" i="7"/>
  <c r="AT39" i="7"/>
  <c r="BJ39" i="7"/>
  <c r="BZ39" i="7"/>
  <c r="CP39" i="7"/>
  <c r="DF39" i="7"/>
  <c r="CD39" i="7"/>
  <c r="AH39" i="7"/>
  <c r="CT39" i="7"/>
  <c r="AX39" i="7"/>
  <c r="DJ39" i="7"/>
  <c r="BN39" i="7"/>
  <c r="X80" i="7"/>
  <c r="AA80" i="7"/>
  <c r="AE80" i="7"/>
  <c r="AI80" i="7"/>
  <c r="AM80" i="7"/>
  <c r="AQ80" i="7"/>
  <c r="AU80" i="7"/>
  <c r="AY80" i="7"/>
  <c r="BC80" i="7"/>
  <c r="BG80" i="7"/>
  <c r="BK80" i="7"/>
  <c r="BO80" i="7"/>
  <c r="BS80" i="7"/>
  <c r="BW80" i="7"/>
  <c r="CA80" i="7"/>
  <c r="CE80" i="7"/>
  <c r="CI80" i="7"/>
  <c r="CM80" i="7"/>
  <c r="CQ80" i="7"/>
  <c r="CU80" i="7"/>
  <c r="CY80" i="7"/>
  <c r="DC80" i="7"/>
  <c r="DG80" i="7"/>
  <c r="DK80" i="7"/>
  <c r="DO80" i="7"/>
  <c r="DS80" i="7"/>
  <c r="AB80" i="7"/>
  <c r="AF80" i="7"/>
  <c r="AJ80" i="7"/>
  <c r="AN80" i="7"/>
  <c r="AR80" i="7"/>
  <c r="AV80" i="7"/>
  <c r="AZ80" i="7"/>
  <c r="BD80" i="7"/>
  <c r="BH80" i="7"/>
  <c r="BL80" i="7"/>
  <c r="BP80" i="7"/>
  <c r="BT80" i="7"/>
  <c r="BX80" i="7"/>
  <c r="CB80" i="7"/>
  <c r="CF80" i="7"/>
  <c r="CJ80" i="7"/>
  <c r="CN80" i="7"/>
  <c r="CR80" i="7"/>
  <c r="CV80" i="7"/>
  <c r="CZ80" i="7"/>
  <c r="DD80" i="7"/>
  <c r="DH80" i="7"/>
  <c r="DL80" i="7"/>
  <c r="DP80" i="7"/>
  <c r="DT80" i="7"/>
  <c r="Y80" i="7"/>
  <c r="AC80" i="7"/>
  <c r="AG80" i="7"/>
  <c r="AK80" i="7"/>
  <c r="AO80" i="7"/>
  <c r="AS80" i="7"/>
  <c r="AW80" i="7"/>
  <c r="BA80" i="7"/>
  <c r="BE80" i="7"/>
  <c r="BI80" i="7"/>
  <c r="BM80" i="7"/>
  <c r="BQ80" i="7"/>
  <c r="BU80" i="7"/>
  <c r="BY80" i="7"/>
  <c r="CC80" i="7"/>
  <c r="CG80" i="7"/>
  <c r="CK80" i="7"/>
  <c r="CO80" i="7"/>
  <c r="CS80" i="7"/>
  <c r="CW80" i="7"/>
  <c r="DA80" i="7"/>
  <c r="DE80" i="7"/>
  <c r="DI80" i="7"/>
  <c r="DM80" i="7"/>
  <c r="DQ80" i="7"/>
  <c r="AH80" i="7"/>
  <c r="AX80" i="7"/>
  <c r="BN80" i="7"/>
  <c r="CD80" i="7"/>
  <c r="CT80" i="7"/>
  <c r="DJ80" i="7"/>
  <c r="AL80" i="7"/>
  <c r="BB80" i="7"/>
  <c r="BR80" i="7"/>
  <c r="CH80" i="7"/>
  <c r="CX80" i="7"/>
  <c r="DN80" i="7"/>
  <c r="Z80" i="7"/>
  <c r="AP80" i="7"/>
  <c r="BF80" i="7"/>
  <c r="BV80" i="7"/>
  <c r="CL80" i="7"/>
  <c r="DB80" i="7"/>
  <c r="DR80" i="7"/>
  <c r="AD80" i="7"/>
  <c r="CP80" i="7"/>
  <c r="AT80" i="7"/>
  <c r="DF80" i="7"/>
  <c r="BJ80" i="7"/>
  <c r="BZ80"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EG46" i="7"/>
  <c r="EW46" i="7"/>
  <c r="FM46" i="7"/>
  <c r="GC46" i="7"/>
  <c r="GS46" i="7"/>
  <c r="HI46" i="7"/>
  <c r="DU46" i="7"/>
  <c r="EK46" i="7"/>
  <c r="FA46" i="7"/>
  <c r="FQ46" i="7"/>
  <c r="GG46" i="7"/>
  <c r="GW46" i="7"/>
  <c r="HM46" i="7"/>
  <c r="DY46" i="7"/>
  <c r="EO46" i="7"/>
  <c r="FE46" i="7"/>
  <c r="FU46" i="7"/>
  <c r="GK46" i="7"/>
  <c r="HA46" i="7"/>
  <c r="HQ46" i="7"/>
  <c r="EC46" i="7"/>
  <c r="ES46" i="7"/>
  <c r="FI46" i="7"/>
  <c r="FY46" i="7"/>
  <c r="GO46" i="7"/>
  <c r="HE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X84" i="7"/>
  <c r="AA84" i="7"/>
  <c r="AE84" i="7"/>
  <c r="AI84" i="7"/>
  <c r="AM84" i="7"/>
  <c r="AQ84" i="7"/>
  <c r="AU84" i="7"/>
  <c r="AY84" i="7"/>
  <c r="BC84" i="7"/>
  <c r="BG84" i="7"/>
  <c r="BK84" i="7"/>
  <c r="BO84" i="7"/>
  <c r="BS84" i="7"/>
  <c r="BW84" i="7"/>
  <c r="CA84" i="7"/>
  <c r="CE84" i="7"/>
  <c r="CI84" i="7"/>
  <c r="CM84" i="7"/>
  <c r="CQ84" i="7"/>
  <c r="CU84" i="7"/>
  <c r="CY84" i="7"/>
  <c r="DC84" i="7"/>
  <c r="DG84" i="7"/>
  <c r="DK84" i="7"/>
  <c r="DO84" i="7"/>
  <c r="DS84" i="7"/>
  <c r="AB84" i="7"/>
  <c r="AF84" i="7"/>
  <c r="AJ84" i="7"/>
  <c r="AN84" i="7"/>
  <c r="AR84" i="7"/>
  <c r="AV84" i="7"/>
  <c r="AZ84" i="7"/>
  <c r="BD84" i="7"/>
  <c r="BH84" i="7"/>
  <c r="BL84" i="7"/>
  <c r="BP84" i="7"/>
  <c r="BT84" i="7"/>
  <c r="BX84" i="7"/>
  <c r="CB84" i="7"/>
  <c r="CF84" i="7"/>
  <c r="CJ84" i="7"/>
  <c r="CN84" i="7"/>
  <c r="CR84" i="7"/>
  <c r="CV84" i="7"/>
  <c r="CZ84" i="7"/>
  <c r="DD84" i="7"/>
  <c r="DH84" i="7"/>
  <c r="DL84" i="7"/>
  <c r="DP84" i="7"/>
  <c r="DT84" i="7"/>
  <c r="Y84" i="7"/>
  <c r="AC84" i="7"/>
  <c r="AG84" i="7"/>
  <c r="AK84" i="7"/>
  <c r="AO84" i="7"/>
  <c r="AS84" i="7"/>
  <c r="AW84" i="7"/>
  <c r="BA84" i="7"/>
  <c r="BE84" i="7"/>
  <c r="BI84" i="7"/>
  <c r="BM84" i="7"/>
  <c r="BQ84" i="7"/>
  <c r="BU84" i="7"/>
  <c r="BY84" i="7"/>
  <c r="CC84" i="7"/>
  <c r="CG84" i="7"/>
  <c r="CK84" i="7"/>
  <c r="CO84" i="7"/>
  <c r="CS84" i="7"/>
  <c r="CW84" i="7"/>
  <c r="DA84" i="7"/>
  <c r="DE84" i="7"/>
  <c r="DI84" i="7"/>
  <c r="DM84" i="7"/>
  <c r="DQ84" i="7"/>
  <c r="AH84" i="7"/>
  <c r="AX84" i="7"/>
  <c r="BN84" i="7"/>
  <c r="CD84" i="7"/>
  <c r="CT84" i="7"/>
  <c r="DJ84" i="7"/>
  <c r="AL84" i="7"/>
  <c r="BB84" i="7"/>
  <c r="BR84" i="7"/>
  <c r="CH84" i="7"/>
  <c r="CX84" i="7"/>
  <c r="DN84" i="7"/>
  <c r="Z84" i="7"/>
  <c r="AP84" i="7"/>
  <c r="BF84" i="7"/>
  <c r="BV84" i="7"/>
  <c r="CL84" i="7"/>
  <c r="DB84" i="7"/>
  <c r="DR84" i="7"/>
  <c r="BZ84" i="7"/>
  <c r="AD84" i="7"/>
  <c r="CP84" i="7"/>
  <c r="AT84" i="7"/>
  <c r="DF84" i="7"/>
  <c r="BJ84" i="7"/>
  <c r="X41" i="7"/>
  <c r="AA41" i="7"/>
  <c r="AE41" i="7"/>
  <c r="AI41" i="7"/>
  <c r="AM41" i="7"/>
  <c r="AQ41" i="7"/>
  <c r="AU41" i="7"/>
  <c r="AY41" i="7"/>
  <c r="BC41" i="7"/>
  <c r="BG41" i="7"/>
  <c r="BK41" i="7"/>
  <c r="BO41" i="7"/>
  <c r="BS41" i="7"/>
  <c r="BW41" i="7"/>
  <c r="CA41" i="7"/>
  <c r="CE41" i="7"/>
  <c r="CI41" i="7"/>
  <c r="CM41" i="7"/>
  <c r="CQ41" i="7"/>
  <c r="CU41" i="7"/>
  <c r="CY41" i="7"/>
  <c r="DC41" i="7"/>
  <c r="DG41" i="7"/>
  <c r="DK41" i="7"/>
  <c r="DO41" i="7"/>
  <c r="DS41" i="7"/>
  <c r="AB41" i="7"/>
  <c r="AF41" i="7"/>
  <c r="AJ41" i="7"/>
  <c r="AN41" i="7"/>
  <c r="AR41" i="7"/>
  <c r="AV41" i="7"/>
  <c r="AZ41" i="7"/>
  <c r="BD41" i="7"/>
  <c r="BH41" i="7"/>
  <c r="BL41" i="7"/>
  <c r="BP41" i="7"/>
  <c r="BT41" i="7"/>
  <c r="BX41" i="7"/>
  <c r="CB41" i="7"/>
  <c r="CF41" i="7"/>
  <c r="CJ41" i="7"/>
  <c r="CN41" i="7"/>
  <c r="CR41" i="7"/>
  <c r="CV41" i="7"/>
  <c r="CZ41" i="7"/>
  <c r="DD41" i="7"/>
  <c r="DH41" i="7"/>
  <c r="DL41" i="7"/>
  <c r="DP41" i="7"/>
  <c r="DT41"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AD41" i="7"/>
  <c r="AT41" i="7"/>
  <c r="BJ41" i="7"/>
  <c r="BZ41" i="7"/>
  <c r="CP41" i="7"/>
  <c r="DF41" i="7"/>
  <c r="AH41" i="7"/>
  <c r="AX41" i="7"/>
  <c r="BN41" i="7"/>
  <c r="CD41" i="7"/>
  <c r="CT41" i="7"/>
  <c r="DJ41" i="7"/>
  <c r="AL41" i="7"/>
  <c r="BB41" i="7"/>
  <c r="BR41" i="7"/>
  <c r="CH41" i="7"/>
  <c r="CX41" i="7"/>
  <c r="DN41" i="7"/>
  <c r="BV41" i="7"/>
  <c r="Z41" i="7"/>
  <c r="CL41" i="7"/>
  <c r="AP41" i="7"/>
  <c r="DB41" i="7"/>
  <c r="DR41" i="7"/>
  <c r="BF41"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HQ34"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EB34" i="7"/>
  <c r="ER34" i="7"/>
  <c r="FH34" i="7"/>
  <c r="FX34" i="7"/>
  <c r="GN34" i="7"/>
  <c r="HD34" i="7"/>
  <c r="EF34" i="7"/>
  <c r="EV34" i="7"/>
  <c r="FL34" i="7"/>
  <c r="GB34" i="7"/>
  <c r="GR34" i="7"/>
  <c r="HH34" i="7"/>
  <c r="EJ34" i="7"/>
  <c r="EZ34" i="7"/>
  <c r="FP34" i="7"/>
  <c r="GF34" i="7"/>
  <c r="GV34" i="7"/>
  <c r="HL34" i="7"/>
  <c r="FD34" i="7"/>
  <c r="HP34" i="7"/>
  <c r="FT34" i="7"/>
  <c r="DX34" i="7"/>
  <c r="GJ34" i="7"/>
  <c r="EN34" i="7"/>
  <c r="GZ34" i="7"/>
  <c r="O3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DY54" i="7"/>
  <c r="EO54" i="7"/>
  <c r="FE54" i="7"/>
  <c r="FU54" i="7"/>
  <c r="GK54" i="7"/>
  <c r="HA54" i="7"/>
  <c r="HQ54" i="7"/>
  <c r="EC54" i="7"/>
  <c r="ES54" i="7"/>
  <c r="FI54" i="7"/>
  <c r="FY54" i="7"/>
  <c r="GO54" i="7"/>
  <c r="HE54" i="7"/>
  <c r="EG54" i="7"/>
  <c r="EW54" i="7"/>
  <c r="FM54" i="7"/>
  <c r="GC54" i="7"/>
  <c r="GS54" i="7"/>
  <c r="HI54" i="7"/>
  <c r="EK54" i="7"/>
  <c r="GW54" i="7"/>
  <c r="FA54" i="7"/>
  <c r="HM54" i="7"/>
  <c r="FQ54" i="7"/>
  <c r="DU54" i="7"/>
  <c r="GG54" i="7"/>
  <c r="O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X49" i="7"/>
  <c r="AA49" i="7"/>
  <c r="AE49" i="7"/>
  <c r="AI49" i="7"/>
  <c r="AM49" i="7"/>
  <c r="AQ49" i="7"/>
  <c r="AU49" i="7"/>
  <c r="AY49" i="7"/>
  <c r="BC49" i="7"/>
  <c r="BG49" i="7"/>
  <c r="AB49" i="7"/>
  <c r="AF49" i="7"/>
  <c r="AJ49" i="7"/>
  <c r="AN49" i="7"/>
  <c r="AR49" i="7"/>
  <c r="AV49" i="7"/>
  <c r="AZ49" i="7"/>
  <c r="BD49" i="7"/>
  <c r="BH49" i="7"/>
  <c r="BL49" i="7"/>
  <c r="BP49" i="7"/>
  <c r="BT49" i="7"/>
  <c r="BX49" i="7"/>
  <c r="CB49" i="7"/>
  <c r="CF49" i="7"/>
  <c r="CJ49" i="7"/>
  <c r="CN49" i="7"/>
  <c r="CR49" i="7"/>
  <c r="CV49" i="7"/>
  <c r="CZ49" i="7"/>
  <c r="DD49" i="7"/>
  <c r="Y49" i="7"/>
  <c r="AC49" i="7"/>
  <c r="AG49" i="7"/>
  <c r="AK49" i="7"/>
  <c r="AO49" i="7"/>
  <c r="AS49" i="7"/>
  <c r="AW49" i="7"/>
  <c r="BA49" i="7"/>
  <c r="BE49" i="7"/>
  <c r="BI49" i="7"/>
  <c r="BM49" i="7"/>
  <c r="BQ49" i="7"/>
  <c r="BU49" i="7"/>
  <c r="BY49" i="7"/>
  <c r="CC49" i="7"/>
  <c r="CG49" i="7"/>
  <c r="CK49" i="7"/>
  <c r="CO49" i="7"/>
  <c r="CS49" i="7"/>
  <c r="CW49" i="7"/>
  <c r="DA49" i="7"/>
  <c r="DE49" i="7"/>
  <c r="AD49" i="7"/>
  <c r="AT49" i="7"/>
  <c r="BJ49" i="7"/>
  <c r="BR49" i="7"/>
  <c r="BZ49" i="7"/>
  <c r="CH49" i="7"/>
  <c r="CP49" i="7"/>
  <c r="CX49" i="7"/>
  <c r="DF49" i="7"/>
  <c r="DJ49" i="7"/>
  <c r="DN49" i="7"/>
  <c r="DR49" i="7"/>
  <c r="AH49" i="7"/>
  <c r="AX49" i="7"/>
  <c r="BK49" i="7"/>
  <c r="BS49" i="7"/>
  <c r="CA49" i="7"/>
  <c r="CI49" i="7"/>
  <c r="CQ49" i="7"/>
  <c r="CY49" i="7"/>
  <c r="DG49" i="7"/>
  <c r="DK49" i="7"/>
  <c r="DO49" i="7"/>
  <c r="DS49" i="7"/>
  <c r="AL49" i="7"/>
  <c r="BB49" i="7"/>
  <c r="BN49" i="7"/>
  <c r="BV49" i="7"/>
  <c r="CD49" i="7"/>
  <c r="CL49" i="7"/>
  <c r="CT49" i="7"/>
  <c r="DB49" i="7"/>
  <c r="DH49" i="7"/>
  <c r="DL49" i="7"/>
  <c r="DP49" i="7"/>
  <c r="DT49" i="7"/>
  <c r="AP49" i="7"/>
  <c r="CE49" i="7"/>
  <c r="DI49" i="7"/>
  <c r="BF49" i="7"/>
  <c r="CM49" i="7"/>
  <c r="DM49" i="7"/>
  <c r="BO49" i="7"/>
  <c r="CU49" i="7"/>
  <c r="DQ49" i="7"/>
  <c r="BW49" i="7"/>
  <c r="DC49" i="7"/>
  <c r="Z49"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X74" i="7"/>
  <c r="EB74" i="7"/>
  <c r="EF74" i="7"/>
  <c r="EJ74" i="7"/>
  <c r="EN74" i="7"/>
  <c r="ER74" i="7"/>
  <c r="EV74" i="7"/>
  <c r="EZ74" i="7"/>
  <c r="FD74" i="7"/>
  <c r="FH74" i="7"/>
  <c r="FL74" i="7"/>
  <c r="FP74" i="7"/>
  <c r="FT74" i="7"/>
  <c r="FX74" i="7"/>
  <c r="GB74" i="7"/>
  <c r="GF74" i="7"/>
  <c r="GJ74" i="7"/>
  <c r="GN74" i="7"/>
  <c r="GR74" i="7"/>
  <c r="GV74" i="7"/>
  <c r="GZ74" i="7"/>
  <c r="HD74" i="7"/>
  <c r="HH74" i="7"/>
  <c r="HL74" i="7"/>
  <c r="HP74" i="7"/>
  <c r="DU74" i="7"/>
  <c r="EK74" i="7"/>
  <c r="FA74" i="7"/>
  <c r="FQ74" i="7"/>
  <c r="GG74" i="7"/>
  <c r="GW74" i="7"/>
  <c r="HM74" i="7"/>
  <c r="DY74" i="7"/>
  <c r="EO74" i="7"/>
  <c r="FE74" i="7"/>
  <c r="FU74" i="7"/>
  <c r="GK74" i="7"/>
  <c r="HA74" i="7"/>
  <c r="HQ74" i="7"/>
  <c r="EG74" i="7"/>
  <c r="FM74" i="7"/>
  <c r="GS74" i="7"/>
  <c r="ES74" i="7"/>
  <c r="FY74" i="7"/>
  <c r="HE74" i="7"/>
  <c r="EW74" i="7"/>
  <c r="GC74" i="7"/>
  <c r="HI74" i="7"/>
  <c r="EC74" i="7"/>
  <c r="FI74" i="7"/>
  <c r="GO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X27" i="7"/>
  <c r="AB27" i="7"/>
  <c r="AF27" i="7"/>
  <c r="AJ27" i="7"/>
  <c r="AN27" i="7"/>
  <c r="AR27" i="7"/>
  <c r="AV27" i="7"/>
  <c r="AZ27" i="7"/>
  <c r="BD27" i="7"/>
  <c r="BH27" i="7"/>
  <c r="BL27" i="7"/>
  <c r="BP27" i="7"/>
  <c r="BT27" i="7"/>
  <c r="BX27" i="7"/>
  <c r="CB27" i="7"/>
  <c r="CF27" i="7"/>
  <c r="Y27" i="7"/>
  <c r="AC27" i="7"/>
  <c r="Z27" i="7"/>
  <c r="AD27" i="7"/>
  <c r="AH27" i="7"/>
  <c r="AG27" i="7"/>
  <c r="AM27" i="7"/>
  <c r="AS27" i="7"/>
  <c r="AX27" i="7"/>
  <c r="BC27" i="7"/>
  <c r="BI27" i="7"/>
  <c r="BN27" i="7"/>
  <c r="BS27" i="7"/>
  <c r="BY27" i="7"/>
  <c r="CD27" i="7"/>
  <c r="CI27" i="7"/>
  <c r="CM27" i="7"/>
  <c r="CQ27" i="7"/>
  <c r="CU27" i="7"/>
  <c r="CY27" i="7"/>
  <c r="DC27" i="7"/>
  <c r="DG27" i="7"/>
  <c r="DK27" i="7"/>
  <c r="DO27" i="7"/>
  <c r="DS27" i="7"/>
  <c r="AI27" i="7"/>
  <c r="AO27" i="7"/>
  <c r="AT27" i="7"/>
  <c r="AY27" i="7"/>
  <c r="BE27" i="7"/>
  <c r="BJ27" i="7"/>
  <c r="BO27" i="7"/>
  <c r="BU27" i="7"/>
  <c r="BZ27" i="7"/>
  <c r="CE27" i="7"/>
  <c r="CJ27" i="7"/>
  <c r="CN27" i="7"/>
  <c r="CR27" i="7"/>
  <c r="CV27" i="7"/>
  <c r="CZ27" i="7"/>
  <c r="DD27" i="7"/>
  <c r="DH27" i="7"/>
  <c r="DL27" i="7"/>
  <c r="DP27" i="7"/>
  <c r="DT27" i="7"/>
  <c r="AA27" i="7"/>
  <c r="AK27" i="7"/>
  <c r="AP27" i="7"/>
  <c r="AU27" i="7"/>
  <c r="BA27" i="7"/>
  <c r="BF27" i="7"/>
  <c r="BK27" i="7"/>
  <c r="BQ27" i="7"/>
  <c r="BV27" i="7"/>
  <c r="CA27" i="7"/>
  <c r="CG27" i="7"/>
  <c r="CK27" i="7"/>
  <c r="CO27" i="7"/>
  <c r="CS27" i="7"/>
  <c r="CW27" i="7"/>
  <c r="DA27" i="7"/>
  <c r="DE27" i="7"/>
  <c r="DI27" i="7"/>
  <c r="DM27" i="7"/>
  <c r="DQ27" i="7"/>
  <c r="AQ27" i="7"/>
  <c r="BM27" i="7"/>
  <c r="CH27" i="7"/>
  <c r="CX27" i="7"/>
  <c r="DN27" i="7"/>
  <c r="AW27" i="7"/>
  <c r="BR27" i="7"/>
  <c r="CL27" i="7"/>
  <c r="DB27" i="7"/>
  <c r="DR27" i="7"/>
  <c r="AE27" i="7"/>
  <c r="BB27" i="7"/>
  <c r="BW27" i="7"/>
  <c r="CP27" i="7"/>
  <c r="DF27" i="7"/>
  <c r="CT27" i="7"/>
  <c r="AL27" i="7"/>
  <c r="DJ27" i="7"/>
  <c r="BG27" i="7"/>
  <c r="CC27" i="7"/>
  <c r="X91" i="7"/>
  <c r="AA91" i="7"/>
  <c r="AE91" i="7"/>
  <c r="AI91" i="7"/>
  <c r="AM91" i="7"/>
  <c r="AQ91" i="7"/>
  <c r="AU91" i="7"/>
  <c r="AY91" i="7"/>
  <c r="BC91" i="7"/>
  <c r="BG91" i="7"/>
  <c r="BK91" i="7"/>
  <c r="BO91" i="7"/>
  <c r="BS91" i="7"/>
  <c r="BW91" i="7"/>
  <c r="CA91" i="7"/>
  <c r="CE91" i="7"/>
  <c r="CI91" i="7"/>
  <c r="CM91" i="7"/>
  <c r="CQ91" i="7"/>
  <c r="CU91" i="7"/>
  <c r="CY91" i="7"/>
  <c r="DC91" i="7"/>
  <c r="DG91" i="7"/>
  <c r="DK91" i="7"/>
  <c r="DO91" i="7"/>
  <c r="DS91" i="7"/>
  <c r="AB91" i="7"/>
  <c r="AF91" i="7"/>
  <c r="AJ91" i="7"/>
  <c r="AN91" i="7"/>
  <c r="AR91" i="7"/>
  <c r="AV91" i="7"/>
  <c r="AZ91" i="7"/>
  <c r="BD91" i="7"/>
  <c r="BH91" i="7"/>
  <c r="BL91" i="7"/>
  <c r="BP91" i="7"/>
  <c r="BT91" i="7"/>
  <c r="BX91" i="7"/>
  <c r="CB91" i="7"/>
  <c r="CF91" i="7"/>
  <c r="CJ91" i="7"/>
  <c r="CN91" i="7"/>
  <c r="CR91" i="7"/>
  <c r="CV91" i="7"/>
  <c r="CZ91" i="7"/>
  <c r="DD91" i="7"/>
  <c r="DH91" i="7"/>
  <c r="DL91" i="7"/>
  <c r="DP91" i="7"/>
  <c r="DT91" i="7"/>
  <c r="Y91" i="7"/>
  <c r="AC91" i="7"/>
  <c r="AG91" i="7"/>
  <c r="AK91" i="7"/>
  <c r="AO91" i="7"/>
  <c r="AS91" i="7"/>
  <c r="AW91" i="7"/>
  <c r="BA91" i="7"/>
  <c r="BE91" i="7"/>
  <c r="BI91" i="7"/>
  <c r="BM91" i="7"/>
  <c r="BQ91" i="7"/>
  <c r="BU91" i="7"/>
  <c r="BY91" i="7"/>
  <c r="CC91" i="7"/>
  <c r="CG91" i="7"/>
  <c r="CK91" i="7"/>
  <c r="CO91" i="7"/>
  <c r="CS91" i="7"/>
  <c r="CW91" i="7"/>
  <c r="DA91" i="7"/>
  <c r="DE91" i="7"/>
  <c r="DI91" i="7"/>
  <c r="DM91" i="7"/>
  <c r="DQ91" i="7"/>
  <c r="AL91" i="7"/>
  <c r="BB91" i="7"/>
  <c r="BR91" i="7"/>
  <c r="CH91" i="7"/>
  <c r="CX91" i="7"/>
  <c r="DN91" i="7"/>
  <c r="Z91" i="7"/>
  <c r="AP91" i="7"/>
  <c r="BF91" i="7"/>
  <c r="BV91" i="7"/>
  <c r="CL91" i="7"/>
  <c r="DB91" i="7"/>
  <c r="DR91" i="7"/>
  <c r="AD91" i="7"/>
  <c r="AT91" i="7"/>
  <c r="BJ91" i="7"/>
  <c r="BZ91" i="7"/>
  <c r="CP91" i="7"/>
  <c r="DF91" i="7"/>
  <c r="CD91" i="7"/>
  <c r="AH91" i="7"/>
  <c r="CT91" i="7"/>
  <c r="AX91" i="7"/>
  <c r="DJ91" i="7"/>
  <c r="BN91"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X77" i="7"/>
  <c r="AA77" i="7"/>
  <c r="AE77" i="7"/>
  <c r="AI77" i="7"/>
  <c r="AM77" i="7"/>
  <c r="AQ77" i="7"/>
  <c r="AU77" i="7"/>
  <c r="AY77" i="7"/>
  <c r="BC77" i="7"/>
  <c r="BG77" i="7"/>
  <c r="BK77" i="7"/>
  <c r="BO77" i="7"/>
  <c r="BS77" i="7"/>
  <c r="BW77" i="7"/>
  <c r="CA77" i="7"/>
  <c r="CE77" i="7"/>
  <c r="CI77" i="7"/>
  <c r="CM77" i="7"/>
  <c r="CQ77" i="7"/>
  <c r="CU77" i="7"/>
  <c r="CY77" i="7"/>
  <c r="DC77" i="7"/>
  <c r="DG77" i="7"/>
  <c r="DK77" i="7"/>
  <c r="DO77" i="7"/>
  <c r="DS77" i="7"/>
  <c r="AB77" i="7"/>
  <c r="AF77" i="7"/>
  <c r="AJ77" i="7"/>
  <c r="AN77" i="7"/>
  <c r="AR77" i="7"/>
  <c r="AV77" i="7"/>
  <c r="AZ77" i="7"/>
  <c r="BD77" i="7"/>
  <c r="BH77" i="7"/>
  <c r="BL77" i="7"/>
  <c r="BP77" i="7"/>
  <c r="BT77" i="7"/>
  <c r="BX77" i="7"/>
  <c r="CB77" i="7"/>
  <c r="CF77" i="7"/>
  <c r="CJ77" i="7"/>
  <c r="CN77" i="7"/>
  <c r="CR77" i="7"/>
  <c r="CV77" i="7"/>
  <c r="CZ77" i="7"/>
  <c r="DD77" i="7"/>
  <c r="DH77" i="7"/>
  <c r="DL77" i="7"/>
  <c r="DP77" i="7"/>
  <c r="DT77" i="7"/>
  <c r="Y77" i="7"/>
  <c r="AC77" i="7"/>
  <c r="AG77" i="7"/>
  <c r="AK77" i="7"/>
  <c r="AO77" i="7"/>
  <c r="AS77" i="7"/>
  <c r="AW77" i="7"/>
  <c r="BA77" i="7"/>
  <c r="BE77" i="7"/>
  <c r="BI77" i="7"/>
  <c r="BM77" i="7"/>
  <c r="BQ77" i="7"/>
  <c r="BU77" i="7"/>
  <c r="BY77" i="7"/>
  <c r="CC77" i="7"/>
  <c r="CG77" i="7"/>
  <c r="CK77" i="7"/>
  <c r="CO77" i="7"/>
  <c r="CS77" i="7"/>
  <c r="CW77" i="7"/>
  <c r="DA77" i="7"/>
  <c r="DE77" i="7"/>
  <c r="DI77" i="7"/>
  <c r="DM77" i="7"/>
  <c r="DQ77" i="7"/>
  <c r="AD77" i="7"/>
  <c r="AT77" i="7"/>
  <c r="BJ77" i="7"/>
  <c r="BZ77" i="7"/>
  <c r="CP77" i="7"/>
  <c r="DF77" i="7"/>
  <c r="AH77" i="7"/>
  <c r="AX77" i="7"/>
  <c r="BN77" i="7"/>
  <c r="CD77" i="7"/>
  <c r="CT77" i="7"/>
  <c r="DJ77" i="7"/>
  <c r="AL77" i="7"/>
  <c r="BB77" i="7"/>
  <c r="BR77" i="7"/>
  <c r="CH77" i="7"/>
  <c r="CX77" i="7"/>
  <c r="DN77" i="7"/>
  <c r="BV77" i="7"/>
  <c r="Z77" i="7"/>
  <c r="CL77" i="7"/>
  <c r="AP77" i="7"/>
  <c r="DB77" i="7"/>
  <c r="DR77" i="7"/>
  <c r="BF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2" i="7"/>
  <c r="Z102" i="7"/>
  <c r="AD102" i="7"/>
  <c r="AH102" i="7"/>
  <c r="AL102" i="7"/>
  <c r="AP102" i="7"/>
  <c r="AT102" i="7"/>
  <c r="AX102" i="7"/>
  <c r="BB102" i="7"/>
  <c r="BF102" i="7"/>
  <c r="BJ102" i="7"/>
  <c r="BN102" i="7"/>
  <c r="BR102" i="7"/>
  <c r="BV102" i="7"/>
  <c r="BZ102" i="7"/>
  <c r="CD102" i="7"/>
  <c r="CH102" i="7"/>
  <c r="CL102" i="7"/>
  <c r="CP102" i="7"/>
  <c r="CT102" i="7"/>
  <c r="CX102" i="7"/>
  <c r="DB102" i="7"/>
  <c r="DF102" i="7"/>
  <c r="DJ102" i="7"/>
  <c r="DN102" i="7"/>
  <c r="DR102" i="7"/>
  <c r="AA102" i="7"/>
  <c r="AE102" i="7"/>
  <c r="AI102" i="7"/>
  <c r="AM102" i="7"/>
  <c r="AQ102" i="7"/>
  <c r="AU102" i="7"/>
  <c r="AY102" i="7"/>
  <c r="BC102" i="7"/>
  <c r="BG102" i="7"/>
  <c r="BK102" i="7"/>
  <c r="BO102" i="7"/>
  <c r="BS102" i="7"/>
  <c r="BW102" i="7"/>
  <c r="CA102" i="7"/>
  <c r="CE102" i="7"/>
  <c r="CI102" i="7"/>
  <c r="CM102" i="7"/>
  <c r="CQ102" i="7"/>
  <c r="CU102" i="7"/>
  <c r="CY102" i="7"/>
  <c r="DC102" i="7"/>
  <c r="DG102" i="7"/>
  <c r="DK102" i="7"/>
  <c r="DO102" i="7"/>
  <c r="DS102" i="7"/>
  <c r="AB102" i="7"/>
  <c r="AR102" i="7"/>
  <c r="BH102" i="7"/>
  <c r="BX102" i="7"/>
  <c r="CN102" i="7"/>
  <c r="DD102" i="7"/>
  <c r="DT102" i="7"/>
  <c r="AF102" i="7"/>
  <c r="AV102" i="7"/>
  <c r="BL102" i="7"/>
  <c r="CB102" i="7"/>
  <c r="CR102" i="7"/>
  <c r="DH102" i="7"/>
  <c r="AJ102" i="7"/>
  <c r="AZ102" i="7"/>
  <c r="BP102" i="7"/>
  <c r="CF102" i="7"/>
  <c r="CV102" i="7"/>
  <c r="DL102" i="7"/>
  <c r="BD102" i="7"/>
  <c r="DP102" i="7"/>
  <c r="BT102" i="7"/>
  <c r="CJ102" i="7"/>
  <c r="AN102" i="7"/>
  <c r="CZ102"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X70" i="7"/>
  <c r="EB70" i="7"/>
  <c r="EF70" i="7"/>
  <c r="EJ70" i="7"/>
  <c r="EN70" i="7"/>
  <c r="ER70" i="7"/>
  <c r="EV70" i="7"/>
  <c r="EZ70" i="7"/>
  <c r="FD70" i="7"/>
  <c r="FH70" i="7"/>
  <c r="FL70" i="7"/>
  <c r="FP70" i="7"/>
  <c r="FT70" i="7"/>
  <c r="FX70" i="7"/>
  <c r="GB70" i="7"/>
  <c r="GF70" i="7"/>
  <c r="GJ70" i="7"/>
  <c r="GN70" i="7"/>
  <c r="GR70" i="7"/>
  <c r="GV70" i="7"/>
  <c r="GZ70" i="7"/>
  <c r="HD70" i="7"/>
  <c r="HH70" i="7"/>
  <c r="HL70" i="7"/>
  <c r="HP70" i="7"/>
  <c r="DY70" i="7"/>
  <c r="EO70" i="7"/>
  <c r="FE70" i="7"/>
  <c r="FU70" i="7"/>
  <c r="GK70" i="7"/>
  <c r="HA70" i="7"/>
  <c r="HQ70" i="7"/>
  <c r="EC70" i="7"/>
  <c r="ES70" i="7"/>
  <c r="FI70" i="7"/>
  <c r="FY70" i="7"/>
  <c r="GO70" i="7"/>
  <c r="HE70" i="7"/>
  <c r="DU70" i="7"/>
  <c r="FA70" i="7"/>
  <c r="GG70" i="7"/>
  <c r="HM70" i="7"/>
  <c r="EG70" i="7"/>
  <c r="FM70" i="7"/>
  <c r="GS70" i="7"/>
  <c r="EK70" i="7"/>
  <c r="FQ70" i="7"/>
  <c r="GW70" i="7"/>
  <c r="EW70" i="7"/>
  <c r="GC70" i="7"/>
  <c r="HI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Y38" i="7"/>
  <c r="AC38" i="7"/>
  <c r="Z38" i="7"/>
  <c r="AE38" i="7"/>
  <c r="AI38" i="7"/>
  <c r="AM38" i="7"/>
  <c r="AQ38" i="7"/>
  <c r="AU38" i="7"/>
  <c r="AY38" i="7"/>
  <c r="BC38" i="7"/>
  <c r="BG38" i="7"/>
  <c r="BK38" i="7"/>
  <c r="BO38" i="7"/>
  <c r="BS38" i="7"/>
  <c r="BW38" i="7"/>
  <c r="CA38" i="7"/>
  <c r="CE38" i="7"/>
  <c r="CI38" i="7"/>
  <c r="CM38" i="7"/>
  <c r="CQ38" i="7"/>
  <c r="CU38" i="7"/>
  <c r="CY38" i="7"/>
  <c r="DC38" i="7"/>
  <c r="DG38" i="7"/>
  <c r="DK38" i="7"/>
  <c r="DO38" i="7"/>
  <c r="DS38" i="7"/>
  <c r="AA38" i="7"/>
  <c r="AF38" i="7"/>
  <c r="AJ38" i="7"/>
  <c r="AN38" i="7"/>
  <c r="AR38" i="7"/>
  <c r="AV38" i="7"/>
  <c r="AZ38" i="7"/>
  <c r="BD38" i="7"/>
  <c r="BH38" i="7"/>
  <c r="BL38" i="7"/>
  <c r="BP38" i="7"/>
  <c r="BT38" i="7"/>
  <c r="BX38" i="7"/>
  <c r="CB38" i="7"/>
  <c r="CF38" i="7"/>
  <c r="CJ38" i="7"/>
  <c r="CN38" i="7"/>
  <c r="CR38" i="7"/>
  <c r="CV38" i="7"/>
  <c r="CZ38" i="7"/>
  <c r="DD38" i="7"/>
  <c r="DH38" i="7"/>
  <c r="DL38" i="7"/>
  <c r="DP38" i="7"/>
  <c r="DT38" i="7"/>
  <c r="AB38" i="7"/>
  <c r="AG38" i="7"/>
  <c r="AK38" i="7"/>
  <c r="AO38" i="7"/>
  <c r="AS38" i="7"/>
  <c r="AW38" i="7"/>
  <c r="BA38" i="7"/>
  <c r="BE38" i="7"/>
  <c r="BI38" i="7"/>
  <c r="BM38" i="7"/>
  <c r="BQ38" i="7"/>
  <c r="BU38" i="7"/>
  <c r="BY38" i="7"/>
  <c r="CC38" i="7"/>
  <c r="CG38" i="7"/>
  <c r="CK38" i="7"/>
  <c r="CO38" i="7"/>
  <c r="CS38" i="7"/>
  <c r="CW38" i="7"/>
  <c r="DA38" i="7"/>
  <c r="DE38" i="7"/>
  <c r="DI38" i="7"/>
  <c r="DM38" i="7"/>
  <c r="DQ38" i="7"/>
  <c r="AP38" i="7"/>
  <c r="BF38" i="7"/>
  <c r="BV38" i="7"/>
  <c r="CL38" i="7"/>
  <c r="DB38" i="7"/>
  <c r="DR38" i="7"/>
  <c r="AD38" i="7"/>
  <c r="AT38" i="7"/>
  <c r="BJ38" i="7"/>
  <c r="BZ38" i="7"/>
  <c r="CP38" i="7"/>
  <c r="DF38" i="7"/>
  <c r="AH38" i="7"/>
  <c r="AX38" i="7"/>
  <c r="BN38" i="7"/>
  <c r="CD38" i="7"/>
  <c r="CT38" i="7"/>
  <c r="DJ38" i="7"/>
  <c r="BB38" i="7"/>
  <c r="DN38" i="7"/>
  <c r="BR38" i="7"/>
  <c r="CH38" i="7"/>
  <c r="AL38" i="7"/>
  <c r="CX38" i="7"/>
  <c r="X38"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DU58" i="7"/>
  <c r="EK58" i="7"/>
  <c r="FA58" i="7"/>
  <c r="FQ58" i="7"/>
  <c r="GG58" i="7"/>
  <c r="GW58" i="7"/>
  <c r="HM58" i="7"/>
  <c r="DY58" i="7"/>
  <c r="EO58" i="7"/>
  <c r="FE58" i="7"/>
  <c r="FU58" i="7"/>
  <c r="GK58" i="7"/>
  <c r="HA58" i="7"/>
  <c r="HQ58" i="7"/>
  <c r="EC58" i="7"/>
  <c r="ES58" i="7"/>
  <c r="FI58" i="7"/>
  <c r="FY58" i="7"/>
  <c r="GO58" i="7"/>
  <c r="HE58" i="7"/>
  <c r="GC58" i="7"/>
  <c r="EG58" i="7"/>
  <c r="GS58" i="7"/>
  <c r="EW58" i="7"/>
  <c r="HI58" i="7"/>
  <c r="FM58" i="7"/>
  <c r="O58"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EG14" i="7"/>
  <c r="EW14" i="7"/>
  <c r="FM14" i="7"/>
  <c r="GC14" i="7"/>
  <c r="GS14" i="7"/>
  <c r="HI14" i="7"/>
  <c r="DU14" i="7"/>
  <c r="EK14" i="7"/>
  <c r="FA14" i="7"/>
  <c r="FQ14" i="7"/>
  <c r="GG14" i="7"/>
  <c r="GW14" i="7"/>
  <c r="HM14" i="7"/>
  <c r="DY14" i="7"/>
  <c r="EO14" i="7"/>
  <c r="FE14" i="7"/>
  <c r="FU14" i="7"/>
  <c r="GK14" i="7"/>
  <c r="HA14" i="7"/>
  <c r="HQ14" i="7"/>
  <c r="FI14" i="7"/>
  <c r="FY14" i="7"/>
  <c r="EC14" i="7"/>
  <c r="GO14" i="7"/>
  <c r="ES14" i="7"/>
  <c r="HE14" i="7"/>
  <c r="O14" i="7"/>
  <c r="T13"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DT25" i="7"/>
  <c r="Y25" i="7"/>
  <c r="AC25" i="7"/>
  <c r="AG25" i="7"/>
  <c r="AK25" i="7"/>
  <c r="AO25" i="7"/>
  <c r="AS25" i="7"/>
  <c r="AW25" i="7"/>
  <c r="BA25" i="7"/>
  <c r="BE25" i="7"/>
  <c r="BI25" i="7"/>
  <c r="BM25" i="7"/>
  <c r="BQ25" i="7"/>
  <c r="BU25" i="7"/>
  <c r="BY25" i="7"/>
  <c r="CC25" i="7"/>
  <c r="CG25" i="7"/>
  <c r="CK25" i="7"/>
  <c r="CO25" i="7"/>
  <c r="CS25" i="7"/>
  <c r="CW25" i="7"/>
  <c r="DA25" i="7"/>
  <c r="DE25" i="7"/>
  <c r="DI25" i="7"/>
  <c r="DM25" i="7"/>
  <c r="DQ25" i="7"/>
  <c r="Z25" i="7"/>
  <c r="AD25" i="7"/>
  <c r="AH25" i="7"/>
  <c r="AL25" i="7"/>
  <c r="AP25" i="7"/>
  <c r="AT25" i="7"/>
  <c r="AX25" i="7"/>
  <c r="BB25" i="7"/>
  <c r="BF25" i="7"/>
  <c r="BJ25" i="7"/>
  <c r="BN25" i="7"/>
  <c r="BR25" i="7"/>
  <c r="BV25" i="7"/>
  <c r="BZ25" i="7"/>
  <c r="CD25" i="7"/>
  <c r="CH25" i="7"/>
  <c r="CL25" i="7"/>
  <c r="CP25" i="7"/>
  <c r="CT25" i="7"/>
  <c r="CX25" i="7"/>
  <c r="DB25" i="7"/>
  <c r="DF25" i="7"/>
  <c r="DJ25" i="7"/>
  <c r="DN25" i="7"/>
  <c r="DR25" i="7"/>
  <c r="AA25" i="7"/>
  <c r="AQ25" i="7"/>
  <c r="BG25" i="7"/>
  <c r="BW25" i="7"/>
  <c r="CM25" i="7"/>
  <c r="DC25" i="7"/>
  <c r="DS25" i="7"/>
  <c r="AE25" i="7"/>
  <c r="AU25" i="7"/>
  <c r="BK25" i="7"/>
  <c r="CA25" i="7"/>
  <c r="CQ25" i="7"/>
  <c r="DG25" i="7"/>
  <c r="AI25" i="7"/>
  <c r="AY25" i="7"/>
  <c r="BO25" i="7"/>
  <c r="CE25" i="7"/>
  <c r="CU25" i="7"/>
  <c r="DK25" i="7"/>
  <c r="BS25" i="7"/>
  <c r="CI25" i="7"/>
  <c r="AM25" i="7"/>
  <c r="CY25" i="7"/>
  <c r="BC25" i="7"/>
  <c r="DO25"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AA46" i="7"/>
  <c r="AE46" i="7"/>
  <c r="AI46" i="7"/>
  <c r="AM46" i="7"/>
  <c r="AQ46" i="7"/>
  <c r="AU46" i="7"/>
  <c r="AY46" i="7"/>
  <c r="BC46" i="7"/>
  <c r="BG46" i="7"/>
  <c r="BK46" i="7"/>
  <c r="BO46" i="7"/>
  <c r="BS46" i="7"/>
  <c r="BW46" i="7"/>
  <c r="CA46" i="7"/>
  <c r="CE46" i="7"/>
  <c r="CI46" i="7"/>
  <c r="CM46" i="7"/>
  <c r="CQ46" i="7"/>
  <c r="CU46" i="7"/>
  <c r="CY46" i="7"/>
  <c r="DC46" i="7"/>
  <c r="DG46" i="7"/>
  <c r="DK46" i="7"/>
  <c r="DO46" i="7"/>
  <c r="DS46" i="7"/>
  <c r="AB46" i="7"/>
  <c r="AF46" i="7"/>
  <c r="AJ46" i="7"/>
  <c r="AN46" i="7"/>
  <c r="AR46" i="7"/>
  <c r="AV46" i="7"/>
  <c r="AZ46" i="7"/>
  <c r="BD46" i="7"/>
  <c r="BH46" i="7"/>
  <c r="BL46" i="7"/>
  <c r="BP46" i="7"/>
  <c r="BT46" i="7"/>
  <c r="BX46" i="7"/>
  <c r="CB46" i="7"/>
  <c r="CF46" i="7"/>
  <c r="CJ46" i="7"/>
  <c r="CN46" i="7"/>
  <c r="CR46" i="7"/>
  <c r="CV46" i="7"/>
  <c r="CZ46" i="7"/>
  <c r="DD46" i="7"/>
  <c r="DH46" i="7"/>
  <c r="DL46" i="7"/>
  <c r="DP46" i="7"/>
  <c r="DT46" i="7"/>
  <c r="Y46" i="7"/>
  <c r="AC46" i="7"/>
  <c r="AG46" i="7"/>
  <c r="AK46" i="7"/>
  <c r="AO46" i="7"/>
  <c r="AS46" i="7"/>
  <c r="AW46" i="7"/>
  <c r="BA46" i="7"/>
  <c r="BE46" i="7"/>
  <c r="BI46" i="7"/>
  <c r="BM46" i="7"/>
  <c r="BQ46" i="7"/>
  <c r="BU46" i="7"/>
  <c r="BY46" i="7"/>
  <c r="CC46" i="7"/>
  <c r="CG46" i="7"/>
  <c r="CK46" i="7"/>
  <c r="CO46" i="7"/>
  <c r="CS46" i="7"/>
  <c r="CW46" i="7"/>
  <c r="DA46" i="7"/>
  <c r="DE46" i="7"/>
  <c r="DI46" i="7"/>
  <c r="DM46" i="7"/>
  <c r="DQ46" i="7"/>
  <c r="Z46" i="7"/>
  <c r="AP46" i="7"/>
  <c r="BF46" i="7"/>
  <c r="BV46" i="7"/>
  <c r="CL46" i="7"/>
  <c r="DB46" i="7"/>
  <c r="DR46" i="7"/>
  <c r="AD46" i="7"/>
  <c r="AT46" i="7"/>
  <c r="BJ46" i="7"/>
  <c r="BZ46" i="7"/>
  <c r="CP46" i="7"/>
  <c r="DF46" i="7"/>
  <c r="AH46" i="7"/>
  <c r="AX46" i="7"/>
  <c r="BN46" i="7"/>
  <c r="CD46" i="7"/>
  <c r="CT46" i="7"/>
  <c r="DJ46" i="7"/>
  <c r="CH46" i="7"/>
  <c r="AL46" i="7"/>
  <c r="CX46" i="7"/>
  <c r="BB46" i="7"/>
  <c r="DN46" i="7"/>
  <c r="X46" i="7"/>
  <c r="BR46"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74" i="7"/>
  <c r="AA74" i="7"/>
  <c r="AE74" i="7"/>
  <c r="AI74" i="7"/>
  <c r="AM74" i="7"/>
  <c r="AQ74" i="7"/>
  <c r="AU74" i="7"/>
  <c r="AY74" i="7"/>
  <c r="BC74" i="7"/>
  <c r="BG74" i="7"/>
  <c r="BK74" i="7"/>
  <c r="BO74" i="7"/>
  <c r="BS74" i="7"/>
  <c r="BW74" i="7"/>
  <c r="CA74" i="7"/>
  <c r="CE74" i="7"/>
  <c r="CI74" i="7"/>
  <c r="CM74" i="7"/>
  <c r="CQ74" i="7"/>
  <c r="CU74" i="7"/>
  <c r="CY74" i="7"/>
  <c r="DC74" i="7"/>
  <c r="DG74" i="7"/>
  <c r="DK74" i="7"/>
  <c r="DO74" i="7"/>
  <c r="DS74" i="7"/>
  <c r="AB74" i="7"/>
  <c r="AF74" i="7"/>
  <c r="AJ74" i="7"/>
  <c r="AN74" i="7"/>
  <c r="AR74" i="7"/>
  <c r="AV74" i="7"/>
  <c r="AZ74" i="7"/>
  <c r="BD74" i="7"/>
  <c r="BH74" i="7"/>
  <c r="BL74" i="7"/>
  <c r="BP74" i="7"/>
  <c r="BT74" i="7"/>
  <c r="BX74" i="7"/>
  <c r="CB74" i="7"/>
  <c r="CF74" i="7"/>
  <c r="CJ74" i="7"/>
  <c r="CN74" i="7"/>
  <c r="CR74" i="7"/>
  <c r="CV74" i="7"/>
  <c r="CZ74" i="7"/>
  <c r="DD74" i="7"/>
  <c r="DH74" i="7"/>
  <c r="DL74" i="7"/>
  <c r="DP74" i="7"/>
  <c r="DT74"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Z74" i="7"/>
  <c r="AP74" i="7"/>
  <c r="BF74" i="7"/>
  <c r="BV74" i="7"/>
  <c r="CL74" i="7"/>
  <c r="DB74" i="7"/>
  <c r="DR74" i="7"/>
  <c r="AD74" i="7"/>
  <c r="AT74" i="7"/>
  <c r="BJ74" i="7"/>
  <c r="BZ74" i="7"/>
  <c r="CP74" i="7"/>
  <c r="DF74" i="7"/>
  <c r="AH74" i="7"/>
  <c r="AX74" i="7"/>
  <c r="BN74" i="7"/>
  <c r="CD74" i="7"/>
  <c r="CT74" i="7"/>
  <c r="DJ74" i="7"/>
  <c r="BB74" i="7"/>
  <c r="DN74" i="7"/>
  <c r="BR74" i="7"/>
  <c r="CH74" i="7"/>
  <c r="AL74" i="7"/>
  <c r="CX74" i="7"/>
  <c r="X72" i="7"/>
  <c r="AA72" i="7"/>
  <c r="AE72" i="7"/>
  <c r="AI72" i="7"/>
  <c r="AM72" i="7"/>
  <c r="AQ72" i="7"/>
  <c r="AU72" i="7"/>
  <c r="AY72" i="7"/>
  <c r="BC72" i="7"/>
  <c r="BG72" i="7"/>
  <c r="BK72" i="7"/>
  <c r="BO72" i="7"/>
  <c r="BS72" i="7"/>
  <c r="BW72" i="7"/>
  <c r="CA72" i="7"/>
  <c r="CE72" i="7"/>
  <c r="CI72" i="7"/>
  <c r="CM72" i="7"/>
  <c r="CQ72" i="7"/>
  <c r="CU72" i="7"/>
  <c r="CY72" i="7"/>
  <c r="DC72" i="7"/>
  <c r="DG72" i="7"/>
  <c r="DK72" i="7"/>
  <c r="DO72" i="7"/>
  <c r="DS72" i="7"/>
  <c r="AB72" i="7"/>
  <c r="AF72" i="7"/>
  <c r="AJ72" i="7"/>
  <c r="AN72" i="7"/>
  <c r="AR72" i="7"/>
  <c r="AV72" i="7"/>
  <c r="AZ72" i="7"/>
  <c r="BD72" i="7"/>
  <c r="BH72" i="7"/>
  <c r="BL72" i="7"/>
  <c r="BP72" i="7"/>
  <c r="BT72" i="7"/>
  <c r="BX72" i="7"/>
  <c r="CB72" i="7"/>
  <c r="CF72" i="7"/>
  <c r="CJ72" i="7"/>
  <c r="CN72" i="7"/>
  <c r="CR72" i="7"/>
  <c r="CV72" i="7"/>
  <c r="CZ72" i="7"/>
  <c r="DD72" i="7"/>
  <c r="DH72" i="7"/>
  <c r="DL72" i="7"/>
  <c r="DP72" i="7"/>
  <c r="DT72"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AH72" i="7"/>
  <c r="AX72" i="7"/>
  <c r="BN72" i="7"/>
  <c r="CD72" i="7"/>
  <c r="CT72" i="7"/>
  <c r="DJ72" i="7"/>
  <c r="AL72" i="7"/>
  <c r="BB72" i="7"/>
  <c r="BR72" i="7"/>
  <c r="CH72" i="7"/>
  <c r="CX72" i="7"/>
  <c r="DN72" i="7"/>
  <c r="Z72" i="7"/>
  <c r="AP72" i="7"/>
  <c r="BF72" i="7"/>
  <c r="BV72" i="7"/>
  <c r="CL72" i="7"/>
  <c r="DB72" i="7"/>
  <c r="DR72" i="7"/>
  <c r="BJ72" i="7"/>
  <c r="BZ72" i="7"/>
  <c r="AD72" i="7"/>
  <c r="CP72" i="7"/>
  <c r="DF72" i="7"/>
  <c r="AT72"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64" i="7"/>
  <c r="Y64" i="7"/>
  <c r="AC64" i="7"/>
  <c r="AG64" i="7"/>
  <c r="AK64" i="7"/>
  <c r="AO64" i="7"/>
  <c r="AS64" i="7"/>
  <c r="AW64" i="7"/>
  <c r="BA64" i="7"/>
  <c r="BE64" i="7"/>
  <c r="BI64" i="7"/>
  <c r="BM64" i="7"/>
  <c r="BQ64" i="7"/>
  <c r="BU64" i="7"/>
  <c r="BY64" i="7"/>
  <c r="CC64" i="7"/>
  <c r="CG64" i="7"/>
  <c r="CK64" i="7"/>
  <c r="CO64" i="7"/>
  <c r="CS64" i="7"/>
  <c r="CW64" i="7"/>
  <c r="DA64" i="7"/>
  <c r="DE64" i="7"/>
  <c r="DI64" i="7"/>
  <c r="DM64" i="7"/>
  <c r="DQ64" i="7"/>
  <c r="Z64" i="7"/>
  <c r="AD64" i="7"/>
  <c r="AH64" i="7"/>
  <c r="AL64" i="7"/>
  <c r="AP64" i="7"/>
  <c r="AT64" i="7"/>
  <c r="AX64" i="7"/>
  <c r="BB64" i="7"/>
  <c r="BF64" i="7"/>
  <c r="BJ64" i="7"/>
  <c r="BN64" i="7"/>
  <c r="BR64" i="7"/>
  <c r="BV64" i="7"/>
  <c r="BZ64" i="7"/>
  <c r="CD64" i="7"/>
  <c r="CH64" i="7"/>
  <c r="CL64" i="7"/>
  <c r="CP64" i="7"/>
  <c r="CT64" i="7"/>
  <c r="CX64" i="7"/>
  <c r="DB64" i="7"/>
  <c r="DF64" i="7"/>
  <c r="DJ64" i="7"/>
  <c r="DN64" i="7"/>
  <c r="DR64" i="7"/>
  <c r="AA64" i="7"/>
  <c r="AE64" i="7"/>
  <c r="AI64" i="7"/>
  <c r="AM64" i="7"/>
  <c r="AQ64" i="7"/>
  <c r="AU64" i="7"/>
  <c r="AY64" i="7"/>
  <c r="BC64" i="7"/>
  <c r="BG64" i="7"/>
  <c r="BK64" i="7"/>
  <c r="BO64" i="7"/>
  <c r="BS64" i="7"/>
  <c r="BW64" i="7"/>
  <c r="CA64" i="7"/>
  <c r="CE64" i="7"/>
  <c r="CI64" i="7"/>
  <c r="CM64" i="7"/>
  <c r="CQ64" i="7"/>
  <c r="CU64" i="7"/>
  <c r="CY64" i="7"/>
  <c r="DC64" i="7"/>
  <c r="DG64" i="7"/>
  <c r="DK64" i="7"/>
  <c r="DO64" i="7"/>
  <c r="DS64" i="7"/>
  <c r="AF64" i="7"/>
  <c r="AV64" i="7"/>
  <c r="BL64" i="7"/>
  <c r="CB64" i="7"/>
  <c r="CR64" i="7"/>
  <c r="DH64" i="7"/>
  <c r="AJ64" i="7"/>
  <c r="AZ64" i="7"/>
  <c r="BP64" i="7"/>
  <c r="CF64" i="7"/>
  <c r="CV64" i="7"/>
  <c r="DL64" i="7"/>
  <c r="AN64" i="7"/>
  <c r="BD64" i="7"/>
  <c r="BT64" i="7"/>
  <c r="CJ64" i="7"/>
  <c r="CZ64" i="7"/>
  <c r="DP64" i="7"/>
  <c r="BH64" i="7"/>
  <c r="DT64" i="7"/>
  <c r="BX64" i="7"/>
  <c r="AB64" i="7"/>
  <c r="CN64" i="7"/>
  <c r="DD64" i="7"/>
  <c r="AR64"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6" i="7"/>
  <c r="R7" i="7"/>
  <c r="U11" i="7"/>
  <c r="P13" i="7"/>
  <c r="X33" i="7"/>
  <c r="AA33" i="7"/>
  <c r="AE33" i="7"/>
  <c r="AI33" i="7"/>
  <c r="AM33" i="7"/>
  <c r="AQ33" i="7"/>
  <c r="AU33" i="7"/>
  <c r="AY33" i="7"/>
  <c r="BC33" i="7"/>
  <c r="BG33" i="7"/>
  <c r="BK33" i="7"/>
  <c r="BO33" i="7"/>
  <c r="BS33" i="7"/>
  <c r="BW33" i="7"/>
  <c r="CA33" i="7"/>
  <c r="CE33" i="7"/>
  <c r="CI33" i="7"/>
  <c r="CM33" i="7"/>
  <c r="CQ33" i="7"/>
  <c r="Y33" i="7"/>
  <c r="AD33" i="7"/>
  <c r="AJ33" i="7"/>
  <c r="AO33" i="7"/>
  <c r="AT33" i="7"/>
  <c r="AZ33" i="7"/>
  <c r="BE33" i="7"/>
  <c r="BJ33" i="7"/>
  <c r="BP33" i="7"/>
  <c r="BU33" i="7"/>
  <c r="BZ33" i="7"/>
  <c r="CF33" i="7"/>
  <c r="CK33" i="7"/>
  <c r="CP33" i="7"/>
  <c r="CU33" i="7"/>
  <c r="CY33" i="7"/>
  <c r="DC33" i="7"/>
  <c r="DG33" i="7"/>
  <c r="DK33" i="7"/>
  <c r="DO33" i="7"/>
  <c r="DS33" i="7"/>
  <c r="Z33" i="7"/>
  <c r="AF33" i="7"/>
  <c r="AK33" i="7"/>
  <c r="AP33" i="7"/>
  <c r="AV33" i="7"/>
  <c r="BA33" i="7"/>
  <c r="BF33" i="7"/>
  <c r="BL33" i="7"/>
  <c r="BQ33" i="7"/>
  <c r="BV33" i="7"/>
  <c r="CB33" i="7"/>
  <c r="CG33" i="7"/>
  <c r="CL33" i="7"/>
  <c r="CR33" i="7"/>
  <c r="CV33" i="7"/>
  <c r="CZ33" i="7"/>
  <c r="DD33" i="7"/>
  <c r="DH33" i="7"/>
  <c r="DL33" i="7"/>
  <c r="DP33" i="7"/>
  <c r="DT33" i="7"/>
  <c r="AB33" i="7"/>
  <c r="AG33" i="7"/>
  <c r="AL33" i="7"/>
  <c r="AR33" i="7"/>
  <c r="AW33" i="7"/>
  <c r="BB33" i="7"/>
  <c r="BH33" i="7"/>
  <c r="BM33" i="7"/>
  <c r="BR33" i="7"/>
  <c r="BX33" i="7"/>
  <c r="CC33" i="7"/>
  <c r="CH33" i="7"/>
  <c r="CN33" i="7"/>
  <c r="CS33" i="7"/>
  <c r="CW33" i="7"/>
  <c r="DA33" i="7"/>
  <c r="DE33" i="7"/>
  <c r="DI33" i="7"/>
  <c r="DM33" i="7"/>
  <c r="DQ33" i="7"/>
  <c r="AS33" i="7"/>
  <c r="BN33" i="7"/>
  <c r="CJ33" i="7"/>
  <c r="DB33" i="7"/>
  <c r="DR33" i="7"/>
  <c r="AC33" i="7"/>
  <c r="AX33" i="7"/>
  <c r="BT33" i="7"/>
  <c r="CO33" i="7"/>
  <c r="DF33" i="7"/>
  <c r="AH33" i="7"/>
  <c r="BD33" i="7"/>
  <c r="BY33" i="7"/>
  <c r="CT33" i="7"/>
  <c r="DJ33" i="7"/>
  <c r="CX33" i="7"/>
  <c r="AN33" i="7"/>
  <c r="DN33" i="7"/>
  <c r="BI33" i="7"/>
  <c r="CD3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U6"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AA78" i="7"/>
  <c r="AE78" i="7"/>
  <c r="AI78" i="7"/>
  <c r="AM78" i="7"/>
  <c r="AQ78" i="7"/>
  <c r="AU78" i="7"/>
  <c r="AY78" i="7"/>
  <c r="BC78" i="7"/>
  <c r="BG78" i="7"/>
  <c r="BK78" i="7"/>
  <c r="BO78" i="7"/>
  <c r="BS78" i="7"/>
  <c r="BW78" i="7"/>
  <c r="CA78" i="7"/>
  <c r="CE78" i="7"/>
  <c r="CI78" i="7"/>
  <c r="CM78" i="7"/>
  <c r="CQ78" i="7"/>
  <c r="CU78" i="7"/>
  <c r="CY78" i="7"/>
  <c r="DC78" i="7"/>
  <c r="DG78" i="7"/>
  <c r="DK78" i="7"/>
  <c r="DO78" i="7"/>
  <c r="DS78" i="7"/>
  <c r="AB78" i="7"/>
  <c r="AF78" i="7"/>
  <c r="AJ78" i="7"/>
  <c r="AN78" i="7"/>
  <c r="AR78" i="7"/>
  <c r="AV78" i="7"/>
  <c r="AZ78" i="7"/>
  <c r="BD78" i="7"/>
  <c r="BH78" i="7"/>
  <c r="BL78" i="7"/>
  <c r="BP78" i="7"/>
  <c r="BT78" i="7"/>
  <c r="BX78" i="7"/>
  <c r="CB78" i="7"/>
  <c r="CF78" i="7"/>
  <c r="CJ78" i="7"/>
  <c r="CN78" i="7"/>
  <c r="CR78" i="7"/>
  <c r="CV78" i="7"/>
  <c r="CZ78" i="7"/>
  <c r="DD78" i="7"/>
  <c r="DH78" i="7"/>
  <c r="DL78" i="7"/>
  <c r="DP78" i="7"/>
  <c r="DT78" i="7"/>
  <c r="Y78" i="7"/>
  <c r="AC78" i="7"/>
  <c r="AG78" i="7"/>
  <c r="AK78" i="7"/>
  <c r="AO78" i="7"/>
  <c r="AS78" i="7"/>
  <c r="AW78" i="7"/>
  <c r="BA78" i="7"/>
  <c r="BE78" i="7"/>
  <c r="BI78" i="7"/>
  <c r="BM78" i="7"/>
  <c r="BQ78" i="7"/>
  <c r="BU78" i="7"/>
  <c r="BY78" i="7"/>
  <c r="CC78" i="7"/>
  <c r="CG78" i="7"/>
  <c r="CK78" i="7"/>
  <c r="CO78" i="7"/>
  <c r="CS78" i="7"/>
  <c r="CW78" i="7"/>
  <c r="DA78" i="7"/>
  <c r="DE78" i="7"/>
  <c r="DI78" i="7"/>
  <c r="DM78" i="7"/>
  <c r="DQ78" i="7"/>
  <c r="Z78" i="7"/>
  <c r="AP78" i="7"/>
  <c r="BF78" i="7"/>
  <c r="BV78" i="7"/>
  <c r="CL78" i="7"/>
  <c r="DB78" i="7"/>
  <c r="DR78" i="7"/>
  <c r="AD78" i="7"/>
  <c r="AT78" i="7"/>
  <c r="BJ78" i="7"/>
  <c r="BZ78" i="7"/>
  <c r="CP78" i="7"/>
  <c r="DF78" i="7"/>
  <c r="AH78" i="7"/>
  <c r="AX78" i="7"/>
  <c r="BN78" i="7"/>
  <c r="CD78" i="7"/>
  <c r="CT78" i="7"/>
  <c r="DJ78" i="7"/>
  <c r="AL78" i="7"/>
  <c r="CX78" i="7"/>
  <c r="X78" i="7"/>
  <c r="BB78" i="7"/>
  <c r="DN78" i="7"/>
  <c r="BR78" i="7"/>
  <c r="CH78"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Z62" i="7"/>
  <c r="AD62" i="7"/>
  <c r="AH62" i="7"/>
  <c r="AL62" i="7"/>
  <c r="AP62" i="7"/>
  <c r="AT62" i="7"/>
  <c r="AX62" i="7"/>
  <c r="BB62" i="7"/>
  <c r="BF62" i="7"/>
  <c r="BJ62" i="7"/>
  <c r="BN62" i="7"/>
  <c r="BR62" i="7"/>
  <c r="BV62" i="7"/>
  <c r="BZ62" i="7"/>
  <c r="CD62" i="7"/>
  <c r="CH62" i="7"/>
  <c r="CL62" i="7"/>
  <c r="CP62" i="7"/>
  <c r="CT62" i="7"/>
  <c r="CX62" i="7"/>
  <c r="DB62" i="7"/>
  <c r="DF62" i="7"/>
  <c r="DJ62" i="7"/>
  <c r="DN62" i="7"/>
  <c r="DR62" i="7"/>
  <c r="AA62" i="7"/>
  <c r="AE62" i="7"/>
  <c r="AI62" i="7"/>
  <c r="AM62" i="7"/>
  <c r="AQ62" i="7"/>
  <c r="AU62" i="7"/>
  <c r="AY62" i="7"/>
  <c r="BC62" i="7"/>
  <c r="BG62" i="7"/>
  <c r="BK62" i="7"/>
  <c r="BO62" i="7"/>
  <c r="BS62" i="7"/>
  <c r="BW62" i="7"/>
  <c r="CA62" i="7"/>
  <c r="CE62" i="7"/>
  <c r="CI62" i="7"/>
  <c r="CM62" i="7"/>
  <c r="CQ62" i="7"/>
  <c r="CU62" i="7"/>
  <c r="CY62" i="7"/>
  <c r="DC62" i="7"/>
  <c r="DG62" i="7"/>
  <c r="DK62" i="7"/>
  <c r="DO62" i="7"/>
  <c r="DS62" i="7"/>
  <c r="AN62" i="7"/>
  <c r="BD62" i="7"/>
  <c r="BT62" i="7"/>
  <c r="CJ62" i="7"/>
  <c r="CZ62" i="7"/>
  <c r="DP62" i="7"/>
  <c r="AB62" i="7"/>
  <c r="AR62" i="7"/>
  <c r="BH62" i="7"/>
  <c r="BX62" i="7"/>
  <c r="CN62" i="7"/>
  <c r="DD62" i="7"/>
  <c r="DT62" i="7"/>
  <c r="AF62" i="7"/>
  <c r="AV62" i="7"/>
  <c r="BL62" i="7"/>
  <c r="CB62" i="7"/>
  <c r="CR62" i="7"/>
  <c r="DH62" i="7"/>
  <c r="BP62" i="7"/>
  <c r="X62" i="7"/>
  <c r="CF62" i="7"/>
  <c r="AJ62" i="7"/>
  <c r="CV62" i="7"/>
  <c r="AZ62" i="7"/>
  <c r="DL62" i="7"/>
  <c r="X82" i="7"/>
  <c r="AA82" i="7"/>
  <c r="AE82" i="7"/>
  <c r="AI82" i="7"/>
  <c r="AM82" i="7"/>
  <c r="AQ82" i="7"/>
  <c r="AU82" i="7"/>
  <c r="AY82" i="7"/>
  <c r="BC82" i="7"/>
  <c r="BG82" i="7"/>
  <c r="BK82" i="7"/>
  <c r="BO82" i="7"/>
  <c r="BS82" i="7"/>
  <c r="BW82" i="7"/>
  <c r="CA82" i="7"/>
  <c r="CE82" i="7"/>
  <c r="CI82" i="7"/>
  <c r="CM82" i="7"/>
  <c r="CQ82" i="7"/>
  <c r="CU82" i="7"/>
  <c r="CY82" i="7"/>
  <c r="DC82" i="7"/>
  <c r="DG82" i="7"/>
  <c r="DK82" i="7"/>
  <c r="DO82" i="7"/>
  <c r="DS82" i="7"/>
  <c r="AB82" i="7"/>
  <c r="AF82" i="7"/>
  <c r="AJ82" i="7"/>
  <c r="AN82" i="7"/>
  <c r="AR82" i="7"/>
  <c r="AV82" i="7"/>
  <c r="AZ82" i="7"/>
  <c r="BD82" i="7"/>
  <c r="BH82" i="7"/>
  <c r="BL82" i="7"/>
  <c r="BP82" i="7"/>
  <c r="BT82" i="7"/>
  <c r="BX82" i="7"/>
  <c r="CB82" i="7"/>
  <c r="CF82" i="7"/>
  <c r="CJ82" i="7"/>
  <c r="CN82" i="7"/>
  <c r="CR82" i="7"/>
  <c r="CV82" i="7"/>
  <c r="CZ82" i="7"/>
  <c r="DD82" i="7"/>
  <c r="DH82" i="7"/>
  <c r="DL82" i="7"/>
  <c r="DP82" i="7"/>
  <c r="DT82" i="7"/>
  <c r="Y82" i="7"/>
  <c r="AC82" i="7"/>
  <c r="AG82" i="7"/>
  <c r="AK82" i="7"/>
  <c r="AO82" i="7"/>
  <c r="AS82" i="7"/>
  <c r="AW82" i="7"/>
  <c r="BA82" i="7"/>
  <c r="BE82" i="7"/>
  <c r="BI82" i="7"/>
  <c r="BM82" i="7"/>
  <c r="BQ82" i="7"/>
  <c r="BU82" i="7"/>
  <c r="BY82" i="7"/>
  <c r="CC82" i="7"/>
  <c r="CG82" i="7"/>
  <c r="CK82" i="7"/>
  <c r="CO82" i="7"/>
  <c r="CS82" i="7"/>
  <c r="CW82" i="7"/>
  <c r="DA82" i="7"/>
  <c r="DE82" i="7"/>
  <c r="DI82" i="7"/>
  <c r="DM82" i="7"/>
  <c r="DQ82" i="7"/>
  <c r="Z82" i="7"/>
  <c r="AP82" i="7"/>
  <c r="BF82" i="7"/>
  <c r="BV82" i="7"/>
  <c r="CL82" i="7"/>
  <c r="DB82" i="7"/>
  <c r="DR82" i="7"/>
  <c r="AD82" i="7"/>
  <c r="AT82" i="7"/>
  <c r="BJ82" i="7"/>
  <c r="BZ82" i="7"/>
  <c r="CP82" i="7"/>
  <c r="DF82" i="7"/>
  <c r="AH82" i="7"/>
  <c r="AX82" i="7"/>
  <c r="BN82" i="7"/>
  <c r="CD82" i="7"/>
  <c r="CT82" i="7"/>
  <c r="DJ82" i="7"/>
  <c r="CH82" i="7"/>
  <c r="AL82" i="7"/>
  <c r="CX82" i="7"/>
  <c r="BB82" i="7"/>
  <c r="DN82" i="7"/>
  <c r="BR82"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X20" i="7"/>
  <c r="Y20" i="7"/>
  <c r="AC20" i="7"/>
  <c r="AG20" i="7"/>
  <c r="AK20" i="7"/>
  <c r="AO20" i="7"/>
  <c r="AS20" i="7"/>
  <c r="AW20" i="7"/>
  <c r="BA20" i="7"/>
  <c r="BE20" i="7"/>
  <c r="BI20" i="7"/>
  <c r="BM20" i="7"/>
  <c r="BQ20" i="7"/>
  <c r="BU20" i="7"/>
  <c r="BY20" i="7"/>
  <c r="CC20" i="7"/>
  <c r="CG20" i="7"/>
  <c r="CK20" i="7"/>
  <c r="CO20" i="7"/>
  <c r="CS20" i="7"/>
  <c r="CW20" i="7"/>
  <c r="DA20" i="7"/>
  <c r="DE20" i="7"/>
  <c r="DI20" i="7"/>
  <c r="DM20" i="7"/>
  <c r="DQ20" i="7"/>
  <c r="Z20" i="7"/>
  <c r="AD20" i="7"/>
  <c r="AH20" i="7"/>
  <c r="AL20" i="7"/>
  <c r="AP20" i="7"/>
  <c r="AT20" i="7"/>
  <c r="AX20" i="7"/>
  <c r="BB20" i="7"/>
  <c r="BF20" i="7"/>
  <c r="BJ20" i="7"/>
  <c r="BN20" i="7"/>
  <c r="BR20" i="7"/>
  <c r="BV20" i="7"/>
  <c r="BZ20" i="7"/>
  <c r="CD20" i="7"/>
  <c r="CH20" i="7"/>
  <c r="CL20" i="7"/>
  <c r="CP20" i="7"/>
  <c r="CT20" i="7"/>
  <c r="CX20" i="7"/>
  <c r="DB20" i="7"/>
  <c r="DF20" i="7"/>
  <c r="DJ20" i="7"/>
  <c r="DN20" i="7"/>
  <c r="DR20" i="7"/>
  <c r="AA20" i="7"/>
  <c r="AE20" i="7"/>
  <c r="AI20" i="7"/>
  <c r="AM20" i="7"/>
  <c r="AQ20" i="7"/>
  <c r="AU20" i="7"/>
  <c r="AY20" i="7"/>
  <c r="BC20" i="7"/>
  <c r="BG20" i="7"/>
  <c r="BK20" i="7"/>
  <c r="BO20" i="7"/>
  <c r="BS20" i="7"/>
  <c r="BW20" i="7"/>
  <c r="CA20" i="7"/>
  <c r="CE20" i="7"/>
  <c r="CI20" i="7"/>
  <c r="CM20" i="7"/>
  <c r="CQ20" i="7"/>
  <c r="CU20" i="7"/>
  <c r="CY20" i="7"/>
  <c r="DC20" i="7"/>
  <c r="DG20" i="7"/>
  <c r="DK20" i="7"/>
  <c r="DO20" i="7"/>
  <c r="DS20" i="7"/>
  <c r="AJ20" i="7"/>
  <c r="AZ20" i="7"/>
  <c r="BP20" i="7"/>
  <c r="CF20" i="7"/>
  <c r="CV20" i="7"/>
  <c r="DL20" i="7"/>
  <c r="AN20" i="7"/>
  <c r="BD20" i="7"/>
  <c r="BT20" i="7"/>
  <c r="CJ20" i="7"/>
  <c r="CZ20" i="7"/>
  <c r="DP20" i="7"/>
  <c r="AB20" i="7"/>
  <c r="AR20" i="7"/>
  <c r="BH20" i="7"/>
  <c r="BX20" i="7"/>
  <c r="CN20" i="7"/>
  <c r="DD20" i="7"/>
  <c r="DT20" i="7"/>
  <c r="AV20" i="7"/>
  <c r="DH20" i="7"/>
  <c r="BL20" i="7"/>
  <c r="CB20" i="7"/>
  <c r="AF20" i="7"/>
  <c r="CR20"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X100" i="7"/>
  <c r="Y100" i="7"/>
  <c r="AC100" i="7"/>
  <c r="AG100" i="7"/>
  <c r="AK100" i="7"/>
  <c r="AO100" i="7"/>
  <c r="AS100" i="7"/>
  <c r="AW100" i="7"/>
  <c r="BA100" i="7"/>
  <c r="BE100" i="7"/>
  <c r="BI100" i="7"/>
  <c r="BM100" i="7"/>
  <c r="BQ100" i="7"/>
  <c r="BU100" i="7"/>
  <c r="BY100" i="7"/>
  <c r="CC100" i="7"/>
  <c r="CG100" i="7"/>
  <c r="CK100" i="7"/>
  <c r="CO100" i="7"/>
  <c r="CS100" i="7"/>
  <c r="CW100" i="7"/>
  <c r="DA100" i="7"/>
  <c r="DE100" i="7"/>
  <c r="DI100" i="7"/>
  <c r="DM100" i="7"/>
  <c r="DQ100" i="7"/>
  <c r="Z100" i="7"/>
  <c r="AD100" i="7"/>
  <c r="AH100" i="7"/>
  <c r="AL100" i="7"/>
  <c r="AP100" i="7"/>
  <c r="AT100" i="7"/>
  <c r="AX100" i="7"/>
  <c r="BB100" i="7"/>
  <c r="BF100" i="7"/>
  <c r="BJ100" i="7"/>
  <c r="BN100" i="7"/>
  <c r="BR100" i="7"/>
  <c r="BV100" i="7"/>
  <c r="BZ100" i="7"/>
  <c r="CD100" i="7"/>
  <c r="CH100" i="7"/>
  <c r="CL100" i="7"/>
  <c r="CP100" i="7"/>
  <c r="CT100" i="7"/>
  <c r="CX100" i="7"/>
  <c r="DB100" i="7"/>
  <c r="DF100" i="7"/>
  <c r="DJ100" i="7"/>
  <c r="DN100" i="7"/>
  <c r="DR100" i="7"/>
  <c r="AA100" i="7"/>
  <c r="AE100" i="7"/>
  <c r="AI100" i="7"/>
  <c r="AM100" i="7"/>
  <c r="AQ100" i="7"/>
  <c r="AU100" i="7"/>
  <c r="AY100" i="7"/>
  <c r="BC100" i="7"/>
  <c r="BG100" i="7"/>
  <c r="BK100" i="7"/>
  <c r="BO100" i="7"/>
  <c r="BS100" i="7"/>
  <c r="BW100" i="7"/>
  <c r="CA100" i="7"/>
  <c r="CE100" i="7"/>
  <c r="CI100" i="7"/>
  <c r="CM100" i="7"/>
  <c r="CQ100" i="7"/>
  <c r="CU100" i="7"/>
  <c r="CY100" i="7"/>
  <c r="DC100" i="7"/>
  <c r="DG100" i="7"/>
  <c r="DK100" i="7"/>
  <c r="DO100" i="7"/>
  <c r="DS100" i="7"/>
  <c r="AJ100" i="7"/>
  <c r="AZ100" i="7"/>
  <c r="BP100" i="7"/>
  <c r="CF100" i="7"/>
  <c r="CV100" i="7"/>
  <c r="DL100" i="7"/>
  <c r="AN100" i="7"/>
  <c r="BD100" i="7"/>
  <c r="BT100" i="7"/>
  <c r="CJ100" i="7"/>
  <c r="CZ100" i="7"/>
  <c r="DP100" i="7"/>
  <c r="AB100" i="7"/>
  <c r="AR100" i="7"/>
  <c r="BH100" i="7"/>
  <c r="BX100" i="7"/>
  <c r="CN100" i="7"/>
  <c r="DD100" i="7"/>
  <c r="DT100" i="7"/>
  <c r="BL100" i="7"/>
  <c r="CB100" i="7"/>
  <c r="AF100" i="7"/>
  <c r="CR100" i="7"/>
  <c r="DH100" i="7"/>
  <c r="AV100" i="7"/>
  <c r="X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AA56" i="7"/>
  <c r="AE56" i="7"/>
  <c r="AI56" i="7"/>
  <c r="AM56" i="7"/>
  <c r="AQ56" i="7"/>
  <c r="AU56" i="7"/>
  <c r="AY56" i="7"/>
  <c r="BC56" i="7"/>
  <c r="BG56" i="7"/>
  <c r="BK56" i="7"/>
  <c r="BO56" i="7"/>
  <c r="BS56" i="7"/>
  <c r="BW56" i="7"/>
  <c r="CA56" i="7"/>
  <c r="CE56" i="7"/>
  <c r="CI56" i="7"/>
  <c r="CM56" i="7"/>
  <c r="CQ56" i="7"/>
  <c r="CU56" i="7"/>
  <c r="CY56" i="7"/>
  <c r="DC56" i="7"/>
  <c r="DG56" i="7"/>
  <c r="DK56" i="7"/>
  <c r="DO56" i="7"/>
  <c r="DS56" i="7"/>
  <c r="AB56" i="7"/>
  <c r="AF56" i="7"/>
  <c r="AJ56" i="7"/>
  <c r="AN56" i="7"/>
  <c r="AR56" i="7"/>
  <c r="AV56" i="7"/>
  <c r="AZ56" i="7"/>
  <c r="BD56" i="7"/>
  <c r="BH56" i="7"/>
  <c r="BL56" i="7"/>
  <c r="BP56" i="7"/>
  <c r="BT56" i="7"/>
  <c r="BX56" i="7"/>
  <c r="CB56" i="7"/>
  <c r="CF56" i="7"/>
  <c r="CJ56" i="7"/>
  <c r="CN56" i="7"/>
  <c r="CR56" i="7"/>
  <c r="CV56" i="7"/>
  <c r="CZ56" i="7"/>
  <c r="DD56" i="7"/>
  <c r="DH56" i="7"/>
  <c r="DL56" i="7"/>
  <c r="DP56" i="7"/>
  <c r="DT56" i="7"/>
  <c r="AK56" i="7"/>
  <c r="BA56" i="7"/>
  <c r="BQ56" i="7"/>
  <c r="CG56" i="7"/>
  <c r="CW56" i="7"/>
  <c r="DM56" i="7"/>
  <c r="Y56" i="7"/>
  <c r="AO56" i="7"/>
  <c r="BE56" i="7"/>
  <c r="BU56" i="7"/>
  <c r="CK56" i="7"/>
  <c r="DA56" i="7"/>
  <c r="DQ56" i="7"/>
  <c r="AC56" i="7"/>
  <c r="AS56" i="7"/>
  <c r="BI56" i="7"/>
  <c r="BY56" i="7"/>
  <c r="CO56" i="7"/>
  <c r="DE56" i="7"/>
  <c r="AG56" i="7"/>
  <c r="CS56" i="7"/>
  <c r="AW56" i="7"/>
  <c r="DI56" i="7"/>
  <c r="BM56" i="7"/>
  <c r="CC56"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X10" i="7"/>
  <c r="DU10" i="7" s="1"/>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97" i="7"/>
  <c r="Y97" i="7"/>
  <c r="AC97" i="7"/>
  <c r="AG97" i="7"/>
  <c r="AK97" i="7"/>
  <c r="AO97" i="7"/>
  <c r="AS97" i="7"/>
  <c r="AW97" i="7"/>
  <c r="BA97" i="7"/>
  <c r="BE97" i="7"/>
  <c r="BI97" i="7"/>
  <c r="BM97" i="7"/>
  <c r="BQ97" i="7"/>
  <c r="BU97" i="7"/>
  <c r="BY97" i="7"/>
  <c r="CC97" i="7"/>
  <c r="CG97" i="7"/>
  <c r="CK97" i="7"/>
  <c r="CO97" i="7"/>
  <c r="CS97" i="7"/>
  <c r="CW97" i="7"/>
  <c r="DA97" i="7"/>
  <c r="DE97" i="7"/>
  <c r="DI97" i="7"/>
  <c r="DM97" i="7"/>
  <c r="DQ97" i="7"/>
  <c r="Z97" i="7"/>
  <c r="AD97" i="7"/>
  <c r="AH97" i="7"/>
  <c r="AL97" i="7"/>
  <c r="AP97" i="7"/>
  <c r="AT97" i="7"/>
  <c r="AX97" i="7"/>
  <c r="BB97" i="7"/>
  <c r="BF97" i="7"/>
  <c r="BJ97" i="7"/>
  <c r="BN97" i="7"/>
  <c r="BR97" i="7"/>
  <c r="BV97" i="7"/>
  <c r="BZ97" i="7"/>
  <c r="CD97" i="7"/>
  <c r="CH97" i="7"/>
  <c r="CL97" i="7"/>
  <c r="CP97" i="7"/>
  <c r="CT97" i="7"/>
  <c r="CX97" i="7"/>
  <c r="DB97" i="7"/>
  <c r="DF97" i="7"/>
  <c r="DJ97" i="7"/>
  <c r="DN97" i="7"/>
  <c r="DR97" i="7"/>
  <c r="AA97" i="7"/>
  <c r="AE97" i="7"/>
  <c r="AI97" i="7"/>
  <c r="AM97" i="7"/>
  <c r="AQ97" i="7"/>
  <c r="AU97" i="7"/>
  <c r="AY97" i="7"/>
  <c r="BC97" i="7"/>
  <c r="BG97" i="7"/>
  <c r="BK97" i="7"/>
  <c r="BO97" i="7"/>
  <c r="BS97" i="7"/>
  <c r="BW97" i="7"/>
  <c r="CA97" i="7"/>
  <c r="CE97" i="7"/>
  <c r="CI97" i="7"/>
  <c r="CM97" i="7"/>
  <c r="CQ97" i="7"/>
  <c r="CU97" i="7"/>
  <c r="CY97" i="7"/>
  <c r="DC97" i="7"/>
  <c r="DG97" i="7"/>
  <c r="DK97" i="7"/>
  <c r="DO97" i="7"/>
  <c r="DS97" i="7"/>
  <c r="AF97" i="7"/>
  <c r="AV97" i="7"/>
  <c r="BL97" i="7"/>
  <c r="CB97" i="7"/>
  <c r="CR97" i="7"/>
  <c r="DH97" i="7"/>
  <c r="AJ97" i="7"/>
  <c r="AZ97" i="7"/>
  <c r="BP97" i="7"/>
  <c r="CF97" i="7"/>
  <c r="CV97" i="7"/>
  <c r="DL97" i="7"/>
  <c r="AN97" i="7"/>
  <c r="BD97" i="7"/>
  <c r="BT97" i="7"/>
  <c r="CJ97" i="7"/>
  <c r="CZ97" i="7"/>
  <c r="DP97" i="7"/>
  <c r="AR97" i="7"/>
  <c r="DD97" i="7"/>
  <c r="BH97" i="7"/>
  <c r="DT97" i="7"/>
  <c r="BX97" i="7"/>
  <c r="AB97" i="7"/>
  <c r="CN97"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DU12" i="7"/>
  <c r="S5" i="7"/>
  <c r="R12"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17" i="7"/>
  <c r="AB17" i="7"/>
  <c r="AF17" i="7"/>
  <c r="AJ17" i="7"/>
  <c r="AN17" i="7"/>
  <c r="Y17" i="7"/>
  <c r="AC17" i="7"/>
  <c r="AG17" i="7"/>
  <c r="AK17" i="7"/>
  <c r="AO17" i="7"/>
  <c r="AA17" i="7"/>
  <c r="AI17" i="7"/>
  <c r="AQ17" i="7"/>
  <c r="AU17" i="7"/>
  <c r="AY17" i="7"/>
  <c r="BC17" i="7"/>
  <c r="BG17" i="7"/>
  <c r="BK17" i="7"/>
  <c r="BO17" i="7"/>
  <c r="BS17" i="7"/>
  <c r="BW17" i="7"/>
  <c r="CA17" i="7"/>
  <c r="CE17" i="7"/>
  <c r="CI17" i="7"/>
  <c r="CM17" i="7"/>
  <c r="CQ17" i="7"/>
  <c r="CU17" i="7"/>
  <c r="CY17" i="7"/>
  <c r="DC17" i="7"/>
  <c r="DG17" i="7"/>
  <c r="DK17" i="7"/>
  <c r="DO17" i="7"/>
  <c r="DS17" i="7"/>
  <c r="AD17" i="7"/>
  <c r="AL17" i="7"/>
  <c r="AR17" i="7"/>
  <c r="AV17" i="7"/>
  <c r="AZ17" i="7"/>
  <c r="BD17" i="7"/>
  <c r="BH17" i="7"/>
  <c r="BL17" i="7"/>
  <c r="BP17" i="7"/>
  <c r="BT17" i="7"/>
  <c r="BX17" i="7"/>
  <c r="CB17" i="7"/>
  <c r="CF17" i="7"/>
  <c r="CJ17" i="7"/>
  <c r="CN17" i="7"/>
  <c r="CR17" i="7"/>
  <c r="CV17" i="7"/>
  <c r="CZ17" i="7"/>
  <c r="DD17" i="7"/>
  <c r="DH17" i="7"/>
  <c r="DL17" i="7"/>
  <c r="DP17" i="7"/>
  <c r="DT17" i="7"/>
  <c r="AE17" i="7"/>
  <c r="AM17" i="7"/>
  <c r="AS17" i="7"/>
  <c r="AW17" i="7"/>
  <c r="BA17" i="7"/>
  <c r="BE17" i="7"/>
  <c r="BI17" i="7"/>
  <c r="BM17" i="7"/>
  <c r="BQ17" i="7"/>
  <c r="BU17" i="7"/>
  <c r="BY17" i="7"/>
  <c r="CC17" i="7"/>
  <c r="CG17" i="7"/>
  <c r="CK17" i="7"/>
  <c r="CO17" i="7"/>
  <c r="CS17" i="7"/>
  <c r="CW17" i="7"/>
  <c r="DA17" i="7"/>
  <c r="DE17" i="7"/>
  <c r="DI17" i="7"/>
  <c r="DM17" i="7"/>
  <c r="DQ17" i="7"/>
  <c r="AH17" i="7"/>
  <c r="BB17" i="7"/>
  <c r="BR17" i="7"/>
  <c r="CH17" i="7"/>
  <c r="CX17" i="7"/>
  <c r="DN17" i="7"/>
  <c r="AP17" i="7"/>
  <c r="BF17" i="7"/>
  <c r="BV17" i="7"/>
  <c r="CL17" i="7"/>
  <c r="DB17" i="7"/>
  <c r="DR17" i="7"/>
  <c r="AT17" i="7"/>
  <c r="BJ17" i="7"/>
  <c r="BZ17" i="7"/>
  <c r="CP17" i="7"/>
  <c r="DF17" i="7"/>
  <c r="AX17" i="7"/>
  <c r="DJ17" i="7"/>
  <c r="BN17" i="7"/>
  <c r="CD17" i="7"/>
  <c r="Z17" i="7"/>
  <c r="CT17" i="7"/>
  <c r="X48" i="7"/>
  <c r="AA48" i="7"/>
  <c r="AE48" i="7"/>
  <c r="AI48" i="7"/>
  <c r="AM48" i="7"/>
  <c r="AQ48" i="7"/>
  <c r="AU48" i="7"/>
  <c r="AY48" i="7"/>
  <c r="BC48" i="7"/>
  <c r="BG48" i="7"/>
  <c r="BK48" i="7"/>
  <c r="BO48" i="7"/>
  <c r="BS48" i="7"/>
  <c r="BW48" i="7"/>
  <c r="CA48" i="7"/>
  <c r="CE48" i="7"/>
  <c r="CI48" i="7"/>
  <c r="CM48" i="7"/>
  <c r="CQ48" i="7"/>
  <c r="CU48" i="7"/>
  <c r="CY48" i="7"/>
  <c r="DC48" i="7"/>
  <c r="DG48" i="7"/>
  <c r="DK48" i="7"/>
  <c r="DO48" i="7"/>
  <c r="DS48" i="7"/>
  <c r="AB48" i="7"/>
  <c r="AF48" i="7"/>
  <c r="AJ48" i="7"/>
  <c r="AN48" i="7"/>
  <c r="AR48" i="7"/>
  <c r="AV48" i="7"/>
  <c r="AZ48" i="7"/>
  <c r="BD48" i="7"/>
  <c r="BH48" i="7"/>
  <c r="BL48" i="7"/>
  <c r="BP48" i="7"/>
  <c r="BT48" i="7"/>
  <c r="BX48" i="7"/>
  <c r="CB48" i="7"/>
  <c r="CF48" i="7"/>
  <c r="CJ48" i="7"/>
  <c r="CN48" i="7"/>
  <c r="CR48" i="7"/>
  <c r="CV48" i="7"/>
  <c r="CZ48" i="7"/>
  <c r="DD48" i="7"/>
  <c r="DH48" i="7"/>
  <c r="DL48" i="7"/>
  <c r="DP48" i="7"/>
  <c r="DT48" i="7"/>
  <c r="Y48" i="7"/>
  <c r="AC48" i="7"/>
  <c r="AG48" i="7"/>
  <c r="AK48" i="7"/>
  <c r="AO48" i="7"/>
  <c r="AS48" i="7"/>
  <c r="AW48" i="7"/>
  <c r="BA48" i="7"/>
  <c r="BE48" i="7"/>
  <c r="BI48" i="7"/>
  <c r="BM48" i="7"/>
  <c r="BQ48" i="7"/>
  <c r="BU48" i="7"/>
  <c r="BY48" i="7"/>
  <c r="CC48" i="7"/>
  <c r="CG48" i="7"/>
  <c r="CK48" i="7"/>
  <c r="CO48" i="7"/>
  <c r="CS48" i="7"/>
  <c r="CW48" i="7"/>
  <c r="DA48" i="7"/>
  <c r="DE48" i="7"/>
  <c r="DI48" i="7"/>
  <c r="DM48" i="7"/>
  <c r="DQ48" i="7"/>
  <c r="AH48" i="7"/>
  <c r="AX48" i="7"/>
  <c r="BN48" i="7"/>
  <c r="CD48" i="7"/>
  <c r="CT48" i="7"/>
  <c r="DJ48" i="7"/>
  <c r="AL48" i="7"/>
  <c r="BB48" i="7"/>
  <c r="BR48" i="7"/>
  <c r="CH48" i="7"/>
  <c r="CX48" i="7"/>
  <c r="DN48" i="7"/>
  <c r="Z48" i="7"/>
  <c r="AP48" i="7"/>
  <c r="BF48" i="7"/>
  <c r="BV48" i="7"/>
  <c r="CL48" i="7"/>
  <c r="DB48" i="7"/>
  <c r="DR48" i="7"/>
  <c r="BZ48" i="7"/>
  <c r="AD48" i="7"/>
  <c r="CP48" i="7"/>
  <c r="AT48" i="7"/>
  <c r="DF48" i="7"/>
  <c r="BJ48"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X42" i="7"/>
  <c r="AA42" i="7"/>
  <c r="AE42" i="7"/>
  <c r="AI42" i="7"/>
  <c r="AM42" i="7"/>
  <c r="AQ42" i="7"/>
  <c r="AU42" i="7"/>
  <c r="AY42" i="7"/>
  <c r="BC42" i="7"/>
  <c r="BG42" i="7"/>
  <c r="BK42" i="7"/>
  <c r="BO42" i="7"/>
  <c r="BS42" i="7"/>
  <c r="BW42" i="7"/>
  <c r="CA42" i="7"/>
  <c r="CE42" i="7"/>
  <c r="CI42" i="7"/>
  <c r="CM42" i="7"/>
  <c r="CQ42" i="7"/>
  <c r="CU42" i="7"/>
  <c r="CY42" i="7"/>
  <c r="DC42" i="7"/>
  <c r="DG42" i="7"/>
  <c r="DK42" i="7"/>
  <c r="DO42" i="7"/>
  <c r="DS42" i="7"/>
  <c r="AB42" i="7"/>
  <c r="AF42" i="7"/>
  <c r="AJ42" i="7"/>
  <c r="AN42" i="7"/>
  <c r="AR42" i="7"/>
  <c r="AV42" i="7"/>
  <c r="AZ42" i="7"/>
  <c r="BD42" i="7"/>
  <c r="BH42" i="7"/>
  <c r="BL42" i="7"/>
  <c r="BP42" i="7"/>
  <c r="BT42" i="7"/>
  <c r="BX42" i="7"/>
  <c r="CB42" i="7"/>
  <c r="CF42" i="7"/>
  <c r="CJ42" i="7"/>
  <c r="CN42" i="7"/>
  <c r="CR42" i="7"/>
  <c r="CV42" i="7"/>
  <c r="CZ42" i="7"/>
  <c r="DD42" i="7"/>
  <c r="DH42" i="7"/>
  <c r="DL42" i="7"/>
  <c r="DP42" i="7"/>
  <c r="DT42" i="7"/>
  <c r="Y42" i="7"/>
  <c r="AC42" i="7"/>
  <c r="AG42" i="7"/>
  <c r="AK42" i="7"/>
  <c r="AO42" i="7"/>
  <c r="AS42" i="7"/>
  <c r="AW42" i="7"/>
  <c r="BA42" i="7"/>
  <c r="BE42" i="7"/>
  <c r="BI42" i="7"/>
  <c r="BM42" i="7"/>
  <c r="BQ42" i="7"/>
  <c r="BU42" i="7"/>
  <c r="BY42" i="7"/>
  <c r="CC42" i="7"/>
  <c r="CG42" i="7"/>
  <c r="CK42" i="7"/>
  <c r="CO42" i="7"/>
  <c r="CS42" i="7"/>
  <c r="CW42" i="7"/>
  <c r="DA42" i="7"/>
  <c r="DE42" i="7"/>
  <c r="DI42" i="7"/>
  <c r="DM42" i="7"/>
  <c r="DQ42" i="7"/>
  <c r="Z42" i="7"/>
  <c r="AP42" i="7"/>
  <c r="BF42" i="7"/>
  <c r="BV42" i="7"/>
  <c r="CL42" i="7"/>
  <c r="DB42" i="7"/>
  <c r="DR42" i="7"/>
  <c r="AD42" i="7"/>
  <c r="AT42" i="7"/>
  <c r="BJ42" i="7"/>
  <c r="BZ42" i="7"/>
  <c r="CP42" i="7"/>
  <c r="DF42" i="7"/>
  <c r="AH42" i="7"/>
  <c r="AX42" i="7"/>
  <c r="BN42" i="7"/>
  <c r="CD42" i="7"/>
  <c r="CT42" i="7"/>
  <c r="DJ42" i="7"/>
  <c r="AL42" i="7"/>
  <c r="CX42" i="7"/>
  <c r="BB42" i="7"/>
  <c r="DN42" i="7"/>
  <c r="BR42" i="7"/>
  <c r="CH42"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AA44" i="7"/>
  <c r="AE44" i="7"/>
  <c r="AI44" i="7"/>
  <c r="AM44" i="7"/>
  <c r="AQ44" i="7"/>
  <c r="AU44" i="7"/>
  <c r="AY44" i="7"/>
  <c r="BC44" i="7"/>
  <c r="BG44" i="7"/>
  <c r="BK44" i="7"/>
  <c r="BO44" i="7"/>
  <c r="BS44" i="7"/>
  <c r="BW44" i="7"/>
  <c r="CA44" i="7"/>
  <c r="CE44" i="7"/>
  <c r="CI44" i="7"/>
  <c r="CM44" i="7"/>
  <c r="CQ44" i="7"/>
  <c r="CU44" i="7"/>
  <c r="CY44" i="7"/>
  <c r="DC44" i="7"/>
  <c r="DG44" i="7"/>
  <c r="DK44" i="7"/>
  <c r="DO44" i="7"/>
  <c r="DS44" i="7"/>
  <c r="AB44" i="7"/>
  <c r="AF44" i="7"/>
  <c r="AJ44" i="7"/>
  <c r="AN44" i="7"/>
  <c r="AR44" i="7"/>
  <c r="AV44" i="7"/>
  <c r="AZ44" i="7"/>
  <c r="BD44" i="7"/>
  <c r="BH44" i="7"/>
  <c r="BL44" i="7"/>
  <c r="BP44" i="7"/>
  <c r="BT44" i="7"/>
  <c r="BX44" i="7"/>
  <c r="CB44" i="7"/>
  <c r="CF44" i="7"/>
  <c r="CJ44" i="7"/>
  <c r="CN44" i="7"/>
  <c r="CR44" i="7"/>
  <c r="CV44" i="7"/>
  <c r="CZ44" i="7"/>
  <c r="DD44" i="7"/>
  <c r="DH44" i="7"/>
  <c r="DL44" i="7"/>
  <c r="DP44" i="7"/>
  <c r="DT44"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AH44" i="7"/>
  <c r="AX44" i="7"/>
  <c r="BN44" i="7"/>
  <c r="CD44" i="7"/>
  <c r="CT44" i="7"/>
  <c r="DJ44" i="7"/>
  <c r="AL44" i="7"/>
  <c r="BB44" i="7"/>
  <c r="BR44" i="7"/>
  <c r="CH44" i="7"/>
  <c r="CX44" i="7"/>
  <c r="DN44" i="7"/>
  <c r="Z44" i="7"/>
  <c r="AP44" i="7"/>
  <c r="BF44" i="7"/>
  <c r="BV44" i="7"/>
  <c r="CL44" i="7"/>
  <c r="DB44" i="7"/>
  <c r="DR44" i="7"/>
  <c r="AD44" i="7"/>
  <c r="CP44" i="7"/>
  <c r="AT44" i="7"/>
  <c r="DF44" i="7"/>
  <c r="BJ44" i="7"/>
  <c r="BZ44" i="7"/>
  <c r="X44" i="7"/>
  <c r="X36" i="7"/>
  <c r="AA36" i="7"/>
  <c r="AE36" i="7"/>
  <c r="AI36" i="7"/>
  <c r="AM36" i="7"/>
  <c r="AQ36" i="7"/>
  <c r="AU36" i="7"/>
  <c r="AY36" i="7"/>
  <c r="BC36" i="7"/>
  <c r="BG36" i="7"/>
  <c r="BK36" i="7"/>
  <c r="BO36" i="7"/>
  <c r="BS36" i="7"/>
  <c r="BW36" i="7"/>
  <c r="CA36" i="7"/>
  <c r="CE36" i="7"/>
  <c r="CI36" i="7"/>
  <c r="CM36" i="7"/>
  <c r="CQ36" i="7"/>
  <c r="CU36" i="7"/>
  <c r="CY36" i="7"/>
  <c r="DC36" i="7"/>
  <c r="DG36" i="7"/>
  <c r="DK36" i="7"/>
  <c r="DO36" i="7"/>
  <c r="DS36" i="7"/>
  <c r="AB36" i="7"/>
  <c r="AF36" i="7"/>
  <c r="AJ36" i="7"/>
  <c r="AN36" i="7"/>
  <c r="AR36" i="7"/>
  <c r="AV36" i="7"/>
  <c r="AZ36" i="7"/>
  <c r="BD36" i="7"/>
  <c r="BH36" i="7"/>
  <c r="BL36" i="7"/>
  <c r="BP36" i="7"/>
  <c r="BT36" i="7"/>
  <c r="BX36" i="7"/>
  <c r="CB36" i="7"/>
  <c r="CF36" i="7"/>
  <c r="CJ36" i="7"/>
  <c r="CN36" i="7"/>
  <c r="CR36" i="7"/>
  <c r="CV36" i="7"/>
  <c r="CZ36" i="7"/>
  <c r="DD36" i="7"/>
  <c r="DH36" i="7"/>
  <c r="DL36" i="7"/>
  <c r="DP36" i="7"/>
  <c r="DT36" i="7"/>
  <c r="Y36" i="7"/>
  <c r="AC36" i="7"/>
  <c r="AG36" i="7"/>
  <c r="AK36" i="7"/>
  <c r="AO36" i="7"/>
  <c r="AS36" i="7"/>
  <c r="AW36" i="7"/>
  <c r="BA36" i="7"/>
  <c r="BE36" i="7"/>
  <c r="BI36" i="7"/>
  <c r="BM36" i="7"/>
  <c r="BQ36" i="7"/>
  <c r="BU36" i="7"/>
  <c r="BY36" i="7"/>
  <c r="CC36" i="7"/>
  <c r="CG36" i="7"/>
  <c r="CK36" i="7"/>
  <c r="CO36" i="7"/>
  <c r="CS36" i="7"/>
  <c r="CW36" i="7"/>
  <c r="DA36" i="7"/>
  <c r="DE36" i="7"/>
  <c r="DI36" i="7"/>
  <c r="DM36" i="7"/>
  <c r="DQ36" i="7"/>
  <c r="AD36" i="7"/>
  <c r="AT36" i="7"/>
  <c r="BJ36" i="7"/>
  <c r="BZ36" i="7"/>
  <c r="CP36" i="7"/>
  <c r="DF36" i="7"/>
  <c r="AH36" i="7"/>
  <c r="AX36" i="7"/>
  <c r="BN36" i="7"/>
  <c r="CD36" i="7"/>
  <c r="CT36" i="7"/>
  <c r="DJ36" i="7"/>
  <c r="AL36" i="7"/>
  <c r="BB36" i="7"/>
  <c r="BR36" i="7"/>
  <c r="CH36" i="7"/>
  <c r="CX36" i="7"/>
  <c r="DN36" i="7"/>
  <c r="BF36" i="7"/>
  <c r="DR36" i="7"/>
  <c r="BV36" i="7"/>
  <c r="Z36" i="7"/>
  <c r="CL36" i="7"/>
  <c r="DB36" i="7"/>
  <c r="AP36" i="7"/>
  <c r="X68" i="7"/>
  <c r="Y68" i="7"/>
  <c r="AC68" i="7"/>
  <c r="AG68" i="7"/>
  <c r="AK68" i="7"/>
  <c r="AO68" i="7"/>
  <c r="AS68" i="7"/>
  <c r="AW68" i="7"/>
  <c r="BA68" i="7"/>
  <c r="BE68" i="7"/>
  <c r="BI68" i="7"/>
  <c r="BM68" i="7"/>
  <c r="BQ68" i="7"/>
  <c r="BU68" i="7"/>
  <c r="BY68" i="7"/>
  <c r="CC68" i="7"/>
  <c r="CG68" i="7"/>
  <c r="CK68" i="7"/>
  <c r="CO68" i="7"/>
  <c r="CS68" i="7"/>
  <c r="CW68" i="7"/>
  <c r="DA68" i="7"/>
  <c r="DE68" i="7"/>
  <c r="DI68" i="7"/>
  <c r="DM68" i="7"/>
  <c r="DQ68" i="7"/>
  <c r="Z68" i="7"/>
  <c r="AD68" i="7"/>
  <c r="AH68" i="7"/>
  <c r="AL68" i="7"/>
  <c r="AP68" i="7"/>
  <c r="AT68" i="7"/>
  <c r="AX68" i="7"/>
  <c r="BB68" i="7"/>
  <c r="BF68" i="7"/>
  <c r="BJ68" i="7"/>
  <c r="BN68" i="7"/>
  <c r="BR68" i="7"/>
  <c r="BV68" i="7"/>
  <c r="BZ68" i="7"/>
  <c r="CD68" i="7"/>
  <c r="CH68" i="7"/>
  <c r="CL68" i="7"/>
  <c r="CP68" i="7"/>
  <c r="CT68" i="7"/>
  <c r="CX68" i="7"/>
  <c r="DB68" i="7"/>
  <c r="DF68" i="7"/>
  <c r="DJ68" i="7"/>
  <c r="DN68" i="7"/>
  <c r="DR68" i="7"/>
  <c r="AA68" i="7"/>
  <c r="AE68" i="7"/>
  <c r="AI68" i="7"/>
  <c r="AM68" i="7"/>
  <c r="AQ68" i="7"/>
  <c r="AU68" i="7"/>
  <c r="AY68" i="7"/>
  <c r="BC68" i="7"/>
  <c r="BG68" i="7"/>
  <c r="BK68" i="7"/>
  <c r="BO68" i="7"/>
  <c r="BS68" i="7"/>
  <c r="BW68" i="7"/>
  <c r="CA68" i="7"/>
  <c r="CE68" i="7"/>
  <c r="CI68" i="7"/>
  <c r="CM68" i="7"/>
  <c r="CQ68" i="7"/>
  <c r="CU68" i="7"/>
  <c r="CY68" i="7"/>
  <c r="DC68" i="7"/>
  <c r="DG68" i="7"/>
  <c r="DK68" i="7"/>
  <c r="DO68" i="7"/>
  <c r="DS68" i="7"/>
  <c r="AF68" i="7"/>
  <c r="AV68" i="7"/>
  <c r="BL68" i="7"/>
  <c r="CB68" i="7"/>
  <c r="CR68" i="7"/>
  <c r="DH68" i="7"/>
  <c r="AJ68" i="7"/>
  <c r="AZ68" i="7"/>
  <c r="BP68" i="7"/>
  <c r="CF68" i="7"/>
  <c r="CV68" i="7"/>
  <c r="DL68" i="7"/>
  <c r="AN68" i="7"/>
  <c r="BD68" i="7"/>
  <c r="BT68" i="7"/>
  <c r="CJ68" i="7"/>
  <c r="CZ68" i="7"/>
  <c r="DP68" i="7"/>
  <c r="AR68" i="7"/>
  <c r="DD68" i="7"/>
  <c r="BH68" i="7"/>
  <c r="DT68" i="7"/>
  <c r="BX68" i="7"/>
  <c r="AB68" i="7"/>
  <c r="CN68"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 i="7"/>
  <c r="DU9" i="7" s="1"/>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89" i="7"/>
  <c r="AA89" i="7"/>
  <c r="AE89" i="7"/>
  <c r="AI89" i="7"/>
  <c r="AM89" i="7"/>
  <c r="AQ89" i="7"/>
  <c r="AU89" i="7"/>
  <c r="AY89" i="7"/>
  <c r="BC89" i="7"/>
  <c r="BG89" i="7"/>
  <c r="BK89" i="7"/>
  <c r="BO89" i="7"/>
  <c r="BS89" i="7"/>
  <c r="BW89" i="7"/>
  <c r="CA89" i="7"/>
  <c r="CE89" i="7"/>
  <c r="CI89" i="7"/>
  <c r="CM89" i="7"/>
  <c r="CQ89" i="7"/>
  <c r="CU89" i="7"/>
  <c r="CY89" i="7"/>
  <c r="DC89" i="7"/>
  <c r="DG89" i="7"/>
  <c r="DK89" i="7"/>
  <c r="DO89" i="7"/>
  <c r="DS89" i="7"/>
  <c r="AB89" i="7"/>
  <c r="AF89" i="7"/>
  <c r="AJ89" i="7"/>
  <c r="AN89" i="7"/>
  <c r="AR89" i="7"/>
  <c r="AV89" i="7"/>
  <c r="AZ89" i="7"/>
  <c r="BD89" i="7"/>
  <c r="BH89" i="7"/>
  <c r="BL89" i="7"/>
  <c r="BP89" i="7"/>
  <c r="BT89" i="7"/>
  <c r="BX89" i="7"/>
  <c r="CB89" i="7"/>
  <c r="CF89" i="7"/>
  <c r="CJ89" i="7"/>
  <c r="CN89" i="7"/>
  <c r="CR89" i="7"/>
  <c r="CV89" i="7"/>
  <c r="CZ89" i="7"/>
  <c r="DD89" i="7"/>
  <c r="DH89" i="7"/>
  <c r="DL89" i="7"/>
  <c r="DP89" i="7"/>
  <c r="DT89" i="7"/>
  <c r="Y89" i="7"/>
  <c r="AC89" i="7"/>
  <c r="AG89" i="7"/>
  <c r="AK89" i="7"/>
  <c r="AO89" i="7"/>
  <c r="AS89" i="7"/>
  <c r="AW89" i="7"/>
  <c r="BA89" i="7"/>
  <c r="BE89" i="7"/>
  <c r="BI89" i="7"/>
  <c r="BM89" i="7"/>
  <c r="BQ89" i="7"/>
  <c r="BU89" i="7"/>
  <c r="BY89" i="7"/>
  <c r="CC89" i="7"/>
  <c r="CG89" i="7"/>
  <c r="CK89" i="7"/>
  <c r="CO89" i="7"/>
  <c r="CS89" i="7"/>
  <c r="CW89" i="7"/>
  <c r="DA89" i="7"/>
  <c r="DE89" i="7"/>
  <c r="DI89" i="7"/>
  <c r="DM89" i="7"/>
  <c r="DQ89" i="7"/>
  <c r="AD89" i="7"/>
  <c r="AT89" i="7"/>
  <c r="BJ89" i="7"/>
  <c r="BZ89" i="7"/>
  <c r="CP89" i="7"/>
  <c r="DF89" i="7"/>
  <c r="AH89" i="7"/>
  <c r="AX89" i="7"/>
  <c r="BN89" i="7"/>
  <c r="CD89" i="7"/>
  <c r="CT89" i="7"/>
  <c r="DJ89" i="7"/>
  <c r="AL89" i="7"/>
  <c r="BB89" i="7"/>
  <c r="BR89" i="7"/>
  <c r="CH89" i="7"/>
  <c r="CX89" i="7"/>
  <c r="DN89" i="7"/>
  <c r="Z89" i="7"/>
  <c r="CL89" i="7"/>
  <c r="AP89" i="7"/>
  <c r="DB89" i="7"/>
  <c r="BF89" i="7"/>
  <c r="DR89" i="7"/>
  <c r="BV89" i="7"/>
  <c r="AA14" i="7"/>
  <c r="AE14" i="7"/>
  <c r="AI14" i="7"/>
  <c r="AM14" i="7"/>
  <c r="AQ14" i="7"/>
  <c r="AU14" i="7"/>
  <c r="AY14" i="7"/>
  <c r="BC14" i="7"/>
  <c r="BG14" i="7"/>
  <c r="BK14" i="7"/>
  <c r="BO14" i="7"/>
  <c r="BS14" i="7"/>
  <c r="BW14" i="7"/>
  <c r="CA14" i="7"/>
  <c r="CE14" i="7"/>
  <c r="CI14" i="7"/>
  <c r="CM14" i="7"/>
  <c r="CQ14" i="7"/>
  <c r="CU14" i="7"/>
  <c r="CY14" i="7"/>
  <c r="DC14" i="7"/>
  <c r="DG14" i="7"/>
  <c r="DK14" i="7"/>
  <c r="DO14" i="7"/>
  <c r="DS14" i="7"/>
  <c r="AB14" i="7"/>
  <c r="AF14" i="7"/>
  <c r="AJ14" i="7"/>
  <c r="AN14" i="7"/>
  <c r="AR14" i="7"/>
  <c r="AV14" i="7"/>
  <c r="AZ14" i="7"/>
  <c r="BD14" i="7"/>
  <c r="BH14" i="7"/>
  <c r="BL14" i="7"/>
  <c r="BP14" i="7"/>
  <c r="BT14" i="7"/>
  <c r="BX14" i="7"/>
  <c r="CB14" i="7"/>
  <c r="CF14" i="7"/>
  <c r="CJ14" i="7"/>
  <c r="CN14" i="7"/>
  <c r="CR14" i="7"/>
  <c r="CV14" i="7"/>
  <c r="CZ14" i="7"/>
  <c r="DD14" i="7"/>
  <c r="DH14" i="7"/>
  <c r="DL14" i="7"/>
  <c r="DP14" i="7"/>
  <c r="DT14" i="7"/>
  <c r="Y14" i="7"/>
  <c r="AC14" i="7"/>
  <c r="AG14" i="7"/>
  <c r="AK14" i="7"/>
  <c r="AO14" i="7"/>
  <c r="AS14" i="7"/>
  <c r="AW14" i="7"/>
  <c r="BA14" i="7"/>
  <c r="BE14" i="7"/>
  <c r="BI14" i="7"/>
  <c r="BM14" i="7"/>
  <c r="BQ14" i="7"/>
  <c r="BU14" i="7"/>
  <c r="BY14" i="7"/>
  <c r="CC14" i="7"/>
  <c r="CG14" i="7"/>
  <c r="CK14" i="7"/>
  <c r="CO14" i="7"/>
  <c r="CS14" i="7"/>
  <c r="CW14" i="7"/>
  <c r="DA14" i="7"/>
  <c r="DE14" i="7"/>
  <c r="DI14" i="7"/>
  <c r="DM14" i="7"/>
  <c r="DQ14" i="7"/>
  <c r="AL14" i="7"/>
  <c r="BB14" i="7"/>
  <c r="BR14" i="7"/>
  <c r="CH14" i="7"/>
  <c r="CX14" i="7"/>
  <c r="DN14" i="7"/>
  <c r="Z14" i="7"/>
  <c r="AP14" i="7"/>
  <c r="BF14" i="7"/>
  <c r="BV14" i="7"/>
  <c r="CL14" i="7"/>
  <c r="DB14" i="7"/>
  <c r="DR14" i="7"/>
  <c r="AD14" i="7"/>
  <c r="AT14" i="7"/>
  <c r="BJ14" i="7"/>
  <c r="BZ14" i="7"/>
  <c r="CP14" i="7"/>
  <c r="DF14" i="7"/>
  <c r="CD14" i="7"/>
  <c r="AH14" i="7"/>
  <c r="CT14" i="7"/>
  <c r="AX14" i="7"/>
  <c r="DJ14" i="7"/>
  <c r="BN14" i="7"/>
  <c r="X14" i="7"/>
  <c r="AA86" i="7"/>
  <c r="AE86" i="7"/>
  <c r="AI86" i="7"/>
  <c r="AM86" i="7"/>
  <c r="AQ86" i="7"/>
  <c r="AU86" i="7"/>
  <c r="AY86" i="7"/>
  <c r="BC86" i="7"/>
  <c r="BG86" i="7"/>
  <c r="BK86" i="7"/>
  <c r="BO86" i="7"/>
  <c r="BS86" i="7"/>
  <c r="BW86" i="7"/>
  <c r="CA86" i="7"/>
  <c r="CE86" i="7"/>
  <c r="CI86" i="7"/>
  <c r="CM86" i="7"/>
  <c r="CQ86" i="7"/>
  <c r="CU86" i="7"/>
  <c r="CY86" i="7"/>
  <c r="DC86" i="7"/>
  <c r="DG86" i="7"/>
  <c r="DK86" i="7"/>
  <c r="DO86" i="7"/>
  <c r="DS86" i="7"/>
  <c r="AB86" i="7"/>
  <c r="AF86" i="7"/>
  <c r="AJ86" i="7"/>
  <c r="AN86" i="7"/>
  <c r="AR86" i="7"/>
  <c r="AV86" i="7"/>
  <c r="AZ86" i="7"/>
  <c r="BD86" i="7"/>
  <c r="BH86" i="7"/>
  <c r="BL86" i="7"/>
  <c r="BP86" i="7"/>
  <c r="BT86" i="7"/>
  <c r="BX86" i="7"/>
  <c r="CB86" i="7"/>
  <c r="CF86" i="7"/>
  <c r="CJ86" i="7"/>
  <c r="CN86" i="7"/>
  <c r="CR86" i="7"/>
  <c r="CV86" i="7"/>
  <c r="CZ86" i="7"/>
  <c r="DD86" i="7"/>
  <c r="DH86" i="7"/>
  <c r="DL86" i="7"/>
  <c r="DP86" i="7"/>
  <c r="DT86" i="7"/>
  <c r="Y86" i="7"/>
  <c r="AC86" i="7"/>
  <c r="AG86" i="7"/>
  <c r="AK86" i="7"/>
  <c r="AO86" i="7"/>
  <c r="AS86" i="7"/>
  <c r="AW86" i="7"/>
  <c r="BA86" i="7"/>
  <c r="BE86" i="7"/>
  <c r="BI86" i="7"/>
  <c r="BM86" i="7"/>
  <c r="BQ86" i="7"/>
  <c r="BU86" i="7"/>
  <c r="BY86" i="7"/>
  <c r="CC86" i="7"/>
  <c r="CG86" i="7"/>
  <c r="CK86" i="7"/>
  <c r="CO86" i="7"/>
  <c r="CS86" i="7"/>
  <c r="CW86" i="7"/>
  <c r="DA86" i="7"/>
  <c r="DE86" i="7"/>
  <c r="DI86" i="7"/>
  <c r="DM86" i="7"/>
  <c r="DQ86" i="7"/>
  <c r="Z86" i="7"/>
  <c r="AP86" i="7"/>
  <c r="BF86" i="7"/>
  <c r="BV86" i="7"/>
  <c r="CL86" i="7"/>
  <c r="DB86" i="7"/>
  <c r="DR86" i="7"/>
  <c r="X86" i="7"/>
  <c r="AD86" i="7"/>
  <c r="AT86" i="7"/>
  <c r="BJ86" i="7"/>
  <c r="BZ86" i="7"/>
  <c r="CP86" i="7"/>
  <c r="DF86" i="7"/>
  <c r="AH86" i="7"/>
  <c r="AX86" i="7"/>
  <c r="BN86" i="7"/>
  <c r="CD86" i="7"/>
  <c r="CT86" i="7"/>
  <c r="DJ86" i="7"/>
  <c r="BR86" i="7"/>
  <c r="CH86" i="7"/>
  <c r="AL86" i="7"/>
  <c r="CX86" i="7"/>
  <c r="BB86" i="7"/>
  <c r="DN86" i="7"/>
  <c r="Y96" i="7"/>
  <c r="AC96" i="7"/>
  <c r="AG96" i="7"/>
  <c r="AK96" i="7"/>
  <c r="AO96" i="7"/>
  <c r="AS96" i="7"/>
  <c r="AW96" i="7"/>
  <c r="BA96" i="7"/>
  <c r="BE96" i="7"/>
  <c r="BI96" i="7"/>
  <c r="BM96" i="7"/>
  <c r="BQ96" i="7"/>
  <c r="BU96" i="7"/>
  <c r="BY96" i="7"/>
  <c r="CC96" i="7"/>
  <c r="CG96" i="7"/>
  <c r="CK96" i="7"/>
  <c r="CO96" i="7"/>
  <c r="CS96" i="7"/>
  <c r="CW96" i="7"/>
  <c r="DA96" i="7"/>
  <c r="DE96" i="7"/>
  <c r="DI96" i="7"/>
  <c r="DM96" i="7"/>
  <c r="DQ96" i="7"/>
  <c r="Z96" i="7"/>
  <c r="AD96" i="7"/>
  <c r="AH96" i="7"/>
  <c r="AL96" i="7"/>
  <c r="AP96" i="7"/>
  <c r="AT96" i="7"/>
  <c r="AX96" i="7"/>
  <c r="BB96" i="7"/>
  <c r="BF96" i="7"/>
  <c r="BJ96" i="7"/>
  <c r="BN96" i="7"/>
  <c r="BR96" i="7"/>
  <c r="BV96" i="7"/>
  <c r="BZ96" i="7"/>
  <c r="CD96" i="7"/>
  <c r="CH96" i="7"/>
  <c r="CL96" i="7"/>
  <c r="CP96" i="7"/>
  <c r="CT96" i="7"/>
  <c r="CX96" i="7"/>
  <c r="DB96" i="7"/>
  <c r="DF96" i="7"/>
  <c r="DJ96" i="7"/>
  <c r="DN96" i="7"/>
  <c r="DR96" i="7"/>
  <c r="X96" i="7"/>
  <c r="AA96" i="7"/>
  <c r="AE96" i="7"/>
  <c r="AI96" i="7"/>
  <c r="AM96" i="7"/>
  <c r="AQ96" i="7"/>
  <c r="AU96" i="7"/>
  <c r="AY96" i="7"/>
  <c r="BC96" i="7"/>
  <c r="BG96" i="7"/>
  <c r="BK96" i="7"/>
  <c r="BO96" i="7"/>
  <c r="BS96" i="7"/>
  <c r="BW96" i="7"/>
  <c r="CA96" i="7"/>
  <c r="CE96" i="7"/>
  <c r="CI96" i="7"/>
  <c r="CM96" i="7"/>
  <c r="CQ96" i="7"/>
  <c r="CU96" i="7"/>
  <c r="CY96" i="7"/>
  <c r="DC96" i="7"/>
  <c r="DG96" i="7"/>
  <c r="DK96" i="7"/>
  <c r="DO96" i="7"/>
  <c r="DS96" i="7"/>
  <c r="AJ96" i="7"/>
  <c r="AZ96" i="7"/>
  <c r="BP96" i="7"/>
  <c r="CF96" i="7"/>
  <c r="CV96" i="7"/>
  <c r="DL96" i="7"/>
  <c r="AN96" i="7"/>
  <c r="BD96" i="7"/>
  <c r="BT96" i="7"/>
  <c r="CJ96" i="7"/>
  <c r="CZ96" i="7"/>
  <c r="DP96" i="7"/>
  <c r="AB96" i="7"/>
  <c r="AR96" i="7"/>
  <c r="BH96" i="7"/>
  <c r="BX96" i="7"/>
  <c r="CN96" i="7"/>
  <c r="DD96" i="7"/>
  <c r="DT96" i="7"/>
  <c r="CB96" i="7"/>
  <c r="AF96" i="7"/>
  <c r="CR96" i="7"/>
  <c r="AV96" i="7"/>
  <c r="DH96" i="7"/>
  <c r="BL96" i="7"/>
  <c r="X8" i="7"/>
  <c r="DU8" i="7" s="1"/>
  <c r="X92" i="7"/>
  <c r="AA92" i="7"/>
  <c r="AE92" i="7"/>
  <c r="AI92" i="7"/>
  <c r="AM92" i="7"/>
  <c r="AQ92" i="7"/>
  <c r="AU92" i="7"/>
  <c r="AY92" i="7"/>
  <c r="BC92" i="7"/>
  <c r="BG92" i="7"/>
  <c r="BK92" i="7"/>
  <c r="BO92" i="7"/>
  <c r="BS92" i="7"/>
  <c r="BW92" i="7"/>
  <c r="CA92" i="7"/>
  <c r="CE92" i="7"/>
  <c r="CI92" i="7"/>
  <c r="CM92" i="7"/>
  <c r="CQ92" i="7"/>
  <c r="CU92" i="7"/>
  <c r="CY92" i="7"/>
  <c r="DC92" i="7"/>
  <c r="DG92" i="7"/>
  <c r="DK92" i="7"/>
  <c r="DO92" i="7"/>
  <c r="DS92" i="7"/>
  <c r="AB92" i="7"/>
  <c r="AF92" i="7"/>
  <c r="AJ92" i="7"/>
  <c r="AN92" i="7"/>
  <c r="AR92" i="7"/>
  <c r="AV92" i="7"/>
  <c r="AZ92" i="7"/>
  <c r="BD92" i="7"/>
  <c r="BH92" i="7"/>
  <c r="BL92" i="7"/>
  <c r="BP92" i="7"/>
  <c r="BT92" i="7"/>
  <c r="BX92" i="7"/>
  <c r="CB92" i="7"/>
  <c r="CF92" i="7"/>
  <c r="CJ92" i="7"/>
  <c r="CN92" i="7"/>
  <c r="CR92" i="7"/>
  <c r="CV92" i="7"/>
  <c r="CZ92" i="7"/>
  <c r="DD92" i="7"/>
  <c r="DH92" i="7"/>
  <c r="DL92" i="7"/>
  <c r="DP92" i="7"/>
  <c r="DT92"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AH92" i="7"/>
  <c r="AX92" i="7"/>
  <c r="BN92" i="7"/>
  <c r="CD92" i="7"/>
  <c r="CT92" i="7"/>
  <c r="DJ92" i="7"/>
  <c r="AL92" i="7"/>
  <c r="BB92" i="7"/>
  <c r="BR92" i="7"/>
  <c r="CH92" i="7"/>
  <c r="CX92" i="7"/>
  <c r="DN92" i="7"/>
  <c r="Z92" i="7"/>
  <c r="AP92" i="7"/>
  <c r="BF92" i="7"/>
  <c r="BV92" i="7"/>
  <c r="CL92" i="7"/>
  <c r="DB92" i="7"/>
  <c r="DR92" i="7"/>
  <c r="AT92" i="7"/>
  <c r="DF92" i="7"/>
  <c r="BJ92" i="7"/>
  <c r="BZ92" i="7"/>
  <c r="AD92" i="7"/>
  <c r="CP92" i="7"/>
  <c r="AA88" i="7"/>
  <c r="AE88" i="7"/>
  <c r="AI88" i="7"/>
  <c r="AM88" i="7"/>
  <c r="AQ88" i="7"/>
  <c r="AU88" i="7"/>
  <c r="AY88" i="7"/>
  <c r="BC88" i="7"/>
  <c r="BG88" i="7"/>
  <c r="BK88" i="7"/>
  <c r="BO88" i="7"/>
  <c r="BS88" i="7"/>
  <c r="BW88" i="7"/>
  <c r="CA88" i="7"/>
  <c r="CE88" i="7"/>
  <c r="CI88" i="7"/>
  <c r="CM88" i="7"/>
  <c r="CQ88" i="7"/>
  <c r="CU88" i="7"/>
  <c r="CY88" i="7"/>
  <c r="DC88" i="7"/>
  <c r="DG88" i="7"/>
  <c r="DK88" i="7"/>
  <c r="DO88" i="7"/>
  <c r="DS88" i="7"/>
  <c r="AB88" i="7"/>
  <c r="AF88" i="7"/>
  <c r="AJ88" i="7"/>
  <c r="AN88" i="7"/>
  <c r="AR88" i="7"/>
  <c r="AV88" i="7"/>
  <c r="AZ88" i="7"/>
  <c r="BD88" i="7"/>
  <c r="BH88" i="7"/>
  <c r="BL88" i="7"/>
  <c r="BP88" i="7"/>
  <c r="BT88" i="7"/>
  <c r="BX88" i="7"/>
  <c r="CB88" i="7"/>
  <c r="CF88" i="7"/>
  <c r="CJ88" i="7"/>
  <c r="CN88" i="7"/>
  <c r="CR88" i="7"/>
  <c r="CV88" i="7"/>
  <c r="CZ88" i="7"/>
  <c r="DD88" i="7"/>
  <c r="DH88" i="7"/>
  <c r="DL88" i="7"/>
  <c r="DP88" i="7"/>
  <c r="DT88" i="7"/>
  <c r="Y88" i="7"/>
  <c r="AC88" i="7"/>
  <c r="AG88" i="7"/>
  <c r="AK88" i="7"/>
  <c r="AO88" i="7"/>
  <c r="AS88" i="7"/>
  <c r="AW88" i="7"/>
  <c r="BA88" i="7"/>
  <c r="BE88" i="7"/>
  <c r="BI88" i="7"/>
  <c r="BM88" i="7"/>
  <c r="BQ88" i="7"/>
  <c r="BU88" i="7"/>
  <c r="BY88" i="7"/>
  <c r="CC88" i="7"/>
  <c r="CG88" i="7"/>
  <c r="CK88" i="7"/>
  <c r="CO88" i="7"/>
  <c r="CS88" i="7"/>
  <c r="CW88" i="7"/>
  <c r="DA88" i="7"/>
  <c r="DE88" i="7"/>
  <c r="DI88" i="7"/>
  <c r="DM88" i="7"/>
  <c r="DQ88" i="7"/>
  <c r="AH88" i="7"/>
  <c r="AX88" i="7"/>
  <c r="BN88" i="7"/>
  <c r="CD88" i="7"/>
  <c r="CT88" i="7"/>
  <c r="DJ88" i="7"/>
  <c r="AL88" i="7"/>
  <c r="BB88" i="7"/>
  <c r="BR88" i="7"/>
  <c r="CH88" i="7"/>
  <c r="CX88" i="7"/>
  <c r="DN88" i="7"/>
  <c r="Z88" i="7"/>
  <c r="AP88" i="7"/>
  <c r="BF88" i="7"/>
  <c r="BV88" i="7"/>
  <c r="CL88" i="7"/>
  <c r="DB88" i="7"/>
  <c r="DR88" i="7"/>
  <c r="BJ88" i="7"/>
  <c r="BZ88" i="7"/>
  <c r="AD88" i="7"/>
  <c r="CP88" i="7"/>
  <c r="AT88" i="7"/>
  <c r="DF88" i="7"/>
  <c r="X88" i="7"/>
  <c r="X98" i="7"/>
  <c r="Y98" i="7"/>
  <c r="AC98" i="7"/>
  <c r="AG98" i="7"/>
  <c r="AK98" i="7"/>
  <c r="AO98" i="7"/>
  <c r="AS98" i="7"/>
  <c r="AW98" i="7"/>
  <c r="BA98" i="7"/>
  <c r="BE98" i="7"/>
  <c r="BI98" i="7"/>
  <c r="BM98" i="7"/>
  <c r="BQ98" i="7"/>
  <c r="BU98" i="7"/>
  <c r="BY98" i="7"/>
  <c r="CC98" i="7"/>
  <c r="CG98" i="7"/>
  <c r="CK98" i="7"/>
  <c r="CO98" i="7"/>
  <c r="CS98" i="7"/>
  <c r="CW98" i="7"/>
  <c r="DA98" i="7"/>
  <c r="DE98" i="7"/>
  <c r="DI98" i="7"/>
  <c r="DM98" i="7"/>
  <c r="DQ98" i="7"/>
  <c r="Z98" i="7"/>
  <c r="AD98" i="7"/>
  <c r="AH98" i="7"/>
  <c r="AL98" i="7"/>
  <c r="AP98" i="7"/>
  <c r="AT98" i="7"/>
  <c r="AX98" i="7"/>
  <c r="BB98" i="7"/>
  <c r="BF98" i="7"/>
  <c r="BJ98" i="7"/>
  <c r="BN98" i="7"/>
  <c r="BR98" i="7"/>
  <c r="BV98" i="7"/>
  <c r="BZ98" i="7"/>
  <c r="CD98" i="7"/>
  <c r="CH98" i="7"/>
  <c r="CL98" i="7"/>
  <c r="CP98" i="7"/>
  <c r="CT98" i="7"/>
  <c r="CX98" i="7"/>
  <c r="DB98" i="7"/>
  <c r="DF98" i="7"/>
  <c r="DJ98" i="7"/>
  <c r="DN98" i="7"/>
  <c r="DR98" i="7"/>
  <c r="AA98" i="7"/>
  <c r="AE98" i="7"/>
  <c r="AI98" i="7"/>
  <c r="AM98" i="7"/>
  <c r="AQ98" i="7"/>
  <c r="AU98" i="7"/>
  <c r="AY98" i="7"/>
  <c r="BC98" i="7"/>
  <c r="BG98" i="7"/>
  <c r="BK98" i="7"/>
  <c r="BO98" i="7"/>
  <c r="BS98" i="7"/>
  <c r="BW98" i="7"/>
  <c r="CA98" i="7"/>
  <c r="CE98" i="7"/>
  <c r="CI98" i="7"/>
  <c r="CM98" i="7"/>
  <c r="CQ98" i="7"/>
  <c r="CU98" i="7"/>
  <c r="CY98" i="7"/>
  <c r="DC98" i="7"/>
  <c r="DG98" i="7"/>
  <c r="DK98" i="7"/>
  <c r="DO98" i="7"/>
  <c r="DS98" i="7"/>
  <c r="AB98" i="7"/>
  <c r="AR98" i="7"/>
  <c r="BH98" i="7"/>
  <c r="BX98" i="7"/>
  <c r="CN98" i="7"/>
  <c r="DD98" i="7"/>
  <c r="DT98" i="7"/>
  <c r="AF98" i="7"/>
  <c r="AV98" i="7"/>
  <c r="BL98" i="7"/>
  <c r="CB98" i="7"/>
  <c r="CR98" i="7"/>
  <c r="DH98" i="7"/>
  <c r="AJ98" i="7"/>
  <c r="AZ98" i="7"/>
  <c r="BP98" i="7"/>
  <c r="CF98" i="7"/>
  <c r="CV98" i="7"/>
  <c r="DL98" i="7"/>
  <c r="BT98" i="7"/>
  <c r="CJ98" i="7"/>
  <c r="AN98" i="7"/>
  <c r="CZ98" i="7"/>
  <c r="BD98" i="7"/>
  <c r="DP98"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X75" i="7"/>
  <c r="AA75" i="7"/>
  <c r="AE75" i="7"/>
  <c r="AI75" i="7"/>
  <c r="AM75" i="7"/>
  <c r="AQ75" i="7"/>
  <c r="AU75" i="7"/>
  <c r="AY75" i="7"/>
  <c r="BC75" i="7"/>
  <c r="BG75" i="7"/>
  <c r="BK75" i="7"/>
  <c r="BO75" i="7"/>
  <c r="BS75" i="7"/>
  <c r="BW75" i="7"/>
  <c r="CA75" i="7"/>
  <c r="CE75" i="7"/>
  <c r="CI75" i="7"/>
  <c r="CM75" i="7"/>
  <c r="CQ75" i="7"/>
  <c r="CU75" i="7"/>
  <c r="CY75" i="7"/>
  <c r="DC75" i="7"/>
  <c r="DG75" i="7"/>
  <c r="DK75" i="7"/>
  <c r="DO75" i="7"/>
  <c r="DS75" i="7"/>
  <c r="AB75" i="7"/>
  <c r="AF75" i="7"/>
  <c r="AJ75" i="7"/>
  <c r="AN75" i="7"/>
  <c r="AR75" i="7"/>
  <c r="AV75" i="7"/>
  <c r="AZ75" i="7"/>
  <c r="BD75" i="7"/>
  <c r="BH75" i="7"/>
  <c r="BL75" i="7"/>
  <c r="BP75" i="7"/>
  <c r="BT75" i="7"/>
  <c r="BX75" i="7"/>
  <c r="CB75" i="7"/>
  <c r="CF75" i="7"/>
  <c r="CJ75" i="7"/>
  <c r="CN75" i="7"/>
  <c r="CR75" i="7"/>
  <c r="CV75" i="7"/>
  <c r="CZ75" i="7"/>
  <c r="DD75" i="7"/>
  <c r="DH75" i="7"/>
  <c r="DL75" i="7"/>
  <c r="DP75" i="7"/>
  <c r="DT75" i="7"/>
  <c r="Y75" i="7"/>
  <c r="AC75" i="7"/>
  <c r="AG75" i="7"/>
  <c r="AK75" i="7"/>
  <c r="AO75" i="7"/>
  <c r="AS75" i="7"/>
  <c r="AW75" i="7"/>
  <c r="BA75" i="7"/>
  <c r="BE75" i="7"/>
  <c r="BI75" i="7"/>
  <c r="BM75" i="7"/>
  <c r="BQ75" i="7"/>
  <c r="BU75" i="7"/>
  <c r="BY75" i="7"/>
  <c r="CC75" i="7"/>
  <c r="CG75" i="7"/>
  <c r="CK75" i="7"/>
  <c r="CO75" i="7"/>
  <c r="CS75" i="7"/>
  <c r="CW75" i="7"/>
  <c r="DA75" i="7"/>
  <c r="DE75" i="7"/>
  <c r="DI75" i="7"/>
  <c r="DM75" i="7"/>
  <c r="DQ75" i="7"/>
  <c r="AL75" i="7"/>
  <c r="BB75" i="7"/>
  <c r="BR75" i="7"/>
  <c r="CH75" i="7"/>
  <c r="CX75" i="7"/>
  <c r="DN75" i="7"/>
  <c r="Z75" i="7"/>
  <c r="AP75" i="7"/>
  <c r="BF75" i="7"/>
  <c r="BV75" i="7"/>
  <c r="CL75" i="7"/>
  <c r="DB75" i="7"/>
  <c r="DR75" i="7"/>
  <c r="AD75" i="7"/>
  <c r="AT75" i="7"/>
  <c r="BJ75" i="7"/>
  <c r="BZ75" i="7"/>
  <c r="CP75" i="7"/>
  <c r="DF75" i="7"/>
  <c r="CD75" i="7"/>
  <c r="AH75" i="7"/>
  <c r="CT75" i="7"/>
  <c r="AX75" i="7"/>
  <c r="DJ75" i="7"/>
  <c r="BN75" i="7"/>
  <c r="X40" i="7"/>
  <c r="AA40" i="7"/>
  <c r="AE40" i="7"/>
  <c r="AI40" i="7"/>
  <c r="AM40" i="7"/>
  <c r="AQ40" i="7"/>
  <c r="AU40" i="7"/>
  <c r="AY40" i="7"/>
  <c r="BC40" i="7"/>
  <c r="BG40" i="7"/>
  <c r="BK40" i="7"/>
  <c r="BO40" i="7"/>
  <c r="BS40" i="7"/>
  <c r="BW40" i="7"/>
  <c r="CA40" i="7"/>
  <c r="CE40" i="7"/>
  <c r="CI40" i="7"/>
  <c r="CM40" i="7"/>
  <c r="CQ40" i="7"/>
  <c r="CU40" i="7"/>
  <c r="CY40" i="7"/>
  <c r="DC40" i="7"/>
  <c r="DG40" i="7"/>
  <c r="DK40" i="7"/>
  <c r="DO40" i="7"/>
  <c r="DS40" i="7"/>
  <c r="AB40" i="7"/>
  <c r="AF40" i="7"/>
  <c r="AJ40" i="7"/>
  <c r="AN40" i="7"/>
  <c r="AR40" i="7"/>
  <c r="AV40" i="7"/>
  <c r="AZ40" i="7"/>
  <c r="BD40" i="7"/>
  <c r="BH40" i="7"/>
  <c r="BL40" i="7"/>
  <c r="BP40" i="7"/>
  <c r="BT40" i="7"/>
  <c r="BX40" i="7"/>
  <c r="CB40" i="7"/>
  <c r="CF40" i="7"/>
  <c r="CJ40" i="7"/>
  <c r="CN40" i="7"/>
  <c r="CR40" i="7"/>
  <c r="CV40" i="7"/>
  <c r="CZ40" i="7"/>
  <c r="DD40" i="7"/>
  <c r="DH40" i="7"/>
  <c r="DL40" i="7"/>
  <c r="DP40" i="7"/>
  <c r="DT40" i="7"/>
  <c r="Y40" i="7"/>
  <c r="AC40" i="7"/>
  <c r="AG40" i="7"/>
  <c r="AK40" i="7"/>
  <c r="AO40" i="7"/>
  <c r="AS40" i="7"/>
  <c r="AW40" i="7"/>
  <c r="BA40" i="7"/>
  <c r="BE40" i="7"/>
  <c r="BI40" i="7"/>
  <c r="BM40" i="7"/>
  <c r="BQ40" i="7"/>
  <c r="BU40" i="7"/>
  <c r="BY40" i="7"/>
  <c r="CC40" i="7"/>
  <c r="CG40" i="7"/>
  <c r="CK40" i="7"/>
  <c r="CO40" i="7"/>
  <c r="CS40" i="7"/>
  <c r="CW40" i="7"/>
  <c r="DA40" i="7"/>
  <c r="DE40" i="7"/>
  <c r="DI40" i="7"/>
  <c r="DM40" i="7"/>
  <c r="DQ40" i="7"/>
  <c r="AH40" i="7"/>
  <c r="AX40" i="7"/>
  <c r="BN40" i="7"/>
  <c r="CD40" i="7"/>
  <c r="CT40" i="7"/>
  <c r="DJ40" i="7"/>
  <c r="AL40" i="7"/>
  <c r="BB40" i="7"/>
  <c r="BR40" i="7"/>
  <c r="CH40" i="7"/>
  <c r="CX40" i="7"/>
  <c r="DN40" i="7"/>
  <c r="Z40" i="7"/>
  <c r="AP40" i="7"/>
  <c r="BF40" i="7"/>
  <c r="BV40" i="7"/>
  <c r="CL40" i="7"/>
  <c r="DB40" i="7"/>
  <c r="DR40" i="7"/>
  <c r="AT40" i="7"/>
  <c r="DF40" i="7"/>
  <c r="BJ40" i="7"/>
  <c r="BZ40" i="7"/>
  <c r="AD40" i="7"/>
  <c r="CP40" i="7"/>
  <c r="Y22" i="7"/>
  <c r="AB22" i="7"/>
  <c r="AF22" i="7"/>
  <c r="AJ22" i="7"/>
  <c r="AN22" i="7"/>
  <c r="AR22" i="7"/>
  <c r="AV22" i="7"/>
  <c r="AZ22" i="7"/>
  <c r="BD22" i="7"/>
  <c r="BH22" i="7"/>
  <c r="BL22" i="7"/>
  <c r="BP22" i="7"/>
  <c r="BT22" i="7"/>
  <c r="BX22" i="7"/>
  <c r="CB22" i="7"/>
  <c r="CF22" i="7"/>
  <c r="CJ22" i="7"/>
  <c r="CN22" i="7"/>
  <c r="CR22" i="7"/>
  <c r="CV22" i="7"/>
  <c r="CZ22" i="7"/>
  <c r="DD22" i="7"/>
  <c r="DH22" i="7"/>
  <c r="DL22" i="7"/>
  <c r="DP22" i="7"/>
  <c r="DT22" i="7"/>
  <c r="AC22" i="7"/>
  <c r="AG22" i="7"/>
  <c r="AK22" i="7"/>
  <c r="AO22" i="7"/>
  <c r="AS22" i="7"/>
  <c r="AW22" i="7"/>
  <c r="BA22" i="7"/>
  <c r="BE22" i="7"/>
  <c r="BI22" i="7"/>
  <c r="BM22" i="7"/>
  <c r="BQ22" i="7"/>
  <c r="BU22" i="7"/>
  <c r="BY22" i="7"/>
  <c r="CC22" i="7"/>
  <c r="CG22" i="7"/>
  <c r="CK22" i="7"/>
  <c r="CO22" i="7"/>
  <c r="CS22" i="7"/>
  <c r="CW22" i="7"/>
  <c r="DA22" i="7"/>
  <c r="DE22" i="7"/>
  <c r="DI22" i="7"/>
  <c r="DM22" i="7"/>
  <c r="DQ22" i="7"/>
  <c r="Z22" i="7"/>
  <c r="AD22" i="7"/>
  <c r="AH22" i="7"/>
  <c r="AL22" i="7"/>
  <c r="AP22" i="7"/>
  <c r="AT22" i="7"/>
  <c r="AX22" i="7"/>
  <c r="BB22" i="7"/>
  <c r="BF22" i="7"/>
  <c r="BJ22" i="7"/>
  <c r="BN22" i="7"/>
  <c r="BR22" i="7"/>
  <c r="BV22" i="7"/>
  <c r="BZ22" i="7"/>
  <c r="CD22" i="7"/>
  <c r="CH22" i="7"/>
  <c r="CL22" i="7"/>
  <c r="CP22" i="7"/>
  <c r="CT22" i="7"/>
  <c r="CX22" i="7"/>
  <c r="DB22" i="7"/>
  <c r="DF22" i="7"/>
  <c r="DJ22" i="7"/>
  <c r="DN22" i="7"/>
  <c r="DR22" i="7"/>
  <c r="AM22" i="7"/>
  <c r="BC22" i="7"/>
  <c r="BS22" i="7"/>
  <c r="CI22" i="7"/>
  <c r="CY22" i="7"/>
  <c r="DO22" i="7"/>
  <c r="AA22" i="7"/>
  <c r="AQ22" i="7"/>
  <c r="BG22" i="7"/>
  <c r="BW22" i="7"/>
  <c r="CM22" i="7"/>
  <c r="DC22" i="7"/>
  <c r="DS22" i="7"/>
  <c r="AE22" i="7"/>
  <c r="AU22" i="7"/>
  <c r="BK22" i="7"/>
  <c r="CA22" i="7"/>
  <c r="CQ22" i="7"/>
  <c r="DG22" i="7"/>
  <c r="AY22" i="7"/>
  <c r="DK22" i="7"/>
  <c r="BO22" i="7"/>
  <c r="CE22" i="7"/>
  <c r="AI22" i="7"/>
  <c r="CU22" i="7"/>
  <c r="X22" i="7"/>
  <c r="T5" i="7"/>
  <c r="U5" i="7"/>
  <c r="U6" i="7"/>
  <c r="P6" i="7"/>
  <c r="P7" i="7"/>
  <c r="Q7" i="7"/>
  <c r="S9" i="7"/>
  <c r="R10" i="7"/>
  <c r="T10" i="7"/>
  <c r="S11" i="7"/>
  <c r="R11" i="7"/>
  <c r="Q12" i="7"/>
  <c r="T9" i="7"/>
  <c r="P5" i="7"/>
  <c r="S7" i="7"/>
  <c r="T7" i="7"/>
  <c r="P9" i="7"/>
  <c r="Q9" i="7"/>
  <c r="S10" i="7"/>
  <c r="P11" i="7"/>
  <c r="Q11" i="7"/>
  <c r="T12" i="7"/>
  <c r="U9" i="7"/>
  <c r="U7" i="7"/>
  <c r="R9" i="7"/>
  <c r="T11" i="7"/>
  <c r="U12" i="7"/>
  <c r="P12"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EA13" i="7"/>
  <c r="EM13" i="7"/>
  <c r="EU13" i="7"/>
  <c r="EY13" i="7"/>
  <c r="FG13" i="7"/>
  <c r="FO13" i="7"/>
  <c r="FW13" i="7"/>
  <c r="GE13" i="7"/>
  <c r="GM13" i="7"/>
  <c r="GU13" i="7"/>
  <c r="HC13" i="7"/>
  <c r="HO13" i="7"/>
  <c r="DY13" i="7"/>
  <c r="EC13" i="7"/>
  <c r="EG13" i="7"/>
  <c r="EK13" i="7"/>
  <c r="EO13" i="7"/>
  <c r="ES13" i="7"/>
  <c r="EW13" i="7"/>
  <c r="FA13" i="7"/>
  <c r="FE13" i="7"/>
  <c r="FI13" i="7"/>
  <c r="FM13" i="7"/>
  <c r="FQ13" i="7"/>
  <c r="FU13" i="7"/>
  <c r="FY13" i="7"/>
  <c r="GC13" i="7"/>
  <c r="GG13" i="7"/>
  <c r="GK13" i="7"/>
  <c r="GO13" i="7"/>
  <c r="GS13" i="7"/>
  <c r="GW13" i="7"/>
  <c r="HA13" i="7"/>
  <c r="HE13" i="7"/>
  <c r="HI13" i="7"/>
  <c r="HM13" i="7"/>
  <c r="HQ13" i="7"/>
  <c r="EE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DW13" i="7"/>
  <c r="EI13" i="7"/>
  <c r="EQ13" i="7"/>
  <c r="FC13" i="7"/>
  <c r="FK13" i="7"/>
  <c r="FS13" i="7"/>
  <c r="GA13" i="7"/>
  <c r="GI13" i="7"/>
  <c r="GQ13" i="7"/>
  <c r="GY13" i="7"/>
  <c r="HG13" i="7"/>
  <c r="HK13"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GU11" i="7"/>
  <c r="DY11" i="7"/>
  <c r="EC11" i="7"/>
  <c r="EG11" i="7"/>
  <c r="EK11" i="7"/>
  <c r="EO11" i="7"/>
  <c r="ES11" i="7"/>
  <c r="EW11" i="7"/>
  <c r="FA11" i="7"/>
  <c r="FE11" i="7"/>
  <c r="FI11" i="7"/>
  <c r="FM11" i="7"/>
  <c r="FQ11" i="7"/>
  <c r="FU11" i="7"/>
  <c r="FY11" i="7"/>
  <c r="GC11" i="7"/>
  <c r="GG11" i="7"/>
  <c r="GK11" i="7"/>
  <c r="GO11" i="7"/>
  <c r="GS11" i="7"/>
  <c r="GW11" i="7"/>
  <c r="HA11" i="7"/>
  <c r="HE11" i="7"/>
  <c r="HI11" i="7"/>
  <c r="HM11" i="7"/>
  <c r="HQ11" i="7"/>
  <c r="HK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Y11" i="7"/>
  <c r="HC11" i="7"/>
  <c r="HG11" i="7"/>
  <c r="HO11" i="7"/>
  <c r="DX7" i="7"/>
  <c r="EB7" i="7"/>
  <c r="EF7" i="7"/>
  <c r="EJ7" i="7"/>
  <c r="EN7" i="7"/>
  <c r="ER7" i="7"/>
  <c r="EV7" i="7"/>
  <c r="EZ7" i="7"/>
  <c r="FD7" i="7"/>
  <c r="FH7" i="7"/>
  <c r="FL7" i="7"/>
  <c r="FP7" i="7"/>
  <c r="FT7" i="7"/>
  <c r="FX7" i="7"/>
  <c r="GB7" i="7"/>
  <c r="GF7" i="7"/>
  <c r="GJ7" i="7"/>
  <c r="GN7" i="7"/>
  <c r="GR7" i="7"/>
  <c r="GV7" i="7"/>
  <c r="GZ7" i="7"/>
  <c r="HD7" i="7"/>
  <c r="HH7" i="7"/>
  <c r="HL7" i="7"/>
  <c r="HP7" i="7"/>
  <c r="DW7" i="7"/>
  <c r="EI7" i="7"/>
  <c r="EQ7" i="7"/>
  <c r="EY7" i="7"/>
  <c r="FG7" i="7"/>
  <c r="FO7" i="7"/>
  <c r="FW7" i="7"/>
  <c r="GI7" i="7"/>
  <c r="GU7" i="7"/>
  <c r="HG7" i="7"/>
  <c r="DY7" i="7"/>
  <c r="EC7" i="7"/>
  <c r="EG7" i="7"/>
  <c r="EK7" i="7"/>
  <c r="EO7" i="7"/>
  <c r="ES7" i="7"/>
  <c r="EW7" i="7"/>
  <c r="FA7" i="7"/>
  <c r="FE7" i="7"/>
  <c r="FI7" i="7"/>
  <c r="FM7" i="7"/>
  <c r="FQ7" i="7"/>
  <c r="FU7" i="7"/>
  <c r="FY7" i="7"/>
  <c r="GC7" i="7"/>
  <c r="GG7" i="7"/>
  <c r="GK7" i="7"/>
  <c r="GO7" i="7"/>
  <c r="GS7" i="7"/>
  <c r="GW7" i="7"/>
  <c r="HA7" i="7"/>
  <c r="HE7" i="7"/>
  <c r="HI7" i="7"/>
  <c r="HM7" i="7"/>
  <c r="HQ7" i="7"/>
  <c r="EA7" i="7"/>
  <c r="GA7" i="7"/>
  <c r="GQ7" i="7"/>
  <c r="HC7" i="7"/>
  <c r="HO7" i="7"/>
  <c r="DV7" i="7"/>
  <c r="DZ7" i="7"/>
  <c r="ED7" i="7"/>
  <c r="EH7" i="7"/>
  <c r="EL7" i="7"/>
  <c r="EP7" i="7"/>
  <c r="ET7" i="7"/>
  <c r="EX7" i="7"/>
  <c r="FB7" i="7"/>
  <c r="FF7" i="7"/>
  <c r="FJ7" i="7"/>
  <c r="FN7" i="7"/>
  <c r="FR7" i="7"/>
  <c r="FV7" i="7"/>
  <c r="FZ7" i="7"/>
  <c r="GD7" i="7"/>
  <c r="GH7" i="7"/>
  <c r="GL7" i="7"/>
  <c r="GP7" i="7"/>
  <c r="GT7" i="7"/>
  <c r="GX7" i="7"/>
  <c r="HB7" i="7"/>
  <c r="HF7" i="7"/>
  <c r="HJ7" i="7"/>
  <c r="HN7" i="7"/>
  <c r="EE7" i="7"/>
  <c r="EM7" i="7"/>
  <c r="EU7" i="7"/>
  <c r="FC7" i="7"/>
  <c r="FK7" i="7"/>
  <c r="FS7" i="7"/>
  <c r="GE7" i="7"/>
  <c r="GM7" i="7"/>
  <c r="GY7" i="7"/>
  <c r="HK7" i="7"/>
  <c r="DX6" i="7"/>
  <c r="EB6" i="7"/>
  <c r="EF6" i="7"/>
  <c r="EJ6" i="7"/>
  <c r="EN6" i="7"/>
  <c r="ER6" i="7"/>
  <c r="EV6" i="7"/>
  <c r="EZ6" i="7"/>
  <c r="FD6" i="7"/>
  <c r="FH6" i="7"/>
  <c r="FL6" i="7"/>
  <c r="FP6" i="7"/>
  <c r="FT6" i="7"/>
  <c r="FX6" i="7"/>
  <c r="GB6" i="7"/>
  <c r="GF6" i="7"/>
  <c r="GJ6" i="7"/>
  <c r="GN6" i="7"/>
  <c r="GR6" i="7"/>
  <c r="GV6" i="7"/>
  <c r="GZ6" i="7"/>
  <c r="HD6" i="7"/>
  <c r="HH6" i="7"/>
  <c r="HL6" i="7"/>
  <c r="HP6" i="7"/>
  <c r="EA6" i="7"/>
  <c r="EY6" i="7"/>
  <c r="FG6" i="7"/>
  <c r="FO6" i="7"/>
  <c r="FW6" i="7"/>
  <c r="GE6" i="7"/>
  <c r="GM6" i="7"/>
  <c r="GU6" i="7"/>
  <c r="HC6" i="7"/>
  <c r="HK6" i="7"/>
  <c r="DY6" i="7"/>
  <c r="EC6" i="7"/>
  <c r="EG6" i="7"/>
  <c r="EK6" i="7"/>
  <c r="EO6" i="7"/>
  <c r="ES6" i="7"/>
  <c r="EW6" i="7"/>
  <c r="FA6" i="7"/>
  <c r="FE6" i="7"/>
  <c r="FI6" i="7"/>
  <c r="FM6" i="7"/>
  <c r="FQ6" i="7"/>
  <c r="FU6" i="7"/>
  <c r="FY6" i="7"/>
  <c r="GC6" i="7"/>
  <c r="GG6" i="7"/>
  <c r="GK6" i="7"/>
  <c r="GO6" i="7"/>
  <c r="GS6" i="7"/>
  <c r="GW6" i="7"/>
  <c r="HA6" i="7"/>
  <c r="HE6" i="7"/>
  <c r="HI6" i="7"/>
  <c r="HM6" i="7"/>
  <c r="HQ6" i="7"/>
  <c r="EE6" i="7"/>
  <c r="DV6" i="7"/>
  <c r="DZ6" i="7"/>
  <c r="ED6" i="7"/>
  <c r="EH6" i="7"/>
  <c r="EL6" i="7"/>
  <c r="EP6" i="7"/>
  <c r="ET6" i="7"/>
  <c r="EX6" i="7"/>
  <c r="FB6" i="7"/>
  <c r="FF6" i="7"/>
  <c r="FJ6" i="7"/>
  <c r="FN6" i="7"/>
  <c r="FR6" i="7"/>
  <c r="FV6" i="7"/>
  <c r="FZ6" i="7"/>
  <c r="GD6" i="7"/>
  <c r="GH6" i="7"/>
  <c r="GL6" i="7"/>
  <c r="GP6" i="7"/>
  <c r="GT6" i="7"/>
  <c r="GX6" i="7"/>
  <c r="HB6" i="7"/>
  <c r="HF6" i="7"/>
  <c r="HJ6" i="7"/>
  <c r="HN6" i="7"/>
  <c r="DW6" i="7"/>
  <c r="EI6" i="7"/>
  <c r="EM6" i="7"/>
  <c r="EQ6" i="7"/>
  <c r="EU6" i="7"/>
  <c r="FC6" i="7"/>
  <c r="FK6" i="7"/>
  <c r="FS6" i="7"/>
  <c r="GA6" i="7"/>
  <c r="GI6" i="7"/>
  <c r="GQ6" i="7"/>
  <c r="GY6" i="7"/>
  <c r="HG6" i="7"/>
  <c r="HO6"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AB12" i="7" l="1"/>
  <c r="AC12" i="7" s="1"/>
  <c r="DX12" i="7"/>
  <c r="DW12" i="7"/>
  <c r="DV12" i="7"/>
  <c r="DY12" i="7"/>
  <c r="Y9" i="7"/>
  <c r="Y10" i="7"/>
  <c r="Z10" i="7" s="1"/>
  <c r="AA10" i="7" s="1"/>
  <c r="AD12" i="7"/>
  <c r="DZ12" i="7"/>
  <c r="Y8" i="7"/>
  <c r="DV10" i="7" l="1"/>
  <c r="DW10" i="7"/>
  <c r="AB10" i="7"/>
  <c r="DX10" i="7"/>
  <c r="DV9" i="7"/>
  <c r="Z9" i="7"/>
  <c r="AE12" i="7"/>
  <c r="EA12" i="7"/>
  <c r="Z8" i="7"/>
  <c r="DV8" i="7"/>
  <c r="AA9" i="7" l="1"/>
  <c r="DW9" i="7"/>
  <c r="DY10" i="7"/>
  <c r="AC10" i="7"/>
  <c r="AA8" i="7"/>
  <c r="DW8" i="7"/>
  <c r="AF12" i="7"/>
  <c r="EB12" i="7"/>
  <c r="AD10" i="7" l="1"/>
  <c r="DZ10" i="7"/>
  <c r="AB9" i="7"/>
  <c r="DX9" i="7"/>
  <c r="AG12" i="7"/>
  <c r="EC12" i="7"/>
  <c r="AB8" i="7"/>
  <c r="DX8" i="7"/>
  <c r="AC9" i="7" l="1"/>
  <c r="DY9" i="7"/>
  <c r="AE10" i="7"/>
  <c r="EA10" i="7"/>
  <c r="AC8" i="7"/>
  <c r="DY8" i="7"/>
  <c r="AH12" i="7"/>
  <c r="ED12" i="7"/>
  <c r="AF10" i="7" l="1"/>
  <c r="EB10" i="7"/>
  <c r="AD9" i="7"/>
  <c r="DZ9" i="7"/>
  <c r="AI12" i="7"/>
  <c r="EE12" i="7"/>
  <c r="AD8" i="7"/>
  <c r="DZ8" i="7"/>
  <c r="AE9" i="7" l="1"/>
  <c r="EA9" i="7"/>
  <c r="AG10" i="7"/>
  <c r="EC10" i="7"/>
  <c r="AE8" i="7"/>
  <c r="EA8" i="7"/>
  <c r="AJ12" i="7"/>
  <c r="EF12" i="7"/>
  <c r="AH10" i="7" l="1"/>
  <c r="ED10" i="7"/>
  <c r="AF9" i="7"/>
  <c r="EB9" i="7"/>
  <c r="AF8" i="7"/>
  <c r="EB8" i="7"/>
  <c r="AK12" i="7"/>
  <c r="EG12" i="7"/>
  <c r="AG9" i="7" l="1"/>
  <c r="EC9" i="7"/>
  <c r="EE10" i="7"/>
  <c r="AI10" i="7"/>
  <c r="AG8" i="7"/>
  <c r="EC8" i="7"/>
  <c r="AL12" i="7"/>
  <c r="EH12" i="7"/>
  <c r="AJ10" i="7" l="1"/>
  <c r="EF10" i="7"/>
  <c r="AH9" i="7"/>
  <c r="ED9" i="7"/>
  <c r="AM12" i="7"/>
  <c r="EI12" i="7"/>
  <c r="AH8" i="7"/>
  <c r="ED8" i="7"/>
  <c r="AI9" i="7" l="1"/>
  <c r="EE9" i="7"/>
  <c r="AK10" i="7"/>
  <c r="EG10" i="7"/>
  <c r="AI8" i="7"/>
  <c r="EE8" i="7"/>
  <c r="AN12" i="7"/>
  <c r="EJ12" i="7"/>
  <c r="AL10" i="7" l="1"/>
  <c r="EH10" i="7"/>
  <c r="AJ9" i="7"/>
  <c r="EF9" i="7"/>
  <c r="AO12" i="7"/>
  <c r="EK12" i="7"/>
  <c r="AJ8" i="7"/>
  <c r="EF8" i="7"/>
  <c r="AK9" i="7" l="1"/>
  <c r="EG9" i="7"/>
  <c r="AM10" i="7"/>
  <c r="EI10" i="7"/>
  <c r="AK8" i="7"/>
  <c r="EG8" i="7"/>
  <c r="AP12" i="7"/>
  <c r="EL12" i="7"/>
  <c r="AN10" i="7" l="1"/>
  <c r="EJ10" i="7"/>
  <c r="AL9" i="7"/>
  <c r="EH9" i="7"/>
  <c r="AQ12" i="7"/>
  <c r="EM12" i="7"/>
  <c r="AL8" i="7"/>
  <c r="EH8" i="7"/>
  <c r="EI9" i="7" l="1"/>
  <c r="AM9" i="7"/>
  <c r="AO10" i="7"/>
  <c r="EK10" i="7"/>
  <c r="AM8" i="7"/>
  <c r="EI8" i="7"/>
  <c r="AR12" i="7"/>
  <c r="EN12" i="7"/>
  <c r="AP10" i="7" l="1"/>
  <c r="EL10" i="7"/>
  <c r="AN9" i="7"/>
  <c r="EJ9" i="7"/>
  <c r="AS12" i="7"/>
  <c r="EO12" i="7"/>
  <c r="AN8" i="7"/>
  <c r="EJ8" i="7"/>
  <c r="AO9" i="7" l="1"/>
  <c r="EK9" i="7"/>
  <c r="AQ10" i="7"/>
  <c r="EM10" i="7"/>
  <c r="AO8" i="7"/>
  <c r="EK8" i="7"/>
  <c r="AT12" i="7"/>
  <c r="EP12" i="7"/>
  <c r="AR10" i="7" l="1"/>
  <c r="EN10" i="7"/>
  <c r="AP9" i="7"/>
  <c r="EL9" i="7"/>
  <c r="AU12" i="7"/>
  <c r="EQ12" i="7"/>
  <c r="AP8" i="7"/>
  <c r="EL8" i="7"/>
  <c r="AQ9" i="7" l="1"/>
  <c r="EM9" i="7"/>
  <c r="AS10" i="7"/>
  <c r="EO10" i="7"/>
  <c r="AQ8" i="7"/>
  <c r="EM8" i="7"/>
  <c r="AV12" i="7"/>
  <c r="ER12" i="7"/>
  <c r="AT10" i="7" l="1"/>
  <c r="EP10" i="7"/>
  <c r="AR9" i="7"/>
  <c r="EN9" i="7"/>
  <c r="AW12" i="7"/>
  <c r="ES12" i="7"/>
  <c r="AR8" i="7"/>
  <c r="EN8" i="7"/>
  <c r="AS9" i="7" l="1"/>
  <c r="EO9" i="7"/>
  <c r="AU10" i="7"/>
  <c r="EQ10" i="7"/>
  <c r="AS8" i="7"/>
  <c r="EO8" i="7"/>
  <c r="AX12" i="7"/>
  <c r="ET12" i="7"/>
  <c r="AV10" i="7" l="1"/>
  <c r="ER10" i="7"/>
  <c r="EP9" i="7"/>
  <c r="AT9" i="7"/>
  <c r="AY12" i="7"/>
  <c r="EU12" i="7"/>
  <c r="AT8" i="7"/>
  <c r="EP8" i="7"/>
  <c r="AU9" i="7" l="1"/>
  <c r="EQ9" i="7"/>
  <c r="AW10" i="7"/>
  <c r="ES10" i="7"/>
  <c r="AU8" i="7"/>
  <c r="EQ8" i="7"/>
  <c r="AZ12" i="7"/>
  <c r="EV12" i="7"/>
  <c r="AX10" i="7" l="1"/>
  <c r="ET10" i="7"/>
  <c r="AV9" i="7"/>
  <c r="ER9" i="7"/>
  <c r="BA12" i="7"/>
  <c r="EW12" i="7"/>
  <c r="AV8" i="7"/>
  <c r="ER8" i="7"/>
  <c r="AW9" i="7" l="1"/>
  <c r="ES9" i="7"/>
  <c r="AY10" i="7"/>
  <c r="EU10" i="7"/>
  <c r="AW8" i="7"/>
  <c r="ES8" i="7"/>
  <c r="BB12" i="7"/>
  <c r="EX12" i="7"/>
  <c r="AZ10" i="7" l="1"/>
  <c r="EV10" i="7"/>
  <c r="ET9" i="7"/>
  <c r="AX9" i="7"/>
  <c r="BC12" i="7"/>
  <c r="EY12" i="7"/>
  <c r="AX8" i="7"/>
  <c r="ET8" i="7"/>
  <c r="AY9" i="7" l="1"/>
  <c r="EU9" i="7"/>
  <c r="BA10" i="7"/>
  <c r="EW10" i="7"/>
  <c r="AY8" i="7"/>
  <c r="EU8" i="7"/>
  <c r="BD12" i="7"/>
  <c r="EZ12" i="7"/>
  <c r="BB10" i="7" l="1"/>
  <c r="EX10" i="7"/>
  <c r="AZ9" i="7"/>
  <c r="EV9" i="7"/>
  <c r="BE12" i="7"/>
  <c r="FA12" i="7"/>
  <c r="AZ8" i="7"/>
  <c r="EV8" i="7"/>
  <c r="BC10" i="7" l="1"/>
  <c r="EY10" i="7"/>
  <c r="BA9" i="7"/>
  <c r="EW9" i="7"/>
  <c r="BA8" i="7"/>
  <c r="EW8" i="7"/>
  <c r="BF12" i="7"/>
  <c r="FB12" i="7"/>
  <c r="EX9" i="7" l="1"/>
  <c r="BB9" i="7"/>
  <c r="EZ10" i="7"/>
  <c r="BD10" i="7"/>
  <c r="BG12" i="7"/>
  <c r="FC12" i="7"/>
  <c r="BB8" i="7"/>
  <c r="EX8" i="7"/>
  <c r="BC9" i="7" l="1"/>
  <c r="EY9" i="7"/>
  <c r="BE10" i="7"/>
  <c r="FA10" i="7"/>
  <c r="BC8" i="7"/>
  <c r="EY8" i="7"/>
  <c r="BH12" i="7"/>
  <c r="FD12" i="7"/>
  <c r="BF10" i="7" l="1"/>
  <c r="FB10" i="7"/>
  <c r="EZ9" i="7"/>
  <c r="BD9" i="7"/>
  <c r="BI12" i="7"/>
  <c r="FE12" i="7"/>
  <c r="BD8" i="7"/>
  <c r="EZ8" i="7"/>
  <c r="BE9" i="7" l="1"/>
  <c r="FA9" i="7"/>
  <c r="BG10" i="7"/>
  <c r="FC10" i="7"/>
  <c r="BE8" i="7"/>
  <c r="FA8" i="7"/>
  <c r="BJ12" i="7"/>
  <c r="FF12" i="7"/>
  <c r="BH10" i="7" l="1"/>
  <c r="FD10" i="7"/>
  <c r="BF9" i="7"/>
  <c r="FB9" i="7"/>
  <c r="BK12" i="7"/>
  <c r="FG12" i="7"/>
  <c r="BF8" i="7"/>
  <c r="FB8" i="7"/>
  <c r="BG9" i="7" l="1"/>
  <c r="FC9" i="7"/>
  <c r="BI10" i="7"/>
  <c r="FE10" i="7"/>
  <c r="BG8" i="7"/>
  <c r="FC8" i="7"/>
  <c r="BL12" i="7"/>
  <c r="FH12" i="7"/>
  <c r="BJ10" i="7" l="1"/>
  <c r="FF10" i="7"/>
  <c r="BH9" i="7"/>
  <c r="FD9" i="7"/>
  <c r="BM12" i="7"/>
  <c r="FI12" i="7"/>
  <c r="BH8" i="7"/>
  <c r="FD8" i="7"/>
  <c r="BI9" i="7" l="1"/>
  <c r="FE9" i="7"/>
  <c r="BK10" i="7"/>
  <c r="FG10" i="7"/>
  <c r="BI8" i="7"/>
  <c r="FE8" i="7"/>
  <c r="BN12" i="7"/>
  <c r="FJ12" i="7"/>
  <c r="BL10" i="7" l="1"/>
  <c r="FH10" i="7"/>
  <c r="BJ9" i="7"/>
  <c r="FF9" i="7"/>
  <c r="BO12" i="7"/>
  <c r="FK12" i="7"/>
  <c r="BJ8" i="7"/>
  <c r="FF8" i="7"/>
  <c r="BK9" i="7" l="1"/>
  <c r="FG9" i="7"/>
  <c r="BM10" i="7"/>
  <c r="FI10" i="7"/>
  <c r="BK8" i="7"/>
  <c r="FG8" i="7"/>
  <c r="BP12" i="7"/>
  <c r="FL12" i="7"/>
  <c r="BN10" i="7" l="1"/>
  <c r="FJ10" i="7"/>
  <c r="FH9" i="7"/>
  <c r="BL9" i="7"/>
  <c r="BQ12" i="7"/>
  <c r="FM12" i="7"/>
  <c r="BL8" i="7"/>
  <c r="FH8" i="7"/>
  <c r="BM9" i="7" l="1"/>
  <c r="FI9" i="7"/>
  <c r="BO10" i="7"/>
  <c r="FK10" i="7"/>
  <c r="BM8" i="7"/>
  <c r="FI8" i="7"/>
  <c r="BR12" i="7"/>
  <c r="FN12" i="7"/>
  <c r="BP10" i="7" l="1"/>
  <c r="FL10" i="7"/>
  <c r="BN9" i="7"/>
  <c r="FJ9" i="7"/>
  <c r="BS12" i="7"/>
  <c r="FO12" i="7"/>
  <c r="BN8" i="7"/>
  <c r="FJ8" i="7"/>
  <c r="BO9" i="7" l="1"/>
  <c r="FK9" i="7"/>
  <c r="BQ10" i="7"/>
  <c r="FM10" i="7"/>
  <c r="BO8" i="7"/>
  <c r="FK8" i="7"/>
  <c r="BT12" i="7"/>
  <c r="FP12" i="7"/>
  <c r="BR10" i="7" l="1"/>
  <c r="FN10" i="7"/>
  <c r="FL9" i="7"/>
  <c r="BP9" i="7"/>
  <c r="BU12" i="7"/>
  <c r="FQ12" i="7"/>
  <c r="BP8" i="7"/>
  <c r="FL8" i="7"/>
  <c r="BQ9" i="7" l="1"/>
  <c r="FM9" i="7"/>
  <c r="BS10" i="7"/>
  <c r="FO10" i="7"/>
  <c r="BQ8" i="7"/>
  <c r="FM8" i="7"/>
  <c r="BV12" i="7"/>
  <c r="FR12" i="7"/>
  <c r="BT10" i="7" l="1"/>
  <c r="FP10" i="7"/>
  <c r="BR9" i="7"/>
  <c r="FN9" i="7"/>
  <c r="BR8" i="7"/>
  <c r="FN8" i="7"/>
  <c r="BW12" i="7"/>
  <c r="FS12" i="7"/>
  <c r="BS9" i="7" l="1"/>
  <c r="FO9" i="7"/>
  <c r="BU10" i="7"/>
  <c r="FQ10" i="7"/>
  <c r="BS8" i="7"/>
  <c r="FO8" i="7"/>
  <c r="BX12" i="7"/>
  <c r="FT12" i="7"/>
  <c r="BV10" i="7" l="1"/>
  <c r="FR10" i="7"/>
  <c r="FP9" i="7"/>
  <c r="BT9" i="7"/>
  <c r="BY12" i="7"/>
  <c r="FU12" i="7"/>
  <c r="BT8" i="7"/>
  <c r="FP8" i="7"/>
  <c r="BU9" i="7" l="1"/>
  <c r="FQ9" i="7"/>
  <c r="BW10" i="7"/>
  <c r="FS10" i="7"/>
  <c r="BU8" i="7"/>
  <c r="FQ8" i="7"/>
  <c r="BZ12" i="7"/>
  <c r="FV12" i="7"/>
  <c r="FT10" i="7" l="1"/>
  <c r="BX10" i="7"/>
  <c r="BV9" i="7"/>
  <c r="FR9" i="7"/>
  <c r="BV8" i="7"/>
  <c r="FR8" i="7"/>
  <c r="CA12" i="7"/>
  <c r="FW12" i="7"/>
  <c r="BW9" i="7" l="1"/>
  <c r="FS9" i="7"/>
  <c r="BY10" i="7"/>
  <c r="FU10" i="7"/>
  <c r="BW8" i="7"/>
  <c r="FS8" i="7"/>
  <c r="CB12" i="7"/>
  <c r="FX12" i="7"/>
  <c r="FV10" i="7" l="1"/>
  <c r="BZ10" i="7"/>
  <c r="BX9" i="7"/>
  <c r="FT9" i="7"/>
  <c r="BX8" i="7"/>
  <c r="FT8" i="7"/>
  <c r="CC12" i="7"/>
  <c r="FY12" i="7"/>
  <c r="BY9" i="7" l="1"/>
  <c r="FU9" i="7"/>
  <c r="CA10" i="7"/>
  <c r="FW10" i="7"/>
  <c r="CD12" i="7"/>
  <c r="FZ12" i="7"/>
  <c r="BY8" i="7"/>
  <c r="FU8" i="7"/>
  <c r="FX10" i="7" l="1"/>
  <c r="CB10" i="7"/>
  <c r="FV9" i="7"/>
  <c r="BZ9" i="7"/>
  <c r="BZ8" i="7"/>
  <c r="FV8" i="7"/>
  <c r="CE12" i="7"/>
  <c r="GA12" i="7"/>
  <c r="CA9" i="7" l="1"/>
  <c r="FW9" i="7"/>
  <c r="CC10" i="7"/>
  <c r="FY10" i="7"/>
  <c r="CF12" i="7"/>
  <c r="GB12" i="7"/>
  <c r="CA8" i="7"/>
  <c r="FW8" i="7"/>
  <c r="CD10" i="7" l="1"/>
  <c r="FZ10" i="7"/>
  <c r="CB9" i="7"/>
  <c r="FX9" i="7"/>
  <c r="CB8" i="7"/>
  <c r="FX8" i="7"/>
  <c r="CG12" i="7"/>
  <c r="GC12" i="7"/>
  <c r="CC9" i="7" l="1"/>
  <c r="FY9" i="7"/>
  <c r="GA10" i="7"/>
  <c r="CE10" i="7"/>
  <c r="CH12" i="7"/>
  <c r="GD12" i="7"/>
  <c r="CC8" i="7"/>
  <c r="FY8" i="7"/>
  <c r="CF10" i="7" l="1"/>
  <c r="GB10" i="7"/>
  <c r="CD9" i="7"/>
  <c r="FZ9" i="7"/>
  <c r="CD8" i="7"/>
  <c r="FZ8" i="7"/>
  <c r="CI12" i="7"/>
  <c r="GE12" i="7"/>
  <c r="CE9" i="7" l="1"/>
  <c r="GA9" i="7"/>
  <c r="CG10" i="7"/>
  <c r="GC10" i="7"/>
  <c r="CJ12" i="7"/>
  <c r="GF12" i="7"/>
  <c r="CE8" i="7"/>
  <c r="GA8" i="7"/>
  <c r="GD10" i="7" l="1"/>
  <c r="CH10" i="7"/>
  <c r="GB9" i="7"/>
  <c r="CF9" i="7"/>
  <c r="CK12" i="7"/>
  <c r="GG12" i="7"/>
  <c r="CF8" i="7"/>
  <c r="GB8" i="7"/>
  <c r="CG9" i="7" l="1"/>
  <c r="GC9" i="7"/>
  <c r="CI10" i="7"/>
  <c r="GE10" i="7"/>
  <c r="CL12" i="7"/>
  <c r="GH12" i="7"/>
  <c r="CG8" i="7"/>
  <c r="GC8" i="7"/>
  <c r="CJ10" i="7" l="1"/>
  <c r="GF10" i="7"/>
  <c r="GD9" i="7"/>
  <c r="CH9" i="7"/>
  <c r="CM12" i="7"/>
  <c r="GI12" i="7"/>
  <c r="CH8" i="7"/>
  <c r="GD8" i="7"/>
  <c r="GE9" i="7" l="1"/>
  <c r="CI9" i="7"/>
  <c r="CK10" i="7"/>
  <c r="GG10" i="7"/>
  <c r="CN12" i="7"/>
  <c r="GJ12" i="7"/>
  <c r="CI8" i="7"/>
  <c r="GE8" i="7"/>
  <c r="GH10" i="7" l="1"/>
  <c r="CL10" i="7"/>
  <c r="CJ9" i="7"/>
  <c r="GF9" i="7"/>
  <c r="CO12" i="7"/>
  <c r="GK12" i="7"/>
  <c r="CJ8" i="7"/>
  <c r="GF8" i="7"/>
  <c r="CK9" i="7" l="1"/>
  <c r="GG9" i="7"/>
  <c r="CM10" i="7"/>
  <c r="GI10" i="7"/>
  <c r="CP12" i="7"/>
  <c r="GL12" i="7"/>
  <c r="CK8" i="7"/>
  <c r="GG8" i="7"/>
  <c r="GJ10" i="7" l="1"/>
  <c r="CN10" i="7"/>
  <c r="GH9" i="7"/>
  <c r="CL9" i="7"/>
  <c r="CQ12" i="7"/>
  <c r="GM12" i="7"/>
  <c r="CL8" i="7"/>
  <c r="GH8" i="7"/>
  <c r="CO10" i="7" l="1"/>
  <c r="GK10" i="7"/>
  <c r="CM9" i="7"/>
  <c r="GI9" i="7"/>
  <c r="CR12" i="7"/>
  <c r="GN12" i="7"/>
  <c r="CM8" i="7"/>
  <c r="GI8" i="7"/>
  <c r="CN9" i="7" l="1"/>
  <c r="GJ9" i="7"/>
  <c r="GL10" i="7"/>
  <c r="CP10" i="7"/>
  <c r="CS12" i="7"/>
  <c r="GO12" i="7"/>
  <c r="CN8" i="7"/>
  <c r="GJ8" i="7"/>
  <c r="CQ10" i="7" l="1"/>
  <c r="GM10" i="7"/>
  <c r="CO9" i="7"/>
  <c r="GK9" i="7"/>
  <c r="CT12" i="7"/>
  <c r="GP12" i="7"/>
  <c r="CO8" i="7"/>
  <c r="GK8" i="7"/>
  <c r="GN10" i="7" l="1"/>
  <c r="CR10" i="7"/>
  <c r="CP9" i="7"/>
  <c r="GL9" i="7"/>
  <c r="CU12" i="7"/>
  <c r="GQ12" i="7"/>
  <c r="CP8" i="7"/>
  <c r="GL8" i="7"/>
  <c r="CQ9" i="7" l="1"/>
  <c r="GM9" i="7"/>
  <c r="GO10" i="7"/>
  <c r="CS10" i="7"/>
  <c r="CQ8" i="7"/>
  <c r="GM8" i="7"/>
  <c r="CV12" i="7"/>
  <c r="GR12" i="7"/>
  <c r="CT10" i="7" l="1"/>
  <c r="GP10" i="7"/>
  <c r="GN9" i="7"/>
  <c r="CR9" i="7"/>
  <c r="CW12" i="7"/>
  <c r="GS12" i="7"/>
  <c r="CR8" i="7"/>
  <c r="GN8" i="7"/>
  <c r="GO9" i="7" l="1"/>
  <c r="CS9" i="7"/>
  <c r="CU10" i="7"/>
  <c r="GQ10" i="7"/>
  <c r="CS8" i="7"/>
  <c r="GO8" i="7"/>
  <c r="CX12" i="7"/>
  <c r="GT12" i="7"/>
  <c r="GR10" i="7" l="1"/>
  <c r="CV10" i="7"/>
  <c r="CT9" i="7"/>
  <c r="GP9" i="7"/>
  <c r="CT8" i="7"/>
  <c r="GP8" i="7"/>
  <c r="CY12" i="7"/>
  <c r="GU12" i="7"/>
  <c r="GQ9" i="7" l="1"/>
  <c r="CU9" i="7"/>
  <c r="CW10" i="7"/>
  <c r="GS10" i="7"/>
  <c r="CZ12" i="7"/>
  <c r="GV12" i="7"/>
  <c r="CU8" i="7"/>
  <c r="GQ8" i="7"/>
  <c r="CV9" i="7" l="1"/>
  <c r="GR9" i="7"/>
  <c r="CX10" i="7"/>
  <c r="GT10" i="7"/>
  <c r="CV8" i="7"/>
  <c r="GR8" i="7"/>
  <c r="DA12" i="7"/>
  <c r="GW12" i="7"/>
  <c r="CY10" i="7" l="1"/>
  <c r="GU10" i="7"/>
  <c r="CW9" i="7"/>
  <c r="GS9" i="7"/>
  <c r="DB12" i="7"/>
  <c r="GX12" i="7"/>
  <c r="CW8" i="7"/>
  <c r="GS8" i="7"/>
  <c r="CX9" i="7" l="1"/>
  <c r="GT9" i="7"/>
  <c r="GV10" i="7"/>
  <c r="CZ10" i="7"/>
  <c r="DC12" i="7"/>
  <c r="GY12" i="7"/>
  <c r="CX8" i="7"/>
  <c r="GT8" i="7"/>
  <c r="DA10" i="7" l="1"/>
  <c r="GW10" i="7"/>
  <c r="GU9" i="7"/>
  <c r="CY9" i="7"/>
  <c r="CY8" i="7"/>
  <c r="GU8" i="7"/>
  <c r="DD12" i="7"/>
  <c r="GZ12" i="7"/>
  <c r="CZ9" i="7" l="1"/>
  <c r="GV9" i="7"/>
  <c r="GX10" i="7"/>
  <c r="DB10" i="7"/>
  <c r="DE12" i="7"/>
  <c r="HA12" i="7"/>
  <c r="CZ8" i="7"/>
  <c r="GV8" i="7"/>
  <c r="DC10" i="7" l="1"/>
  <c r="GY10" i="7"/>
  <c r="GW9" i="7"/>
  <c r="DA9" i="7"/>
  <c r="DA8" i="7"/>
  <c r="GW8" i="7"/>
  <c r="DF12" i="7"/>
  <c r="HB12" i="7"/>
  <c r="DB9" i="7" l="1"/>
  <c r="GX9" i="7"/>
  <c r="DD10" i="7"/>
  <c r="GZ10" i="7"/>
  <c r="DG12" i="7"/>
  <c r="HC12" i="7"/>
  <c r="DB8" i="7"/>
  <c r="GX8" i="7"/>
  <c r="DE10" i="7" l="1"/>
  <c r="HA10" i="7"/>
  <c r="DC9" i="7"/>
  <c r="GY9" i="7"/>
  <c r="DC8" i="7"/>
  <c r="GY8" i="7"/>
  <c r="DH12" i="7"/>
  <c r="HD12" i="7"/>
  <c r="DD9" i="7" l="1"/>
  <c r="GZ9" i="7"/>
  <c r="DF10" i="7"/>
  <c r="HB10" i="7"/>
  <c r="DI12" i="7"/>
  <c r="HE12" i="7"/>
  <c r="DD8" i="7"/>
  <c r="GZ8" i="7"/>
  <c r="DG10" i="7" l="1"/>
  <c r="HC10" i="7"/>
  <c r="DE9" i="7"/>
  <c r="HA9" i="7"/>
  <c r="DE8" i="7"/>
  <c r="HA8" i="7"/>
  <c r="DJ12" i="7"/>
  <c r="HF12" i="7"/>
  <c r="HB9" i="7" l="1"/>
  <c r="DF9" i="7"/>
  <c r="DH10" i="7"/>
  <c r="HD10" i="7"/>
  <c r="DK12" i="7"/>
  <c r="HG12" i="7"/>
  <c r="DF8" i="7"/>
  <c r="HB8" i="7"/>
  <c r="DI10" i="7" l="1"/>
  <c r="HE10" i="7"/>
  <c r="HC9" i="7"/>
  <c r="DG9" i="7"/>
  <c r="DG8" i="7"/>
  <c r="HC8" i="7"/>
  <c r="DL12" i="7"/>
  <c r="HH12" i="7"/>
  <c r="DH9" i="7" l="1"/>
  <c r="HD9" i="7"/>
  <c r="DJ10" i="7"/>
  <c r="HF10" i="7"/>
  <c r="DM12" i="7"/>
  <c r="HI12" i="7"/>
  <c r="DH8" i="7"/>
  <c r="HD8" i="7"/>
  <c r="DK10" i="7" l="1"/>
  <c r="HG10" i="7"/>
  <c r="DI9" i="7"/>
  <c r="HE9" i="7"/>
  <c r="DI8" i="7"/>
  <c r="HE8" i="7"/>
  <c r="DN12" i="7"/>
  <c r="HJ12" i="7"/>
  <c r="HF9" i="7" l="1"/>
  <c r="DJ9" i="7"/>
  <c r="DL10" i="7"/>
  <c r="HH10" i="7"/>
  <c r="DO12" i="7"/>
  <c r="HK12" i="7"/>
  <c r="DJ8" i="7"/>
  <c r="HF8" i="7"/>
  <c r="DM10" i="7" l="1"/>
  <c r="HI10" i="7"/>
  <c r="DK9" i="7"/>
  <c r="HG9" i="7"/>
  <c r="DK8" i="7"/>
  <c r="HG8" i="7"/>
  <c r="DP12" i="7"/>
  <c r="HL12" i="7"/>
  <c r="DL9" i="7" l="1"/>
  <c r="HH9" i="7"/>
  <c r="DN10" i="7"/>
  <c r="HJ10" i="7"/>
  <c r="DQ12" i="7"/>
  <c r="HM12" i="7"/>
  <c r="DL8" i="7"/>
  <c r="HH8" i="7"/>
  <c r="HK10" i="7" l="1"/>
  <c r="DO10" i="7"/>
  <c r="DM9" i="7"/>
  <c r="HI9" i="7"/>
  <c r="DR12" i="7"/>
  <c r="HN12" i="7"/>
  <c r="DM8" i="7"/>
  <c r="HI8" i="7"/>
  <c r="DP10" i="7" l="1"/>
  <c r="HL10" i="7"/>
  <c r="DN9" i="7"/>
  <c r="HJ9" i="7"/>
  <c r="DN8" i="7"/>
  <c r="HJ8" i="7"/>
  <c r="DS12" i="7"/>
  <c r="HO12" i="7"/>
  <c r="HK9" i="7" l="1"/>
  <c r="DO9" i="7"/>
  <c r="DQ10" i="7"/>
  <c r="HM10" i="7"/>
  <c r="DT12" i="7"/>
  <c r="HQ12" i="7" s="1"/>
  <c r="HP12" i="7"/>
  <c r="DO8" i="7"/>
  <c r="HK8" i="7"/>
  <c r="DR10" i="7" l="1"/>
  <c r="HN10" i="7"/>
  <c r="HL9" i="7"/>
  <c r="DP9" i="7"/>
  <c r="DP8" i="7"/>
  <c r="HL8" i="7"/>
  <c r="DQ9" i="7" l="1"/>
  <c r="HM9" i="7"/>
  <c r="DS10" i="7"/>
  <c r="HO10" i="7"/>
  <c r="DQ8" i="7"/>
  <c r="HM8" i="7"/>
  <c r="HP10" i="7" l="1"/>
  <c r="DT10" i="7"/>
  <c r="HQ10" i="7" s="1"/>
  <c r="DR9" i="7"/>
  <c r="HN9" i="7"/>
  <c r="DR8" i="7"/>
  <c r="HN8" i="7"/>
  <c r="HO9" i="7" l="1"/>
  <c r="DS9" i="7"/>
  <c r="DS8" i="7"/>
  <c r="HO8" i="7"/>
  <c r="DT9" i="7" l="1"/>
  <c r="HQ9" i="7" s="1"/>
  <c r="HP9" i="7"/>
  <c r="DT8" i="7"/>
  <c r="HQ8" i="7" s="1"/>
  <c r="HP8" i="7"/>
  <c r="O4" i="7" l="1"/>
  <c r="B4" i="7"/>
  <c r="P4" i="7" l="1"/>
  <c r="P104" i="7" s="1"/>
  <c r="S4" i="7"/>
  <c r="S104" i="7" s="1"/>
  <c r="R4" i="7"/>
  <c r="R104" i="7" s="1"/>
  <c r="F4" i="7"/>
  <c r="E4" i="7"/>
  <c r="B104" i="7"/>
  <c r="T4" i="7"/>
  <c r="T104" i="7" s="1"/>
  <c r="U4" i="7"/>
  <c r="U104" i="7" s="1"/>
  <c r="Q4" i="7"/>
  <c r="Q104" i="7" s="1"/>
  <c r="W4" i="7"/>
  <c r="L4" i="7"/>
  <c r="M4" i="7" s="1"/>
  <c r="M104" i="7" s="1"/>
  <c r="L104" i="7" s="1"/>
  <c r="P106" i="7" l="1"/>
  <c r="R106" i="7"/>
  <c r="Q106" i="7"/>
  <c r="D114" i="7"/>
  <c r="D115" i="7"/>
  <c r="O104" i="7"/>
  <c r="T106" i="7"/>
  <c r="O106" i="7"/>
  <c r="D116" i="7"/>
  <c r="D109" i="7"/>
  <c r="S106" i="7"/>
  <c r="U106" i="7"/>
  <c r="D110" i="7"/>
  <c r="X4" i="7"/>
  <c r="DU4" i="7" s="1"/>
  <c r="W104" i="7"/>
  <c r="DT104" i="7" l="1"/>
  <c r="Y4" i="7"/>
  <c r="HQ107" i="7" l="1"/>
  <c r="HQ106" i="7"/>
  <c r="HQ104" i="7"/>
  <c r="HQ108" i="7" s="1"/>
  <c r="X104" i="7"/>
  <c r="DV4" i="7"/>
  <c r="Z4" i="7"/>
  <c r="HQ109" i="7" l="1"/>
  <c r="DW4" i="7"/>
  <c r="AA4" i="7"/>
  <c r="DU107" i="7"/>
  <c r="DU108" i="7"/>
  <c r="DU104" i="7"/>
  <c r="DU106" i="7" s="1"/>
  <c r="Y104" i="7"/>
  <c r="DU109" i="7" l="1"/>
  <c r="DV108" i="7"/>
  <c r="DV107" i="7"/>
  <c r="DV104" i="7"/>
  <c r="DV106" i="7" s="1"/>
  <c r="DV109" i="7" s="1"/>
  <c r="Z104" i="7"/>
  <c r="DX4" i="7"/>
  <c r="AB4" i="7"/>
  <c r="DY4" i="7" l="1"/>
  <c r="AC4" i="7"/>
  <c r="DW107" i="7"/>
  <c r="DW108" i="7"/>
  <c r="DW104" i="7"/>
  <c r="DW106" i="7" s="1"/>
  <c r="AA104" i="7"/>
  <c r="DW109" i="7" l="1"/>
  <c r="DX108" i="7"/>
  <c r="DX107" i="7"/>
  <c r="DX104" i="7"/>
  <c r="DX106" i="7" s="1"/>
  <c r="AB104" i="7"/>
  <c r="DZ4" i="7"/>
  <c r="AD4" i="7"/>
  <c r="DX109" i="7" l="1"/>
  <c r="EA4" i="7"/>
  <c r="AE4" i="7"/>
  <c r="DY108" i="7"/>
  <c r="DY107" i="7"/>
  <c r="DY104" i="7"/>
  <c r="DY106" i="7" s="1"/>
  <c r="AC104" i="7"/>
  <c r="DY109" i="7" l="1"/>
  <c r="DZ107" i="7"/>
  <c r="DZ108" i="7"/>
  <c r="DZ104" i="7"/>
  <c r="DZ106" i="7" s="1"/>
  <c r="DZ109" i="7" s="1"/>
  <c r="AD104" i="7"/>
  <c r="EB4" i="7"/>
  <c r="AF4" i="7"/>
  <c r="EC4" i="7" l="1"/>
  <c r="AG4" i="7"/>
  <c r="EA107" i="7"/>
  <c r="EA108" i="7"/>
  <c r="EA104" i="7"/>
  <c r="EA106" i="7" s="1"/>
  <c r="AE104" i="7"/>
  <c r="EA109" i="7" l="1"/>
  <c r="EB107" i="7"/>
  <c r="EB108" i="7"/>
  <c r="EB104" i="7"/>
  <c r="EB106" i="7" s="1"/>
  <c r="AF104" i="7"/>
  <c r="ED4" i="7"/>
  <c r="AH4" i="7"/>
  <c r="EB109" i="7" l="1"/>
  <c r="EE4" i="7"/>
  <c r="AI4" i="7"/>
  <c r="EC107" i="7"/>
  <c r="EC108" i="7"/>
  <c r="EC104" i="7"/>
  <c r="EC106" i="7" s="1"/>
  <c r="AG104" i="7"/>
  <c r="EC109" i="7" l="1"/>
  <c r="ED108" i="7"/>
  <c r="ED107" i="7"/>
  <c r="ED104" i="7"/>
  <c r="ED106" i="7" s="1"/>
  <c r="ED109" i="7" s="1"/>
  <c r="AH104" i="7"/>
  <c r="EF4" i="7"/>
  <c r="AJ4" i="7"/>
  <c r="EG4" i="7" l="1"/>
  <c r="AK4" i="7"/>
  <c r="EE108" i="7"/>
  <c r="EE107" i="7"/>
  <c r="EE104" i="7"/>
  <c r="EE106" i="7" s="1"/>
  <c r="AI104" i="7"/>
  <c r="EE109" i="7" l="1"/>
  <c r="EH4" i="7"/>
  <c r="AL4" i="7"/>
  <c r="EF107" i="7"/>
  <c r="EF108" i="7"/>
  <c r="EF104" i="7"/>
  <c r="EF106" i="7" s="1"/>
  <c r="AJ104" i="7"/>
  <c r="EF109" i="7" l="1"/>
  <c r="EI4" i="7"/>
  <c r="AM4" i="7"/>
  <c r="EG107" i="7"/>
  <c r="EG108" i="7"/>
  <c r="EG104" i="7"/>
  <c r="EG106" i="7" s="1"/>
  <c r="AK104" i="7"/>
  <c r="EG109" i="7" l="1"/>
  <c r="EH108" i="7"/>
  <c r="EH107" i="7"/>
  <c r="EH104" i="7"/>
  <c r="EH106" i="7" s="1"/>
  <c r="AL104" i="7"/>
  <c r="EJ4" i="7"/>
  <c r="AN4" i="7"/>
  <c r="EH109" i="7" l="1"/>
  <c r="EI108" i="7"/>
  <c r="EI107" i="7"/>
  <c r="EI104" i="7"/>
  <c r="EI106" i="7" s="1"/>
  <c r="AM104" i="7"/>
  <c r="EK4" i="7"/>
  <c r="AO4" i="7"/>
  <c r="EI109" i="7" l="1"/>
  <c r="EL4" i="7"/>
  <c r="AP4" i="7"/>
  <c r="EJ107" i="7"/>
  <c r="EJ108" i="7"/>
  <c r="EJ104" i="7"/>
  <c r="EJ106" i="7" s="1"/>
  <c r="AN104" i="7"/>
  <c r="EJ109" i="7" l="1"/>
  <c r="EK108" i="7"/>
  <c r="EK107" i="7"/>
  <c r="EK104" i="7"/>
  <c r="EK106" i="7" s="1"/>
  <c r="AO104" i="7"/>
  <c r="EM4" i="7"/>
  <c r="AQ4" i="7"/>
  <c r="EK109" i="7" l="1"/>
  <c r="EN4" i="7"/>
  <c r="AR4" i="7"/>
  <c r="EL107" i="7"/>
  <c r="EL108" i="7"/>
  <c r="EL104" i="7"/>
  <c r="EL106" i="7" s="1"/>
  <c r="AP104" i="7"/>
  <c r="EL109" i="7" l="1"/>
  <c r="EO4" i="7"/>
  <c r="AS4" i="7"/>
  <c r="EM107" i="7"/>
  <c r="EM108" i="7"/>
  <c r="EM104" i="7"/>
  <c r="EM106" i="7" s="1"/>
  <c r="AQ104" i="7"/>
  <c r="EM109" i="7" l="1"/>
  <c r="EN108" i="7"/>
  <c r="EN107" i="7"/>
  <c r="EN104" i="7"/>
  <c r="EN106" i="7" s="1"/>
  <c r="EN109" i="7" s="1"/>
  <c r="AR104" i="7"/>
  <c r="EP4" i="7"/>
  <c r="AT4" i="7"/>
  <c r="EQ4" i="7" l="1"/>
  <c r="AU4" i="7"/>
  <c r="EO108" i="7"/>
  <c r="EO107" i="7"/>
  <c r="EO104" i="7"/>
  <c r="EO106" i="7" s="1"/>
  <c r="AS104" i="7"/>
  <c r="EO109" i="7" l="1"/>
  <c r="EP107" i="7"/>
  <c r="EP108" i="7"/>
  <c r="EP104" i="7"/>
  <c r="EP106" i="7" s="1"/>
  <c r="AT104" i="7"/>
  <c r="ER4" i="7"/>
  <c r="AV4" i="7"/>
  <c r="EP109" i="7" l="1"/>
  <c r="ES4" i="7"/>
  <c r="AW4" i="7"/>
  <c r="EQ106" i="7"/>
  <c r="EQ108" i="7"/>
  <c r="EQ104" i="7"/>
  <c r="EQ107" i="7" s="1"/>
  <c r="AU104" i="7"/>
  <c r="EQ109" i="7" l="1"/>
  <c r="ER108" i="7"/>
  <c r="ER104" i="7"/>
  <c r="ER107" i="7" s="1"/>
  <c r="AV104" i="7"/>
  <c r="ET4" i="7"/>
  <c r="AX4" i="7"/>
  <c r="ER106" i="7" l="1"/>
  <c r="EU4" i="7"/>
  <c r="AY4" i="7"/>
  <c r="ER109" i="7"/>
  <c r="ES108" i="7"/>
  <c r="ES104" i="7"/>
  <c r="ES107" i="7" s="1"/>
  <c r="AW104" i="7"/>
  <c r="ES106" i="7" l="1"/>
  <c r="ES109" i="7" s="1"/>
  <c r="ET108" i="7"/>
  <c r="ET104" i="7"/>
  <c r="ET107" i="7" s="1"/>
  <c r="AX104" i="7"/>
  <c r="EV4" i="7"/>
  <c r="AZ4" i="7"/>
  <c r="ET106" i="7" l="1"/>
  <c r="ET109" i="7" s="1"/>
  <c r="EW4" i="7"/>
  <c r="BA4" i="7"/>
  <c r="EU108" i="7"/>
  <c r="EU106" i="7"/>
  <c r="EU104" i="7"/>
  <c r="EU107" i="7" s="1"/>
  <c r="AY104" i="7"/>
  <c r="EV108" i="7" l="1"/>
  <c r="EV104" i="7"/>
  <c r="EV107" i="7" s="1"/>
  <c r="AZ104" i="7"/>
  <c r="EX4" i="7"/>
  <c r="BB4" i="7"/>
  <c r="EU109" i="7"/>
  <c r="EV106" i="7" l="1"/>
  <c r="EY4" i="7"/>
  <c r="BC4" i="7"/>
  <c r="EW107" i="7"/>
  <c r="EW108" i="7"/>
  <c r="EW104" i="7"/>
  <c r="EW106" i="7" s="1"/>
  <c r="BA104" i="7"/>
  <c r="EV109" i="7"/>
  <c r="EW109" i="7" l="1"/>
  <c r="EX106" i="7"/>
  <c r="EX108" i="7"/>
  <c r="EX104" i="7"/>
  <c r="EX107" i="7" s="1"/>
  <c r="BB104" i="7"/>
  <c r="EZ4" i="7"/>
  <c r="BD4" i="7"/>
  <c r="FA4" i="7" l="1"/>
  <c r="BE4" i="7"/>
  <c r="EY106" i="7"/>
  <c r="EY108" i="7"/>
  <c r="EY104" i="7"/>
  <c r="EY107" i="7" s="1"/>
  <c r="BC104" i="7"/>
  <c r="EX109" i="7"/>
  <c r="EY109" i="7" l="1"/>
  <c r="EZ108" i="7"/>
  <c r="EZ106" i="7"/>
  <c r="EZ104" i="7"/>
  <c r="EZ107" i="7" s="1"/>
  <c r="BD104" i="7"/>
  <c r="FB4" i="7"/>
  <c r="BF4" i="7"/>
  <c r="FC4" i="7" l="1"/>
  <c r="BG4" i="7"/>
  <c r="EZ109" i="7"/>
  <c r="FA106" i="7"/>
  <c r="FA108" i="7"/>
  <c r="FA104" i="7"/>
  <c r="FA107" i="7" s="1"/>
  <c r="BE104" i="7"/>
  <c r="FA109" i="7" l="1"/>
  <c r="FB108" i="7"/>
  <c r="FB106" i="7"/>
  <c r="FB104" i="7"/>
  <c r="FB107" i="7" s="1"/>
  <c r="BF104" i="7"/>
  <c r="FD4" i="7"/>
  <c r="BH4" i="7"/>
  <c r="FB109" i="7" l="1"/>
  <c r="FE4" i="7"/>
  <c r="BI4" i="7"/>
  <c r="FC106" i="7"/>
  <c r="FC108" i="7"/>
  <c r="FC104" i="7"/>
  <c r="FC107" i="7" s="1"/>
  <c r="BG104" i="7"/>
  <c r="FC109" i="7" l="1"/>
  <c r="FD108" i="7"/>
  <c r="FD106" i="7"/>
  <c r="FD104" i="7"/>
  <c r="FD107" i="7" s="1"/>
  <c r="BH104" i="7"/>
  <c r="FF4" i="7"/>
  <c r="BJ4" i="7"/>
  <c r="FG4" i="7" l="1"/>
  <c r="BK4" i="7"/>
  <c r="FD109" i="7"/>
  <c r="FE108" i="7"/>
  <c r="FE106" i="7"/>
  <c r="FE104" i="7"/>
  <c r="FE107" i="7" s="1"/>
  <c r="BI104" i="7"/>
  <c r="FF108" i="7" l="1"/>
  <c r="FF106" i="7"/>
  <c r="FF104" i="7"/>
  <c r="FF107" i="7" s="1"/>
  <c r="BJ104" i="7"/>
  <c r="FH4" i="7"/>
  <c r="BL4" i="7"/>
  <c r="FE109" i="7"/>
  <c r="FG106" i="7" l="1"/>
  <c r="FG108" i="7"/>
  <c r="FG104" i="7"/>
  <c r="FG107" i="7" s="1"/>
  <c r="BK104" i="7"/>
  <c r="FF109" i="7"/>
  <c r="FI4" i="7"/>
  <c r="BM4" i="7"/>
  <c r="FJ4" i="7" l="1"/>
  <c r="BN4" i="7"/>
  <c r="FH107" i="7"/>
  <c r="FH108" i="7"/>
  <c r="FH106" i="7"/>
  <c r="FH104" i="7"/>
  <c r="BL104" i="7"/>
  <c r="FG109" i="7"/>
  <c r="FI106" i="7" l="1"/>
  <c r="FI108" i="7"/>
  <c r="FI104" i="7"/>
  <c r="FI107" i="7" s="1"/>
  <c r="BM104" i="7"/>
  <c r="FK4" i="7"/>
  <c r="BO4" i="7"/>
  <c r="FH109" i="7"/>
  <c r="FI109" i="7" l="1"/>
  <c r="FJ108" i="7"/>
  <c r="FJ106" i="7"/>
  <c r="FJ104" i="7"/>
  <c r="FJ107" i="7" s="1"/>
  <c r="BN104" i="7"/>
  <c r="FL4" i="7"/>
  <c r="BP4" i="7"/>
  <c r="FJ109" i="7" l="1"/>
  <c r="FK106" i="7"/>
  <c r="FK108" i="7"/>
  <c r="FK104" i="7"/>
  <c r="FK107" i="7" s="1"/>
  <c r="BO104" i="7"/>
  <c r="FM4" i="7"/>
  <c r="BQ4" i="7"/>
  <c r="FK109" i="7" l="1"/>
  <c r="FN4" i="7"/>
  <c r="BR4" i="7"/>
  <c r="FL108" i="7"/>
  <c r="FL106" i="7"/>
  <c r="FL104" i="7"/>
  <c r="FL107" i="7" s="1"/>
  <c r="BP104" i="7"/>
  <c r="FM108" i="7" l="1"/>
  <c r="FM106" i="7"/>
  <c r="FM104" i="7"/>
  <c r="FM107" i="7" s="1"/>
  <c r="BQ104" i="7"/>
  <c r="FO4" i="7"/>
  <c r="BS4" i="7"/>
  <c r="FL109" i="7"/>
  <c r="FN106" i="7" l="1"/>
  <c r="FN108" i="7"/>
  <c r="FN104" i="7"/>
  <c r="FN107" i="7" s="1"/>
  <c r="BR104" i="7"/>
  <c r="FP4" i="7"/>
  <c r="BT4" i="7"/>
  <c r="FM109" i="7"/>
  <c r="FQ4" i="7" l="1"/>
  <c r="BU4" i="7"/>
  <c r="FN109" i="7"/>
  <c r="FO106" i="7"/>
  <c r="FO108" i="7"/>
  <c r="FO104" i="7"/>
  <c r="FO107" i="7" s="1"/>
  <c r="BS104" i="7"/>
  <c r="FP106" i="7" l="1"/>
  <c r="FP108" i="7"/>
  <c r="FP104" i="7"/>
  <c r="FP107" i="7" s="1"/>
  <c r="BT104" i="7"/>
  <c r="FR4" i="7"/>
  <c r="BV4" i="7"/>
  <c r="FO109" i="7"/>
  <c r="FS4" i="7" l="1"/>
  <c r="BW4" i="7"/>
  <c r="FQ106" i="7"/>
  <c r="FQ108" i="7"/>
  <c r="FQ104" i="7"/>
  <c r="FQ107" i="7" s="1"/>
  <c r="BU104" i="7"/>
  <c r="FP109" i="7"/>
  <c r="FQ109" i="7" l="1"/>
  <c r="FR108" i="7"/>
  <c r="FR106" i="7"/>
  <c r="FR104" i="7"/>
  <c r="FR107" i="7" s="1"/>
  <c r="BV104" i="7"/>
  <c r="FT4" i="7"/>
  <c r="BX4" i="7"/>
  <c r="FR109" i="7" l="1"/>
  <c r="FU4" i="7"/>
  <c r="BY4" i="7"/>
  <c r="FS106" i="7"/>
  <c r="FS108" i="7"/>
  <c r="FS104" i="7"/>
  <c r="FS107" i="7" s="1"/>
  <c r="BW104" i="7"/>
  <c r="FS109" i="7" l="1"/>
  <c r="FT106" i="7"/>
  <c r="FT108" i="7"/>
  <c r="FT104" i="7"/>
  <c r="FT107" i="7" s="1"/>
  <c r="BX104" i="7"/>
  <c r="FV4" i="7"/>
  <c r="BZ4" i="7"/>
  <c r="FW4" i="7" l="1"/>
  <c r="CA4" i="7"/>
  <c r="FU106" i="7"/>
  <c r="FU108" i="7"/>
  <c r="FU104" i="7"/>
  <c r="FU107" i="7" s="1"/>
  <c r="BY104" i="7"/>
  <c r="FT109" i="7"/>
  <c r="FV106" i="7" l="1"/>
  <c r="FV108" i="7"/>
  <c r="FV104" i="7"/>
  <c r="FV107" i="7" s="1"/>
  <c r="BZ104" i="7"/>
  <c r="FU109" i="7"/>
  <c r="FX4" i="7"/>
  <c r="CB4" i="7"/>
  <c r="FV109" i="7" l="1"/>
  <c r="FY4" i="7"/>
  <c r="CC4" i="7"/>
  <c r="FW106" i="7"/>
  <c r="FW108" i="7"/>
  <c r="FW104" i="7"/>
  <c r="FW107" i="7" s="1"/>
  <c r="CA104" i="7"/>
  <c r="FX106" i="7" l="1"/>
  <c r="FX108" i="7"/>
  <c r="FX104" i="7"/>
  <c r="FX107" i="7" s="1"/>
  <c r="CB104" i="7"/>
  <c r="FW109" i="7"/>
  <c r="FZ4" i="7"/>
  <c r="CD4" i="7"/>
  <c r="FX109" i="7" l="1"/>
  <c r="FY106" i="7"/>
  <c r="FY108" i="7"/>
  <c r="FY104" i="7"/>
  <c r="FY107" i="7" s="1"/>
  <c r="CC104" i="7"/>
  <c r="GA4" i="7"/>
  <c r="CE4" i="7"/>
  <c r="GB4" i="7" l="1"/>
  <c r="CF4" i="7"/>
  <c r="FZ108" i="7"/>
  <c r="FZ107" i="7"/>
  <c r="FZ106" i="7"/>
  <c r="FZ104" i="7"/>
  <c r="CD104" i="7"/>
  <c r="FY109" i="7"/>
  <c r="FZ109" i="7" l="1"/>
  <c r="GA106" i="7"/>
  <c r="GA108" i="7"/>
  <c r="GA104" i="7"/>
  <c r="GA107" i="7" s="1"/>
  <c r="CE104" i="7"/>
  <c r="GC4" i="7"/>
  <c r="CG4" i="7"/>
  <c r="GA109" i="7" l="1"/>
  <c r="GD4" i="7"/>
  <c r="CH4" i="7"/>
  <c r="GB108" i="7"/>
  <c r="GB106" i="7"/>
  <c r="GB104" i="7"/>
  <c r="GB107" i="7" s="1"/>
  <c r="CF104" i="7"/>
  <c r="GC106" i="7" l="1"/>
  <c r="GC108" i="7"/>
  <c r="GC104" i="7"/>
  <c r="GC107" i="7" s="1"/>
  <c r="CG104" i="7"/>
  <c r="GE4" i="7"/>
  <c r="CI4" i="7"/>
  <c r="GB109" i="7"/>
  <c r="GD106" i="7" l="1"/>
  <c r="GD108" i="7"/>
  <c r="GD104" i="7"/>
  <c r="GD107" i="7" s="1"/>
  <c r="CH104" i="7"/>
  <c r="GF4" i="7"/>
  <c r="CJ4" i="7"/>
  <c r="GC109" i="7"/>
  <c r="GG4" i="7" l="1"/>
  <c r="CK4" i="7"/>
  <c r="GD109" i="7"/>
  <c r="GE106" i="7"/>
  <c r="GE108" i="7"/>
  <c r="GE104" i="7"/>
  <c r="GE107" i="7" s="1"/>
  <c r="CI104" i="7"/>
  <c r="GF106" i="7" l="1"/>
  <c r="GF108" i="7"/>
  <c r="GF104" i="7"/>
  <c r="GF107" i="7" s="1"/>
  <c r="CJ104" i="7"/>
  <c r="GE109" i="7"/>
  <c r="GH4" i="7"/>
  <c r="CL4" i="7"/>
  <c r="GG106" i="7" l="1"/>
  <c r="GG108" i="7"/>
  <c r="GG104" i="7"/>
  <c r="GG107" i="7" s="1"/>
  <c r="CK104" i="7"/>
  <c r="GI4" i="7"/>
  <c r="CM4" i="7"/>
  <c r="GF109" i="7"/>
  <c r="GH108" i="7" l="1"/>
  <c r="GH106" i="7"/>
  <c r="GH104" i="7"/>
  <c r="GH107" i="7" s="1"/>
  <c r="CL104" i="7"/>
  <c r="GJ4" i="7"/>
  <c r="CN4" i="7"/>
  <c r="GG109" i="7"/>
  <c r="GI106" i="7" l="1"/>
  <c r="GI108" i="7"/>
  <c r="GI104" i="7"/>
  <c r="GI107" i="7" s="1"/>
  <c r="CM104" i="7"/>
  <c r="GK4" i="7"/>
  <c r="CO4" i="7"/>
  <c r="GH109" i="7"/>
  <c r="GL4" i="7" l="1"/>
  <c r="CP4" i="7"/>
  <c r="GI109" i="7"/>
  <c r="GJ106" i="7"/>
  <c r="GJ108" i="7"/>
  <c r="GJ104" i="7"/>
  <c r="GJ107" i="7" s="1"/>
  <c r="CN104" i="7"/>
  <c r="GJ109" i="7" l="1"/>
  <c r="GK106" i="7"/>
  <c r="GK108" i="7"/>
  <c r="GK104" i="7"/>
  <c r="GK107" i="7" s="1"/>
  <c r="CO104" i="7"/>
  <c r="GM4" i="7"/>
  <c r="CQ4" i="7"/>
  <c r="GK109" i="7" l="1"/>
  <c r="GN4" i="7"/>
  <c r="CR4" i="7"/>
  <c r="GL108" i="7"/>
  <c r="GL106" i="7"/>
  <c r="GL104" i="7"/>
  <c r="GL107" i="7" s="1"/>
  <c r="CP104" i="7"/>
  <c r="GL109" i="7" l="1"/>
  <c r="GM106" i="7"/>
  <c r="GM104" i="7"/>
  <c r="GM107" i="7" s="1"/>
  <c r="CQ104" i="7"/>
  <c r="GO4" i="7"/>
  <c r="CS4" i="7"/>
  <c r="GM108" i="7" l="1"/>
  <c r="GN106" i="7"/>
  <c r="GN104" i="7"/>
  <c r="GN107" i="7" s="1"/>
  <c r="CR104" i="7"/>
  <c r="GM109" i="7"/>
  <c r="GP4" i="7"/>
  <c r="CT4" i="7"/>
  <c r="GN108" i="7" l="1"/>
  <c r="GQ4" i="7"/>
  <c r="CU4" i="7"/>
  <c r="GO107" i="7"/>
  <c r="GO106" i="7"/>
  <c r="GO104" i="7"/>
  <c r="GO108" i="7" s="1"/>
  <c r="CS104" i="7"/>
  <c r="GN109" i="7"/>
  <c r="GO109" i="7" l="1"/>
  <c r="GP106" i="7"/>
  <c r="GP104" i="7"/>
  <c r="GP107" i="7" s="1"/>
  <c r="CT104" i="7"/>
  <c r="GR4" i="7"/>
  <c r="CV4" i="7"/>
  <c r="GP108" i="7" l="1"/>
  <c r="GP109" i="7" s="1"/>
  <c r="GS4" i="7"/>
  <c r="CW4" i="7"/>
  <c r="GQ106" i="7"/>
  <c r="GQ104" i="7"/>
  <c r="GQ107" i="7" s="1"/>
  <c r="CU104" i="7"/>
  <c r="GQ108" i="7" l="1"/>
  <c r="GQ109" i="7" s="1"/>
  <c r="GR106" i="7"/>
  <c r="GR104" i="7"/>
  <c r="GR107" i="7" s="1"/>
  <c r="CV104" i="7"/>
  <c r="GT4" i="7"/>
  <c r="CX4" i="7"/>
  <c r="GR108" i="7" l="1"/>
  <c r="GR109" i="7" s="1"/>
  <c r="GU4" i="7"/>
  <c r="CY4" i="7"/>
  <c r="GS106" i="7"/>
  <c r="GS104" i="7"/>
  <c r="GS107" i="7" s="1"/>
  <c r="CW104" i="7"/>
  <c r="GS108" i="7" l="1"/>
  <c r="GS109" i="7" s="1"/>
  <c r="GT106" i="7"/>
  <c r="GT104" i="7"/>
  <c r="GT107" i="7" s="1"/>
  <c r="CX104" i="7"/>
  <c r="GV4" i="7"/>
  <c r="CZ4" i="7"/>
  <c r="GT108" i="7" l="1"/>
  <c r="GW4" i="7"/>
  <c r="DA4" i="7"/>
  <c r="GT109" i="7"/>
  <c r="GU106" i="7"/>
  <c r="GU107" i="7"/>
  <c r="GU104" i="7"/>
  <c r="GU108" i="7" s="1"/>
  <c r="CY104" i="7"/>
  <c r="GU109" i="7" l="1"/>
  <c r="GV107" i="7"/>
  <c r="GV106" i="7"/>
  <c r="GV104" i="7"/>
  <c r="GV108" i="7" s="1"/>
  <c r="CZ104" i="7"/>
  <c r="GX4" i="7"/>
  <c r="DB4" i="7"/>
  <c r="GV109" i="7" l="1"/>
  <c r="GY4" i="7"/>
  <c r="DC4" i="7"/>
  <c r="GW107" i="7"/>
  <c r="GW106" i="7"/>
  <c r="GW104" i="7"/>
  <c r="GW108" i="7" s="1"/>
  <c r="DA104" i="7"/>
  <c r="GX106" i="7" l="1"/>
  <c r="GX107" i="7"/>
  <c r="GX104" i="7"/>
  <c r="GX108" i="7" s="1"/>
  <c r="DB104" i="7"/>
  <c r="GZ4" i="7"/>
  <c r="DD4" i="7"/>
  <c r="GW109" i="7"/>
  <c r="GY107" i="7" l="1"/>
  <c r="GY106" i="7"/>
  <c r="GY104" i="7"/>
  <c r="GY108" i="7" s="1"/>
  <c r="DC104" i="7"/>
  <c r="HA4" i="7"/>
  <c r="DE4" i="7"/>
  <c r="GX109" i="7"/>
  <c r="HB4" i="7" l="1"/>
  <c r="DF4" i="7"/>
  <c r="GZ107" i="7"/>
  <c r="GZ106" i="7"/>
  <c r="GZ104" i="7"/>
  <c r="GZ108" i="7" s="1"/>
  <c r="DD104" i="7"/>
  <c r="GY109" i="7"/>
  <c r="GZ109" i="7" l="1"/>
  <c r="HA106" i="7"/>
  <c r="HA107" i="7"/>
  <c r="HA104" i="7"/>
  <c r="HA108" i="7" s="1"/>
  <c r="DE104" i="7"/>
  <c r="HC4" i="7"/>
  <c r="DG4" i="7"/>
  <c r="HD4" i="7" l="1"/>
  <c r="DH4" i="7"/>
  <c r="HA109" i="7"/>
  <c r="HB107" i="7"/>
  <c r="HB106" i="7"/>
  <c r="HB104" i="7"/>
  <c r="HB108" i="7" s="1"/>
  <c r="DF104" i="7"/>
  <c r="HC106" i="7" l="1"/>
  <c r="HC107" i="7"/>
  <c r="HC104" i="7"/>
  <c r="HC108" i="7" s="1"/>
  <c r="DG104" i="7"/>
  <c r="HE4" i="7"/>
  <c r="DI4" i="7"/>
  <c r="HB109" i="7"/>
  <c r="HD107" i="7" l="1"/>
  <c r="HD106" i="7"/>
  <c r="HD104" i="7"/>
  <c r="HD108" i="7" s="1"/>
  <c r="DH104" i="7"/>
  <c r="HF4" i="7"/>
  <c r="DJ4" i="7"/>
  <c r="HC109" i="7"/>
  <c r="HD109" i="7" l="1"/>
  <c r="HG4" i="7"/>
  <c r="DK4" i="7"/>
  <c r="HE107" i="7"/>
  <c r="HE106" i="7"/>
  <c r="HE104" i="7"/>
  <c r="HE108" i="7" s="1"/>
  <c r="DI104" i="7"/>
  <c r="HE109" i="7" l="1"/>
  <c r="HF107" i="7"/>
  <c r="HF106" i="7"/>
  <c r="HF104" i="7"/>
  <c r="HF108" i="7" s="1"/>
  <c r="DJ104" i="7"/>
  <c r="HH4" i="7"/>
  <c r="DL4" i="7"/>
  <c r="HI4" i="7" l="1"/>
  <c r="DM4" i="7"/>
  <c r="HF109" i="7"/>
  <c r="HG106" i="7"/>
  <c r="HG107" i="7"/>
  <c r="HG104" i="7"/>
  <c r="HG108" i="7" s="1"/>
  <c r="DK104" i="7"/>
  <c r="HH107" i="7" l="1"/>
  <c r="HH106" i="7"/>
  <c r="HH104" i="7"/>
  <c r="HH108" i="7" s="1"/>
  <c r="DL104" i="7"/>
  <c r="HG109" i="7"/>
  <c r="HJ4" i="7"/>
  <c r="DN4" i="7"/>
  <c r="HH109" i="7" l="1"/>
  <c r="HK4" i="7"/>
  <c r="DO4" i="7"/>
  <c r="HI107" i="7"/>
  <c r="HI106" i="7"/>
  <c r="HI104" i="7"/>
  <c r="HI108" i="7" s="1"/>
  <c r="DM104" i="7"/>
  <c r="HJ106" i="7" l="1"/>
  <c r="HJ107" i="7"/>
  <c r="HJ104" i="7"/>
  <c r="HJ108" i="7" s="1"/>
  <c r="DN104" i="7"/>
  <c r="HL4" i="7"/>
  <c r="DP4" i="7"/>
  <c r="HI109" i="7"/>
  <c r="HJ109" i="7" l="1"/>
  <c r="HK107" i="7"/>
  <c r="HK106" i="7"/>
  <c r="HK104" i="7"/>
  <c r="HK108" i="7" s="1"/>
  <c r="DO104" i="7"/>
  <c r="HM4" i="7"/>
  <c r="DQ4" i="7"/>
  <c r="HN4" i="7" l="1"/>
  <c r="DR4" i="7"/>
  <c r="HL107" i="7"/>
  <c r="HL106" i="7"/>
  <c r="HL104" i="7"/>
  <c r="HL108" i="7" s="1"/>
  <c r="DP104" i="7"/>
  <c r="HK109" i="7"/>
  <c r="HL109" i="7" l="1"/>
  <c r="HM106" i="7"/>
  <c r="HM107" i="7"/>
  <c r="HM104" i="7"/>
  <c r="HM108" i="7" s="1"/>
  <c r="DQ104" i="7"/>
  <c r="HO4" i="7"/>
  <c r="DS4" i="7"/>
  <c r="HP4" i="7" l="1"/>
  <c r="DT4" i="7"/>
  <c r="HQ4" i="7" s="1"/>
  <c r="HM109" i="7"/>
  <c r="HN107" i="7"/>
  <c r="HN106" i="7"/>
  <c r="HN104" i="7"/>
  <c r="HN108" i="7" s="1"/>
  <c r="DR104" i="7"/>
  <c r="HO106" i="7" l="1"/>
  <c r="HO107" i="7"/>
  <c r="HO104" i="7"/>
  <c r="HO108" i="7" s="1"/>
  <c r="DS104" i="7"/>
  <c r="HN109" i="7"/>
  <c r="HO109" i="7" l="1"/>
  <c r="HP107" i="7"/>
  <c r="HP106" i="7"/>
  <c r="HP104" i="7"/>
  <c r="HP108" i="7" s="1"/>
  <c r="HP109"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<sst xmlns="http://schemas.openxmlformats.org/spreadsheetml/2006/main" count="1206" uniqueCount="839">
  <si>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</si>
  <si>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</si>
  <si>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</si>
  <si>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</si>
  <si>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</si>
  <si>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</si>
  <si>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</si>
  <si>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</si>
  <si>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</si>
  <si>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</si>
  <si>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</si>
  <si>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</si>
  <si>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</si>
  <si>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</si>
  <si>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</si>
  <si>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</si>
  <si>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</si>
  <si>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</si>
  <si>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</si>
  <si>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</si>
  <si>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</si>
  <si>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</si>
  <si>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</si>
  <si>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</si>
  <si>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</si>
  <si>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</si>
  <si>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</si>
  <si>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</si>
  <si>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</si>
  <si>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</si>
  <si>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</si>
  <si>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</si>
  <si>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</si>
  <si>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</si>
  <si>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</si>
  <si>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</si>
  <si>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</si>
  <si>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</si>
  <si>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</si>
  <si>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</si>
  <si>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</si>
  <si>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</si>
  <si>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</si>
  <si>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</si>
  <si>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</si>
  <si>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</si>
  <si>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</si>
  <si>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</si>
  <si>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</si>
  <si>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</si>
  <si>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</si>
  <si>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</si>
  <si>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</si>
  <si>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</si>
  <si>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</si>
  <si>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</si>
  <si>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</si>
  <si>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</si>
  <si>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</si>
  <si>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</si>
  <si>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</si>
  <si>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</si>
  <si>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</si>
  <si>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</si>
  <si>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</si>
  <si>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</si>
  <si>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</si>
  <si>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</si>
  <si>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</si>
  <si>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</si>
  <si>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</si>
  <si>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</si>
  <si>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</si>
  <si>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</si>
  <si>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</si>
  <si>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</si>
  <si>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</si>
  <si>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</si>
  <si>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</si>
  <si>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</si>
  <si>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</si>
  <si>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</si>
  <si>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</si>
  <si>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</si>
  <si>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</si>
  <si>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</si>
  <si>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</si>
  <si>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</si>
  <si>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</si>
  <si>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</si>
  <si>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</si>
  <si>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</si>
  <si>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</si>
  <si>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</si>
  <si>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</si>
  <si>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</si>
  <si>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</si>
  <si>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</si>
  <si>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</si>
  <si>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</si>
  <si>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</si>
  <si>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</si>
  <si>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</si>
  <si>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</si>
  <si>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</si>
  <si>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</si>
  <si>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</si>
  <si>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</si>
  <si>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</si>
  <si>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</si>
  <si>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</si>
  <si>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</si>
  <si>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</si>
  <si>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</si>
  <si>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</si>
  <si>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</si>
  <si>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</si>
  <si>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</si>
  <si>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</si>
  <si>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</si>
  <si>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</si>
  <si>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</si>
  <si>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</si>
  <si>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</si>
  <si>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</si>
  <si>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</si>
  <si>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</si>
  <si>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</si>
  <si>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</si>
  <si>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</si>
  <si>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</si>
  <si>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</si>
  <si>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</si>
  <si>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</si>
  <si>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</si>
  <si>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</si>
  <si>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</si>
  <si>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</si>
  <si>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</si>
  <si>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</si>
  <si>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</si>
  <si>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</si>
  <si>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</si>
  <si>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</si>
  <si>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</si>
  <si>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</si>
  <si>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</si>
  <si>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</si>
  <si>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</si>
  <si>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</si>
  <si>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</si>
  <si>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</si>
  <si>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</si>
  <si>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</si>
  <si>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</si>
  <si>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</si>
  <si>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</si>
  <si>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</si>
  <si>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</si>
  <si>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</si>
  <si>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</si>
  <si>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</si>
  <si>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</si>
  <si>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</si>
  <si>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</si>
  <si>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</si>
  <si>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</si>
  <si>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</si>
  <si>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</si>
  <si>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</si>
  <si>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</si>
  <si>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</si>
  <si>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</si>
  <si>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</si>
  <si>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</si>
  <si>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</si>
  <si>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</si>
  <si>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</si>
  <si>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</si>
  <si>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</si>
  <si>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</si>
  <si>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</si>
  <si>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</si>
  <si>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</si>
  <si>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</si>
  <si>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</si>
  <si>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</si>
  <si>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</si>
  <si>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</si>
  <si>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</si>
  <si>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</si>
  <si>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</si>
  <si>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</si>
  <si>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</si>
  <si>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</si>
  <si>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</si>
  <si>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</si>
  <si>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</si>
  <si>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</si>
  <si>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</si>
  <si>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</si>
  <si>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</si>
  <si>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</si>
  <si>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</si>
  <si>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</si>
  <si>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</si>
  <si>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</si>
  <si>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</si>
  <si>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</si>
  <si>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</si>
  <si>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</si>
  <si>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</si>
  <si>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</si>
  <si>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</si>
  <si>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</si>
  <si>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</si>
  <si>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</si>
  <si>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</si>
  <si>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</si>
  <si>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</si>
  <si>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</si>
  <si>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</si>
  <si>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</si>
  <si>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</si>
  <si>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</si>
  <si>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</si>
  <si>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</si>
  <si>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</si>
  <si>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</si>
  <si>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</si>
  <si>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</si>
  <si>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</si>
  <si>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</si>
  <si>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</si>
  <si>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</si>
  <si>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</si>
  <si>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</si>
  <si>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</si>
  <si>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</si>
  <si>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</si>
  <si>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</si>
  <si>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</si>
  <si>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</si>
  <si>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</si>
  <si>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</si>
  <si>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</si>
  <si>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</si>
  <si>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</si>
  <si>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</si>
  <si>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</si>
  <si>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</si>
  <si>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</si>
  <si>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</si>
  <si>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</si>
  <si>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</si>
  <si>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</si>
  <si>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</si>
  <si>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</si>
  <si>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</si>
  <si>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</si>
  <si>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</si>
  <si>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</si>
  <si>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</si>
  <si>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</si>
  <si>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</si>
  <si>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</si>
  <si>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</si>
  <si>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</si>
  <si>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</si>
  <si>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</si>
  <si>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</si>
  <si>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</si>
  <si>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</si>
  <si>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</si>
  <si>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</si>
  <si>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</si>
  <si>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</si>
  <si>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</si>
  <si>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</si>
  <si>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</si>
  <si>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</si>
  <si>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</si>
  <si>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</si>
  <si>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</si>
  <si>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</si>
  <si>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</si>
  <si>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</si>
  <si>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</si>
  <si>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</si>
  <si>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</si>
  <si>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</si>
  <si>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</si>
  <si>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</si>
  <si>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</si>
  <si>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</si>
  <si>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</si>
  <si>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</si>
  <si>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</si>
  <si>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</si>
  <si>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</si>
  <si>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</si>
  <si>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</si>
  <si>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</si>
  <si>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</si>
  <si>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</si>
  <si>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</si>
  <si>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</si>
  <si>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</si>
  <si>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</si>
  <si>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</si>
  <si>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</si>
  <si>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</si>
  <si>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</si>
  <si>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</si>
  <si>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</si>
  <si>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</si>
  <si>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</si>
  <si>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</si>
  <si>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</si>
  <si>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</si>
  <si>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</si>
  <si>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</si>
  <si>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</si>
  <si>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</si>
  <si>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</si>
  <si>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</si>
  <si>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</si>
  <si>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</si>
  <si>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</si>
  <si>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</si>
  <si>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</si>
  <si>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</si>
  <si>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</si>
  <si>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</si>
  <si>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</si>
  <si>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</si>
  <si>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</si>
  <si>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</si>
  <si>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</si>
  <si>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</si>
  <si>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</si>
  <si>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</si>
  <si>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</si>
  <si>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</si>
  <si>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</si>
  <si>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</si>
  <si>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</si>
  <si>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</si>
  <si>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</si>
  <si>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</si>
  <si>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</si>
  <si>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</si>
  <si>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</si>
  <si>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</si>
  <si>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</si>
  <si>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</si>
  <si>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</si>
  <si>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</si>
  <si>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</si>
  <si>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</si>
  <si>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</si>
  <si>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</si>
  <si>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</si>
  <si>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</si>
  <si>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</si>
  <si>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</si>
  <si>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</si>
  <si>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</si>
  <si>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</si>
  <si>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</si>
  <si>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</si>
  <si>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</si>
  <si>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</si>
  <si>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</si>
  <si>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</si>
  <si>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</si>
  <si>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</si>
  <si>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</si>
  <si>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</si>
  <si>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</si>
  <si>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</si>
  <si>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</si>
  <si>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</si>
  <si>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</si>
  <si>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</si>
  <si>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</si>
  <si>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</si>
  <si>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</si>
  <si>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</si>
  <si>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</si>
  <si>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</si>
  <si>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</si>
  <si>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</si>
  <si>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</si>
  <si>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</si>
  <si>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</si>
  <si>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</si>
  <si>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</si>
  <si>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</si>
  <si>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</si>
  <si>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</si>
  <si>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</si>
  <si>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</si>
  <si>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</si>
  <si>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</si>
  <si>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</si>
  <si>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</si>
  <si>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</si>
  <si>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</si>
  <si>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</si>
  <si>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</si>
  <si>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</si>
  <si>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</si>
  <si>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</si>
  <si>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</si>
  <si>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</si>
  <si>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</si>
  <si>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</si>
  <si>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</si>
  <si>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</si>
  <si>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</si>
  <si>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</si>
  <si>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</si>
  <si>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</si>
  <si>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</si>
  <si>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</si>
  <si>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</si>
  <si>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</si>
  <si>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</si>
  <si>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</si>
  <si>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</si>
  <si>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</si>
  <si>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</si>
  <si>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</si>
  <si>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</si>
  <si>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</si>
  <si>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</si>
  <si>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</si>
  <si>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</si>
  <si>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</si>
  <si>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</si>
  <si>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</si>
  <si>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</si>
  <si>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</si>
  <si>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</si>
  <si>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</si>
  <si>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</si>
  <si>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</si>
  <si>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</si>
  <si>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</si>
  <si>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</si>
  <si>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</si>
  <si>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</si>
  <si>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</si>
  <si>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</si>
  <si>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</si>
  <si>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</si>
  <si>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</si>
  <si>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</si>
  <si>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</si>
  <si>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</si>
  <si>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</si>
  <si>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</si>
  <si>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</si>
  <si>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</si>
  <si>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</si>
  <si>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</si>
  <si>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</si>
  <si>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</si>
  <si>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</si>
  <si>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</si>
  <si>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</si>
  <si>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</si>
  <si>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</si>
  <si>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</si>
  <si>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</si>
  <si>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</si>
  <si>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</si>
  <si>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</si>
  <si>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</si>
  <si>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</si>
  <si>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</si>
  <si>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</si>
  <si>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</si>
  <si>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</si>
  <si>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</si>
  <si>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</si>
  <si>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</si>
  <si>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</si>
  <si>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</si>
  <si>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</si>
  <si>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</si>
  <si>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</si>
  <si>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</si>
  <si>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</si>
  <si>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</si>
  <si>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</si>
  <si>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</si>
  <si>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</si>
  <si>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</si>
  <si>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</si>
  <si>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</si>
  <si>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</si>
  <si>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</si>
  <si>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</si>
  <si>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</si>
  <si>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</si>
  <si>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</si>
  <si>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</si>
  <si>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</si>
  <si>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</si>
  <si>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</si>
  <si>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</si>
  <si>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</si>
  <si>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</si>
  <si>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</si>
  <si>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</si>
  <si>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</si>
  <si>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</si>
  <si>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</si>
  <si>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</si>
  <si>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</si>
  <si>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</si>
  <si>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</si>
  <si>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</si>
  <si>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</si>
  <si>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</si>
  <si>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</si>
  <si>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</si>
  <si>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</si>
  <si>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</si>
  <si>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</si>
  <si>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</si>
  <si>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</si>
  <si>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</si>
  <si>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</si>
  <si>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</si>
  <si>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</si>
  <si>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</si>
  <si>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</si>
  <si>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</si>
  <si>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</si>
  <si>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</si>
  <si>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</si>
  <si>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</si>
  <si>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</si>
  <si>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</si>
  <si>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</si>
  <si>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</si>
  <si>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</si>
  <si>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</si>
  <si>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</si>
  <si>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</si>
  <si>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</si>
  <si>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</si>
  <si>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</si>
  <si>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</si>
  <si>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</si>
  <si>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</si>
  <si>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</si>
  <si>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</si>
  <si>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</si>
  <si>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</si>
  <si>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</si>
  <si>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</si>
  <si>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</si>
  <si>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</si>
  <si>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</si>
  <si>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</si>
  <si>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</si>
  <si>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</si>
  <si>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</si>
  <si>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</si>
  <si>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</si>
  <si>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</si>
  <si>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</si>
  <si>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</si>
  <si>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</si>
  <si>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</si>
  <si>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</si>
  <si>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</si>
  <si>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</si>
  <si>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</si>
  <si>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</si>
  <si>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</si>
  <si>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</si>
  <si>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</si>
  <si>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</si>
  <si>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</si>
  <si>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</si>
  <si>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</si>
  <si>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</si>
  <si>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</si>
  <si>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</si>
  <si>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</si>
  <si>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</si>
  <si>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</si>
  <si>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</si>
  <si>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</si>
  <si>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</si>
  <si>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</si>
  <si>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</si>
  <si>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</si>
  <si>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</si>
  <si>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</si>
  <si>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</si>
  <si>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</si>
  <si>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</si>
  <si>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</si>
  <si>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</si>
  <si>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</si>
  <si>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</si>
  <si>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</si>
  <si>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</si>
  <si>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</si>
  <si>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</si>
  <si>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</si>
  <si>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</si>
  <si>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</si>
  <si>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</si>
  <si>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</si>
  <si>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</si>
  <si>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</si>
  <si>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</si>
  <si>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</si>
  <si>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</si>
  <si>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</si>
  <si>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</si>
  <si>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</si>
  <si>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</si>
  <si>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</si>
  <si>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</si>
  <si>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</si>
  <si>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</si>
  <si>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</si>
  <si>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</si>
  <si>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</si>
  <si>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</si>
  <si>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</si>
  <si>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</si>
  <si>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</si>
  <si>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</si>
  <si>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</si>
  <si>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</si>
  <si>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</si>
  <si>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</si>
  <si>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</si>
  <si>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</si>
  <si>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</si>
  <si>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</si>
  <si>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</si>
  <si>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</si>
  <si>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</si>
  <si>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</si>
  <si>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</si>
  <si>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</si>
  <si>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</si>
  <si>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</si>
  <si>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</si>
  <si>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</si>
  <si>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</si>
  <si>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</si>
  <si>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</si>
  <si>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</si>
  <si>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</si>
  <si>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</si>
  <si>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</si>
  <si>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</si>
  <si>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</si>
  <si>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</si>
  <si>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</si>
  <si>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</si>
  <si>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</si>
  <si>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</si>
  <si>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</si>
  <si>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</si>
  <si>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</si>
  <si>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</si>
  <si>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</si>
  <si>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</si>
  <si>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</si>
  <si>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</si>
  <si>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</si>
  <si>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</si>
  <si>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</si>
  <si>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</si>
  <si>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</si>
  <si>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</si>
  <si>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</si>
  <si>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</si>
  <si>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</si>
  <si>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</si>
  <si>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</si>
  <si>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</si>
  <si>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</si>
  <si>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</si>
  <si>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</si>
  <si>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</si>
  <si>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</si>
  <si>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</si>
  <si>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</si>
  <si>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</si>
  <si>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</si>
  <si>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</si>
  <si>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</si>
  <si>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</si>
  <si>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</si>
  <si>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</si>
  <si>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</si>
  <si>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</si>
  <si>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</si>
  <si>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</si>
  <si>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</si>
  <si>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</si>
  <si>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</si>
  <si>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</si>
  <si>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</si>
  <si>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</si>
  <si>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</si>
  <si>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</si>
  <si>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</si>
  <si>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</si>
  <si>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</si>
  <si>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</si>
  <si>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</si>
  <si>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</si>
  <si>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</si>
  <si>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</si>
  <si>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</si>
  <si>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</si>
  <si>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</si>
  <si>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</si>
  <si>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</si>
  <si>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</si>
  <si>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</si>
  <si>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</si>
  <si>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</si>
  <si>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</si>
  <si>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</si>
  <si>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</si>
  <si>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</si>
  <si>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</si>
  <si>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</si>
  <si>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</si>
  <si>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</si>
  <si>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</si>
  <si>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</si>
  <si>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</si>
  <si>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</si>
  <si>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</si>
  <si>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</si>
  <si>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</si>
  <si>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</si>
  <si>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</si>
  <si>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</si>
  <si>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</si>
  <si>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</si>
  <si>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</si>
  <si>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</si>
  <si>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</si>
  <si>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</si>
  <si>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</si>
  <si>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</si>
  <si>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</si>
  <si>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</si>
  <si>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</si>
  <si>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</si>
  <si>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</si>
  <si>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</si>
  <si>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</si>
  <si>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</si>
  <si>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</si>
  <si>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</si>
  <si>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</si>
  <si>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</si>
  <si>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</si>
  <si>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</si>
  <si>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</si>
  <si>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</si>
  <si>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</si>
  <si>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</si>
  <si>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</si>
  <si>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</si>
  <si>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</si>
  <si>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</si>
  <si>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</si>
  <si>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</si>
  <si>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</si>
  <si>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</si>
  <si>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</si>
  <si>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</si>
  <si>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</si>
  <si>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</si>
  <si>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</si>
  <si>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</si>
  <si>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t>SD</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</si>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</sst>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0.20401632211654513</c:v>
                </c:pt>
                <c:pt idx="1">
                  <c:v>0.39799183894172746</c:v>
                </c:pt>
                <c:pt idx="2">
                  <c:v>0.3979918389417274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entry)'!$DT$106:$HP$106</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entry)'!$DT$109:$HP$109</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0.21081073408172624</c:v>
                </c:pt>
                <c:pt idx="1">
                  <c:v>0.39459463295913688</c:v>
                </c:pt>
                <c:pt idx="2">
                  <c:v>0.39459463295913688</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entry)'!$DX$106:$HT$106</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entry)'!$DX$109:$HT$109</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0.87179533693820344</c:v>
                </c:pt>
                <c:pt idx="1">
                  <c:v>6.2411203616773873E-2</c:v>
                </c:pt>
                <c:pt idx="2">
                  <c:v>6.5793459445022684E-2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50.179409578850773</c:v>
                </c:pt>
                <c:pt idx="1">
                  <c:v>51.67046475807939</c:v>
                </c:pt>
                <c:pt idx="2">
                  <c:v>53.161519937308007</c:v>
                </c:pt>
                <c:pt idx="3">
                  <c:v>54.652575116536624</c:v>
                </c:pt>
                <c:pt idx="4">
                  <c:v>56.143630295765242</c:v>
                </c:pt>
                <c:pt idx="5">
                  <c:v>57.634685474993859</c:v>
                </c:pt>
                <c:pt idx="6">
                  <c:v>59.125740654222476</c:v>
                </c:pt>
                <c:pt idx="7">
                  <c:v>60.616795833451093</c:v>
                </c:pt>
                <c:pt idx="8">
                  <c:v>62.10785101267971</c:v>
                </c:pt>
                <c:pt idx="9">
                  <c:v>63.598906191908327</c:v>
                </c:pt>
                <c:pt idx="10">
                  <c:v>65.089961371136937</c:v>
                </c:pt>
                <c:pt idx="11">
                  <c:v>66.581016550365547</c:v>
                </c:pt>
                <c:pt idx="12">
                  <c:v>68.072071729594157</c:v>
                </c:pt>
                <c:pt idx="13">
                  <c:v>69.563126908822767</c:v>
                </c:pt>
                <c:pt idx="14">
                  <c:v>71.054182088051377</c:v>
                </c:pt>
                <c:pt idx="15">
                  <c:v>72.545237267279987</c:v>
                </c:pt>
                <c:pt idx="16">
                  <c:v>74.036292446508597</c:v>
                </c:pt>
                <c:pt idx="17">
                  <c:v>75.527347625737207</c:v>
                </c:pt>
                <c:pt idx="18">
                  <c:v>77.018402804965817</c:v>
                </c:pt>
                <c:pt idx="19">
                  <c:v>78.509457984194427</c:v>
                </c:pt>
                <c:pt idx="20">
                  <c:v>80.000513163423037</c:v>
                </c:pt>
                <c:pt idx="21">
                  <c:v>81.491568342651647</c:v>
                </c:pt>
                <c:pt idx="22">
                  <c:v>82.982623521880257</c:v>
                </c:pt>
                <c:pt idx="23">
                  <c:v>84.473678701108867</c:v>
                </c:pt>
                <c:pt idx="24">
                  <c:v>85.964733880337477</c:v>
                </c:pt>
                <c:pt idx="25">
                  <c:v>87.455789059566087</c:v>
                </c:pt>
                <c:pt idx="26">
                  <c:v>88.946844238794696</c:v>
                </c:pt>
                <c:pt idx="27">
                  <c:v>90.437899418023306</c:v>
                </c:pt>
                <c:pt idx="28">
                  <c:v>91.928954597251916</c:v>
                </c:pt>
                <c:pt idx="29">
                  <c:v>93.420009776480526</c:v>
                </c:pt>
                <c:pt idx="30">
                  <c:v>94.911064955709136</c:v>
                </c:pt>
                <c:pt idx="31">
                  <c:v>96.402120134937746</c:v>
                </c:pt>
                <c:pt idx="32">
                  <c:v>97.893175314166356</c:v>
                </c:pt>
                <c:pt idx="33">
                  <c:v>99.384230493394966</c:v>
                </c:pt>
                <c:pt idx="34">
                  <c:v>100.87528567262358</c:v>
                </c:pt>
                <c:pt idx="35">
                  <c:v>102.36634085185219</c:v>
                </c:pt>
                <c:pt idx="36">
                  <c:v>103.8573960310808</c:v>
                </c:pt>
                <c:pt idx="37">
                  <c:v>105.34845121030941</c:v>
                </c:pt>
                <c:pt idx="38">
                  <c:v>106.83950638953802</c:v>
                </c:pt>
                <c:pt idx="39">
                  <c:v>108.33056156876663</c:v>
                </c:pt>
                <c:pt idx="40">
                  <c:v>109.82161674799524</c:v>
                </c:pt>
                <c:pt idx="41">
                  <c:v>111.31267192722385</c:v>
                </c:pt>
                <c:pt idx="42">
                  <c:v>112.80372710645246</c:v>
                </c:pt>
                <c:pt idx="43">
                  <c:v>114.29478228568107</c:v>
                </c:pt>
                <c:pt idx="44">
                  <c:v>115.78583746490968</c:v>
                </c:pt>
                <c:pt idx="45">
                  <c:v>117.27689264413829</c:v>
                </c:pt>
                <c:pt idx="46">
                  <c:v>118.7679478233669</c:v>
                </c:pt>
                <c:pt idx="47">
                  <c:v>120.25900300259551</c:v>
                </c:pt>
                <c:pt idx="48">
                  <c:v>121.75005818182412</c:v>
                </c:pt>
                <c:pt idx="49">
                  <c:v>123.24111336105273</c:v>
                </c:pt>
                <c:pt idx="50">
                  <c:v>124.73216854028134</c:v>
                </c:pt>
                <c:pt idx="51">
                  <c:v>126.22322371950995</c:v>
                </c:pt>
                <c:pt idx="52">
                  <c:v>127.71427889873856</c:v>
                </c:pt>
                <c:pt idx="53">
                  <c:v>129.20533407796717</c:v>
                </c:pt>
                <c:pt idx="54">
                  <c:v>130.69638925719579</c:v>
                </c:pt>
                <c:pt idx="55">
                  <c:v>132.18744443642441</c:v>
                </c:pt>
                <c:pt idx="56">
                  <c:v>133.67849961565304</c:v>
                </c:pt>
                <c:pt idx="57">
                  <c:v>135.16955479488166</c:v>
                </c:pt>
                <c:pt idx="58">
                  <c:v>136.66060997411029</c:v>
                </c:pt>
                <c:pt idx="59">
                  <c:v>138.15166515333891</c:v>
                </c:pt>
                <c:pt idx="60">
                  <c:v>139.64272033256754</c:v>
                </c:pt>
                <c:pt idx="61">
                  <c:v>141.13377551179616</c:v>
                </c:pt>
                <c:pt idx="62">
                  <c:v>142.62483069102478</c:v>
                </c:pt>
                <c:pt idx="63">
                  <c:v>144.11588587025341</c:v>
                </c:pt>
                <c:pt idx="64">
                  <c:v>145.60694104948203</c:v>
                </c:pt>
                <c:pt idx="65">
                  <c:v>147.09799622871066</c:v>
                </c:pt>
                <c:pt idx="66">
                  <c:v>148.58905140793928</c:v>
                </c:pt>
                <c:pt idx="67">
                  <c:v>150.0801065871679</c:v>
                </c:pt>
                <c:pt idx="68">
                  <c:v>151.57116176639653</c:v>
                </c:pt>
                <c:pt idx="69">
                  <c:v>153.06221694562515</c:v>
                </c:pt>
                <c:pt idx="70">
                  <c:v>154.55327212485378</c:v>
                </c:pt>
                <c:pt idx="71">
                  <c:v>156.0443273040824</c:v>
                </c:pt>
                <c:pt idx="72">
                  <c:v>157.53538248331103</c:v>
                </c:pt>
                <c:pt idx="73">
                  <c:v>159.02643766253965</c:v>
                </c:pt>
                <c:pt idx="74">
                  <c:v>160.51749284176827</c:v>
                </c:pt>
                <c:pt idx="75">
                  <c:v>162.0085480209969</c:v>
                </c:pt>
                <c:pt idx="76">
                  <c:v>163.49960320022552</c:v>
                </c:pt>
                <c:pt idx="77">
                  <c:v>164.99065837945415</c:v>
                </c:pt>
                <c:pt idx="78">
                  <c:v>166.48171355868277</c:v>
                </c:pt>
                <c:pt idx="79">
                  <c:v>167.97276873791139</c:v>
                </c:pt>
                <c:pt idx="80">
                  <c:v>169.46382391714002</c:v>
                </c:pt>
                <c:pt idx="81">
                  <c:v>170.95487909636864</c:v>
                </c:pt>
                <c:pt idx="82">
                  <c:v>172.44593427559727</c:v>
                </c:pt>
                <c:pt idx="83">
                  <c:v>173.93698945482589</c:v>
                </c:pt>
                <c:pt idx="84">
                  <c:v>175.42804463405452</c:v>
                </c:pt>
                <c:pt idx="85">
                  <c:v>176.91909981328314</c:v>
                </c:pt>
                <c:pt idx="86">
                  <c:v>178.41015499251176</c:v>
                </c:pt>
                <c:pt idx="87">
                  <c:v>179.90121017174039</c:v>
                </c:pt>
                <c:pt idx="88">
                  <c:v>181.39226535096901</c:v>
                </c:pt>
                <c:pt idx="89">
                  <c:v>182.88332053019764</c:v>
                </c:pt>
                <c:pt idx="90">
                  <c:v>184.37437570942626</c:v>
                </c:pt>
                <c:pt idx="91">
                  <c:v>185.86543088865488</c:v>
                </c:pt>
                <c:pt idx="92">
                  <c:v>187.35648606788351</c:v>
                </c:pt>
                <c:pt idx="93">
                  <c:v>188.84754124711213</c:v>
                </c:pt>
                <c:pt idx="94">
                  <c:v>190.33859642634076</c:v>
                </c:pt>
                <c:pt idx="95">
                  <c:v>191.82965160556938</c:v>
                </c:pt>
                <c:pt idx="96">
                  <c:v>193.32070678479801</c:v>
                </c:pt>
                <c:pt idx="97">
                  <c:v>194.81176196402663</c:v>
                </c:pt>
                <c:pt idx="98">
                  <c:v>196.30281714325525</c:v>
                </c:pt>
                <c:pt idx="99">
                  <c:v>197.79387232248388</c:v>
                </c:pt>
                <c:pt idx="100">
                  <c:v>199.2849275017125</c:v>
                </c:pt>
              </c:numCache>
            </c:numRef>
          </c:cat>
          <c:val>
            <c:numRef>
              <c:f>'SPERT® Lognormal Charts'!$DU$8:$HQ$8</c:f>
              <c:numCache>
                <c:formatCode>General</c:formatCode>
                <c:ptCount val="101"/>
                <c:pt idx="0">
                  <c:v>3.0070790661325359E-4</c:v>
                </c:pt>
                <c:pt idx="1">
                  <c:v>4.3430957398373589E-4</c:v>
                </c:pt>
                <c:pt idx="2">
                  <c:v>6.1058974737503516E-4</c:v>
                </c:pt>
                <c:pt idx="3">
                  <c:v>8.3721726491054502E-4</c:v>
                </c:pt>
                <c:pt idx="4">
                  <c:v>1.1215792208817052E-3</c:v>
                </c:pt>
                <c:pt idx="5">
                  <c:v>1.4703474048534334E-3</c:v>
                </c:pt>
                <c:pt idx="6">
                  <c:v>1.889042249331189E-3</c:v>
                </c:pt>
                <c:pt idx="7">
                  <c:v>2.3816267356976126E-3</c:v>
                </c:pt>
                <c:pt idx="8">
                  <c:v>2.9501605167717138E-3</c:v>
                </c:pt>
                <c:pt idx="9">
                  <c:v>3.5945395118033383E-3</c:v>
                </c:pt>
                <c:pt idx="10">
                  <c:v>4.3123391522751605E-3</c:v>
                </c:pt>
                <c:pt idx="11">
                  <c:v>5.0987711943289446E-3</c:v>
                </c:pt>
                <c:pt idx="12">
                  <c:v>5.9467554764386964E-3</c:v>
                </c:pt>
                <c:pt idx="13">
                  <c:v>6.8471000091413301E-3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50.179409578850773</c:v>
                </c:pt>
                <c:pt idx="1">
                  <c:v>51.67046475807939</c:v>
                </c:pt>
                <c:pt idx="2">
                  <c:v>53.161519937308007</c:v>
                </c:pt>
                <c:pt idx="3">
                  <c:v>54.652575116536624</c:v>
                </c:pt>
                <c:pt idx="4">
                  <c:v>56.143630295765242</c:v>
                </c:pt>
                <c:pt idx="5">
                  <c:v>57.634685474993859</c:v>
                </c:pt>
                <c:pt idx="6">
                  <c:v>59.125740654222476</c:v>
                </c:pt>
                <c:pt idx="7">
                  <c:v>60.616795833451093</c:v>
                </c:pt>
                <c:pt idx="8">
                  <c:v>62.10785101267971</c:v>
                </c:pt>
                <c:pt idx="9">
                  <c:v>63.598906191908327</c:v>
                </c:pt>
                <c:pt idx="10">
                  <c:v>65.089961371136937</c:v>
                </c:pt>
                <c:pt idx="11">
                  <c:v>66.581016550365547</c:v>
                </c:pt>
                <c:pt idx="12">
                  <c:v>68.072071729594157</c:v>
                </c:pt>
                <c:pt idx="13">
                  <c:v>69.563126908822767</c:v>
                </c:pt>
                <c:pt idx="14">
                  <c:v>71.054182088051377</c:v>
                </c:pt>
                <c:pt idx="15">
                  <c:v>72.545237267279987</c:v>
                </c:pt>
                <c:pt idx="16">
                  <c:v>74.036292446508597</c:v>
                </c:pt>
                <c:pt idx="17">
                  <c:v>75.527347625737207</c:v>
                </c:pt>
                <c:pt idx="18">
                  <c:v>77.018402804965817</c:v>
                </c:pt>
                <c:pt idx="19">
                  <c:v>78.509457984194427</c:v>
                </c:pt>
                <c:pt idx="20">
                  <c:v>80.000513163423037</c:v>
                </c:pt>
                <c:pt idx="21">
                  <c:v>81.491568342651647</c:v>
                </c:pt>
                <c:pt idx="22">
                  <c:v>82.982623521880257</c:v>
                </c:pt>
                <c:pt idx="23">
                  <c:v>84.473678701108867</c:v>
                </c:pt>
                <c:pt idx="24">
                  <c:v>85.964733880337477</c:v>
                </c:pt>
                <c:pt idx="25">
                  <c:v>87.455789059566087</c:v>
                </c:pt>
                <c:pt idx="26">
                  <c:v>88.946844238794696</c:v>
                </c:pt>
                <c:pt idx="27">
                  <c:v>90.437899418023306</c:v>
                </c:pt>
                <c:pt idx="28">
                  <c:v>91.928954597251916</c:v>
                </c:pt>
                <c:pt idx="29">
                  <c:v>93.420009776480526</c:v>
                </c:pt>
                <c:pt idx="30">
                  <c:v>94.911064955709136</c:v>
                </c:pt>
                <c:pt idx="31">
                  <c:v>96.402120134937746</c:v>
                </c:pt>
                <c:pt idx="32">
                  <c:v>97.893175314166356</c:v>
                </c:pt>
                <c:pt idx="33">
                  <c:v>99.384230493394966</c:v>
                </c:pt>
                <c:pt idx="34">
                  <c:v>100.87528567262358</c:v>
                </c:pt>
                <c:pt idx="35">
                  <c:v>102.36634085185219</c:v>
                </c:pt>
                <c:pt idx="36">
                  <c:v>103.8573960310808</c:v>
                </c:pt>
                <c:pt idx="37">
                  <c:v>105.34845121030941</c:v>
                </c:pt>
                <c:pt idx="38">
                  <c:v>106.83950638953802</c:v>
                </c:pt>
                <c:pt idx="39">
                  <c:v>108.33056156876663</c:v>
                </c:pt>
                <c:pt idx="40">
                  <c:v>109.82161674799524</c:v>
                </c:pt>
                <c:pt idx="41">
                  <c:v>111.31267192722385</c:v>
                </c:pt>
                <c:pt idx="42">
                  <c:v>112.80372710645246</c:v>
                </c:pt>
                <c:pt idx="43">
                  <c:v>114.29478228568107</c:v>
                </c:pt>
                <c:pt idx="44">
                  <c:v>115.78583746490968</c:v>
                </c:pt>
                <c:pt idx="45">
                  <c:v>117.27689264413829</c:v>
                </c:pt>
                <c:pt idx="46">
                  <c:v>118.7679478233669</c:v>
                </c:pt>
                <c:pt idx="47">
                  <c:v>120.25900300259551</c:v>
                </c:pt>
                <c:pt idx="48">
                  <c:v>121.75005818182412</c:v>
                </c:pt>
                <c:pt idx="49">
                  <c:v>123.24111336105273</c:v>
                </c:pt>
                <c:pt idx="50">
                  <c:v>124.73216854028134</c:v>
                </c:pt>
                <c:pt idx="51">
                  <c:v>126.22322371950995</c:v>
                </c:pt>
                <c:pt idx="52">
                  <c:v>127.71427889873856</c:v>
                </c:pt>
                <c:pt idx="53">
                  <c:v>129.20533407796717</c:v>
                </c:pt>
                <c:pt idx="54">
                  <c:v>130.69638925719579</c:v>
                </c:pt>
                <c:pt idx="55">
                  <c:v>132.18744443642441</c:v>
                </c:pt>
                <c:pt idx="56">
                  <c:v>133.67849961565304</c:v>
                </c:pt>
                <c:pt idx="57">
                  <c:v>135.16955479488166</c:v>
                </c:pt>
                <c:pt idx="58">
                  <c:v>136.66060997411029</c:v>
                </c:pt>
                <c:pt idx="59">
                  <c:v>138.15166515333891</c:v>
                </c:pt>
                <c:pt idx="60">
                  <c:v>139.64272033256754</c:v>
                </c:pt>
                <c:pt idx="61">
                  <c:v>141.13377551179616</c:v>
                </c:pt>
                <c:pt idx="62">
                  <c:v>142.62483069102478</c:v>
                </c:pt>
                <c:pt idx="63">
                  <c:v>144.11588587025341</c:v>
                </c:pt>
                <c:pt idx="64">
                  <c:v>145.60694104948203</c:v>
                </c:pt>
                <c:pt idx="65">
                  <c:v>147.09799622871066</c:v>
                </c:pt>
                <c:pt idx="66">
                  <c:v>148.58905140793928</c:v>
                </c:pt>
                <c:pt idx="67">
                  <c:v>150.0801065871679</c:v>
                </c:pt>
                <c:pt idx="68">
                  <c:v>151.57116176639653</c:v>
                </c:pt>
                <c:pt idx="69">
                  <c:v>153.06221694562515</c:v>
                </c:pt>
                <c:pt idx="70">
                  <c:v>154.55327212485378</c:v>
                </c:pt>
                <c:pt idx="71">
                  <c:v>156.0443273040824</c:v>
                </c:pt>
                <c:pt idx="72">
                  <c:v>157.53538248331103</c:v>
                </c:pt>
                <c:pt idx="73">
                  <c:v>159.02643766253965</c:v>
                </c:pt>
                <c:pt idx="74">
                  <c:v>160.51749284176827</c:v>
                </c:pt>
                <c:pt idx="75">
                  <c:v>162.0085480209969</c:v>
                </c:pt>
                <c:pt idx="76">
                  <c:v>163.49960320022552</c:v>
                </c:pt>
                <c:pt idx="77">
                  <c:v>164.99065837945415</c:v>
                </c:pt>
                <c:pt idx="78">
                  <c:v>166.48171355868277</c:v>
                </c:pt>
                <c:pt idx="79">
                  <c:v>167.97276873791139</c:v>
                </c:pt>
                <c:pt idx="80">
                  <c:v>169.46382391714002</c:v>
                </c:pt>
                <c:pt idx="81">
                  <c:v>170.95487909636864</c:v>
                </c:pt>
                <c:pt idx="82">
                  <c:v>172.44593427559727</c:v>
                </c:pt>
                <c:pt idx="83">
                  <c:v>173.93698945482589</c:v>
                </c:pt>
                <c:pt idx="84">
                  <c:v>175.42804463405452</c:v>
                </c:pt>
                <c:pt idx="85">
                  <c:v>176.91909981328314</c:v>
                </c:pt>
                <c:pt idx="86">
                  <c:v>178.41015499251176</c:v>
                </c:pt>
                <c:pt idx="87">
                  <c:v>179.90121017174039</c:v>
                </c:pt>
                <c:pt idx="88">
                  <c:v>181.39226535096901</c:v>
                </c:pt>
                <c:pt idx="89">
                  <c:v>182.88332053019764</c:v>
                </c:pt>
                <c:pt idx="90">
                  <c:v>184.37437570942626</c:v>
                </c:pt>
                <c:pt idx="91">
                  <c:v>185.86543088865488</c:v>
                </c:pt>
                <c:pt idx="92">
                  <c:v>187.35648606788351</c:v>
                </c:pt>
                <c:pt idx="93">
                  <c:v>188.84754124711213</c:v>
                </c:pt>
                <c:pt idx="94">
                  <c:v>190.33859642634076</c:v>
                </c:pt>
                <c:pt idx="95">
                  <c:v>191.82965160556938</c:v>
                </c:pt>
                <c:pt idx="96">
                  <c:v>193.32070678479801</c:v>
                </c:pt>
                <c:pt idx="97">
                  <c:v>194.81176196402663</c:v>
                </c:pt>
                <c:pt idx="98">
                  <c:v>196.30281714325525</c:v>
                </c:pt>
                <c:pt idx="99">
                  <c:v>197.79387232248388</c:v>
                </c:pt>
                <c:pt idx="100">
                  <c:v>199.2849275017125</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7.7887759883223566E-3</c:v>
                </c:pt>
                <c:pt idx="15">
                  <c:v>8.7592691645060443E-3</c:v>
                </c:pt>
                <c:pt idx="16">
                  <c:v>9.7449856972045504E-3</c:v>
                </c:pt>
                <c:pt idx="17">
                  <c:v>1.0731689192499201E-2</c:v>
                </c:pt>
                <c:pt idx="18">
                  <c:v>1.1704945914182384E-2</c:v>
                </c:pt>
                <c:pt idx="19">
                  <c:v>1.2650556904211782E-2</c:v>
                </c:pt>
                <c:pt idx="20">
                  <c:v>1.3554958605072E-2</c:v>
                </c:pt>
                <c:pt idx="21">
                  <c:v>1.44055771756654E-2</c:v>
                </c:pt>
                <c:pt idx="22">
                  <c:v>1.5191125674150308E-2</c:v>
                </c:pt>
                <c:pt idx="23">
                  <c:v>1.5901837324004478E-2</c:v>
                </c:pt>
                <c:pt idx="24">
                  <c:v>1.6529631917573236E-2</c:v>
                </c:pt>
                <c:pt idx="25">
                  <c:v>1.7068215843296007E-2</c:v>
                </c:pt>
                <c:pt idx="26">
                  <c:v>1.7513119113750662E-2</c:v>
                </c:pt>
                <c:pt idx="27">
                  <c:v>1.7861675048528102E-2</c:v>
                </c:pt>
                <c:pt idx="28">
                  <c:v>1.8112949909314561E-2</c:v>
                </c:pt>
                <c:pt idx="29">
                  <c:v>1.8267630818171229E-2</c:v>
                </c:pt>
                <c:pt idx="30">
                  <c:v>1.8327880769664063E-2</c:v>
                </c:pt>
                <c:pt idx="31">
                  <c:v>1.8297169550221329E-2</c:v>
                </c:pt>
                <c:pt idx="32">
                  <c:v>1.8180088992406373E-2</c:v>
                </c:pt>
                <c:pt idx="33">
                  <c:v>1.7982160309585313E-2</c:v>
                </c:pt>
                <c:pt idx="34">
                  <c:v>1.7709640366647406E-2</c:v>
                </c:pt>
                <c:pt idx="35">
                  <c:v>1.7369332726293547E-2</c:v>
                </c:pt>
                <c:pt idx="36">
                  <c:v>1.6968408238663812E-2</c:v>
                </c:pt>
                <c:pt idx="37">
                  <c:v>1.651423887327998E-2</c:v>
                </c:pt>
                <c:pt idx="38">
                  <c:v>1.6014247472392589E-2</c:v>
                </c:pt>
                <c:pt idx="39">
                  <c:v>1.547577516762765E-2</c:v>
                </c:pt>
                <c:pt idx="40">
                  <c:v>1.4905967369975227E-2</c:v>
                </c:pt>
                <c:pt idx="41">
                  <c:v>1.4311678529580948E-2</c:v>
                </c:pt>
                <c:pt idx="42">
                  <c:v>1.3699395271308467E-2</c:v>
                </c:pt>
                <c:pt idx="43">
                  <c:v>1.3075177042992469E-2</c:v>
                </c:pt>
                <c:pt idx="44">
                  <c:v>1.2444613059183858E-2</c:v>
                </c:pt>
                <c:pt idx="45">
                  <c:v>1.181279407405666E-2</c:v>
                </c:pt>
                <c:pt idx="46">
                  <c:v>1.1184297360890409E-2</c:v>
                </c:pt>
                <c:pt idx="47">
                  <c:v>1.0563183198942859E-2</c:v>
                </c:pt>
                <c:pt idx="48">
                  <c:v>9.9530011581029677E-3</c:v>
                </c:pt>
                <c:pt idx="49">
                  <c:v>9.3568045143593223E-3</c:v>
                </c:pt>
                <c:pt idx="50">
                  <c:v>8.7771712125932263E-3</c:v>
                </c:pt>
                <c:pt idx="51">
                  <c:v>8.2162299064182775E-3</c:v>
                </c:pt>
                <c:pt idx="52">
                  <c:v>7.6756897380043324E-3</c:v>
                </c:pt>
                <c:pt idx="53">
                  <c:v>7.1568726657282701E-3</c:v>
                </c:pt>
                <c:pt idx="54">
                  <c:v>6.6607472971772323E-3</c:v>
                </c:pt>
                <c:pt idx="55">
                  <c:v>6.1879633339548233E-3</c:v>
                </c:pt>
                <c:pt idx="56">
                  <c:v>5.738885878589616E-3</c:v>
                </c:pt>
                <c:pt idx="57">
                  <c:v>5.313628989439028E-3</c:v>
                </c:pt>
                <c:pt idx="58">
                  <c:v>4.9120879945965838E-3</c:v>
                </c:pt>
                <c:pt idx="59">
                  <c:v>4.5339701890520223E-3</c:v>
                </c:pt>
                <c:pt idx="60">
                  <c:v>4.1788236400111135E-3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50.179409578850773</c:v>
                </c:pt>
                <c:pt idx="1">
                  <c:v>51.67046475807939</c:v>
                </c:pt>
                <c:pt idx="2">
                  <c:v>53.161519937308007</c:v>
                </c:pt>
                <c:pt idx="3">
                  <c:v>54.652575116536624</c:v>
                </c:pt>
                <c:pt idx="4">
                  <c:v>56.143630295765242</c:v>
                </c:pt>
                <c:pt idx="5">
                  <c:v>57.634685474993859</c:v>
                </c:pt>
                <c:pt idx="6">
                  <c:v>59.125740654222476</c:v>
                </c:pt>
                <c:pt idx="7">
                  <c:v>60.616795833451093</c:v>
                </c:pt>
                <c:pt idx="8">
                  <c:v>62.10785101267971</c:v>
                </c:pt>
                <c:pt idx="9">
                  <c:v>63.598906191908327</c:v>
                </c:pt>
                <c:pt idx="10">
                  <c:v>65.089961371136937</c:v>
                </c:pt>
                <c:pt idx="11">
                  <c:v>66.581016550365547</c:v>
                </c:pt>
                <c:pt idx="12">
                  <c:v>68.072071729594157</c:v>
                </c:pt>
                <c:pt idx="13">
                  <c:v>69.563126908822767</c:v>
                </c:pt>
                <c:pt idx="14">
                  <c:v>71.054182088051377</c:v>
                </c:pt>
                <c:pt idx="15">
                  <c:v>72.545237267279987</c:v>
                </c:pt>
                <c:pt idx="16">
                  <c:v>74.036292446508597</c:v>
                </c:pt>
                <c:pt idx="17">
                  <c:v>75.527347625737207</c:v>
                </c:pt>
                <c:pt idx="18">
                  <c:v>77.018402804965817</c:v>
                </c:pt>
                <c:pt idx="19">
                  <c:v>78.509457984194427</c:v>
                </c:pt>
                <c:pt idx="20">
                  <c:v>80.000513163423037</c:v>
                </c:pt>
                <c:pt idx="21">
                  <c:v>81.491568342651647</c:v>
                </c:pt>
                <c:pt idx="22">
                  <c:v>82.982623521880257</c:v>
                </c:pt>
                <c:pt idx="23">
                  <c:v>84.473678701108867</c:v>
                </c:pt>
                <c:pt idx="24">
                  <c:v>85.964733880337477</c:v>
                </c:pt>
                <c:pt idx="25">
                  <c:v>87.455789059566087</c:v>
                </c:pt>
                <c:pt idx="26">
                  <c:v>88.946844238794696</c:v>
                </c:pt>
                <c:pt idx="27">
                  <c:v>90.437899418023306</c:v>
                </c:pt>
                <c:pt idx="28">
                  <c:v>91.928954597251916</c:v>
                </c:pt>
                <c:pt idx="29">
                  <c:v>93.420009776480526</c:v>
                </c:pt>
                <c:pt idx="30">
                  <c:v>94.911064955709136</c:v>
                </c:pt>
                <c:pt idx="31">
                  <c:v>96.402120134937746</c:v>
                </c:pt>
                <c:pt idx="32">
                  <c:v>97.893175314166356</c:v>
                </c:pt>
                <c:pt idx="33">
                  <c:v>99.384230493394966</c:v>
                </c:pt>
                <c:pt idx="34">
                  <c:v>100.87528567262358</c:v>
                </c:pt>
                <c:pt idx="35">
                  <c:v>102.36634085185219</c:v>
                </c:pt>
                <c:pt idx="36">
                  <c:v>103.8573960310808</c:v>
                </c:pt>
                <c:pt idx="37">
                  <c:v>105.34845121030941</c:v>
                </c:pt>
                <c:pt idx="38">
                  <c:v>106.83950638953802</c:v>
                </c:pt>
                <c:pt idx="39">
                  <c:v>108.33056156876663</c:v>
                </c:pt>
                <c:pt idx="40">
                  <c:v>109.82161674799524</c:v>
                </c:pt>
                <c:pt idx="41">
                  <c:v>111.31267192722385</c:v>
                </c:pt>
                <c:pt idx="42">
                  <c:v>112.80372710645246</c:v>
                </c:pt>
                <c:pt idx="43">
                  <c:v>114.29478228568107</c:v>
                </c:pt>
                <c:pt idx="44">
                  <c:v>115.78583746490968</c:v>
                </c:pt>
                <c:pt idx="45">
                  <c:v>117.27689264413829</c:v>
                </c:pt>
                <c:pt idx="46">
                  <c:v>118.7679478233669</c:v>
                </c:pt>
                <c:pt idx="47">
                  <c:v>120.25900300259551</c:v>
                </c:pt>
                <c:pt idx="48">
                  <c:v>121.75005818182412</c:v>
                </c:pt>
                <c:pt idx="49">
                  <c:v>123.24111336105273</c:v>
                </c:pt>
                <c:pt idx="50">
                  <c:v>124.73216854028134</c:v>
                </c:pt>
                <c:pt idx="51">
                  <c:v>126.22322371950995</c:v>
                </c:pt>
                <c:pt idx="52">
                  <c:v>127.71427889873856</c:v>
                </c:pt>
                <c:pt idx="53">
                  <c:v>129.20533407796717</c:v>
                </c:pt>
                <c:pt idx="54">
                  <c:v>130.69638925719579</c:v>
                </c:pt>
                <c:pt idx="55">
                  <c:v>132.18744443642441</c:v>
                </c:pt>
                <c:pt idx="56">
                  <c:v>133.67849961565304</c:v>
                </c:pt>
                <c:pt idx="57">
                  <c:v>135.16955479488166</c:v>
                </c:pt>
                <c:pt idx="58">
                  <c:v>136.66060997411029</c:v>
                </c:pt>
                <c:pt idx="59">
                  <c:v>138.15166515333891</c:v>
                </c:pt>
                <c:pt idx="60">
                  <c:v>139.64272033256754</c:v>
                </c:pt>
                <c:pt idx="61">
                  <c:v>141.13377551179616</c:v>
                </c:pt>
                <c:pt idx="62">
                  <c:v>142.62483069102478</c:v>
                </c:pt>
                <c:pt idx="63">
                  <c:v>144.11588587025341</c:v>
                </c:pt>
                <c:pt idx="64">
                  <c:v>145.60694104948203</c:v>
                </c:pt>
                <c:pt idx="65">
                  <c:v>147.09799622871066</c:v>
                </c:pt>
                <c:pt idx="66">
                  <c:v>148.58905140793928</c:v>
                </c:pt>
                <c:pt idx="67">
                  <c:v>150.0801065871679</c:v>
                </c:pt>
                <c:pt idx="68">
                  <c:v>151.57116176639653</c:v>
                </c:pt>
                <c:pt idx="69">
                  <c:v>153.06221694562515</c:v>
                </c:pt>
                <c:pt idx="70">
                  <c:v>154.55327212485378</c:v>
                </c:pt>
                <c:pt idx="71">
                  <c:v>156.0443273040824</c:v>
                </c:pt>
                <c:pt idx="72">
                  <c:v>157.53538248331103</c:v>
                </c:pt>
                <c:pt idx="73">
                  <c:v>159.02643766253965</c:v>
                </c:pt>
                <c:pt idx="74">
                  <c:v>160.51749284176827</c:v>
                </c:pt>
                <c:pt idx="75">
                  <c:v>162.0085480209969</c:v>
                </c:pt>
                <c:pt idx="76">
                  <c:v>163.49960320022552</c:v>
                </c:pt>
                <c:pt idx="77">
                  <c:v>164.99065837945415</c:v>
                </c:pt>
                <c:pt idx="78">
                  <c:v>166.48171355868277</c:v>
                </c:pt>
                <c:pt idx="79">
                  <c:v>167.97276873791139</c:v>
                </c:pt>
                <c:pt idx="80">
                  <c:v>169.46382391714002</c:v>
                </c:pt>
                <c:pt idx="81">
                  <c:v>170.95487909636864</c:v>
                </c:pt>
                <c:pt idx="82">
                  <c:v>172.44593427559727</c:v>
                </c:pt>
                <c:pt idx="83">
                  <c:v>173.93698945482589</c:v>
                </c:pt>
                <c:pt idx="84">
                  <c:v>175.42804463405452</c:v>
                </c:pt>
                <c:pt idx="85">
                  <c:v>176.91909981328314</c:v>
                </c:pt>
                <c:pt idx="86">
                  <c:v>178.41015499251176</c:v>
                </c:pt>
                <c:pt idx="87">
                  <c:v>179.90121017174039</c:v>
                </c:pt>
                <c:pt idx="88">
                  <c:v>181.39226535096901</c:v>
                </c:pt>
                <c:pt idx="89">
                  <c:v>182.88332053019764</c:v>
                </c:pt>
                <c:pt idx="90">
                  <c:v>184.37437570942626</c:v>
                </c:pt>
                <c:pt idx="91">
                  <c:v>185.86543088865488</c:v>
                </c:pt>
                <c:pt idx="92">
                  <c:v>187.35648606788351</c:v>
                </c:pt>
                <c:pt idx="93">
                  <c:v>188.84754124711213</c:v>
                </c:pt>
                <c:pt idx="94">
                  <c:v>190.33859642634076</c:v>
                </c:pt>
                <c:pt idx="95">
                  <c:v>191.82965160556938</c:v>
                </c:pt>
                <c:pt idx="96">
                  <c:v>193.32070678479801</c:v>
                </c:pt>
                <c:pt idx="97">
                  <c:v>194.81176196402663</c:v>
                </c:pt>
                <c:pt idx="98">
                  <c:v>196.30281714325525</c:v>
                </c:pt>
                <c:pt idx="99">
                  <c:v>197.79387232248388</c:v>
                </c:pt>
                <c:pt idx="100">
                  <c:v>199.2849275017125</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3.8460639131834514E-3</c:v>
                </c:pt>
                <c:pt idx="62">
                  <c:v>3.5349986082552701E-3</c:v>
                </c:pt>
                <c:pt idx="63">
                  <c:v>3.2448496552506092E-3</c:v>
                </c:pt>
                <c:pt idx="64">
                  <c:v>2.9747733758543819E-3</c:v>
                </c:pt>
                <c:pt idx="65">
                  <c:v>2.7238783559668206E-3</c:v>
                </c:pt>
                <c:pt idx="66">
                  <c:v>2.4912412088137861E-3</c:v>
                </c:pt>
                <c:pt idx="67">
                  <c:v>2.2759203329102608E-3</c:v>
                </c:pt>
                <c:pt idx="68">
                  <c:v>2.0769677871186523E-3</c:v>
                </c:pt>
                <c:pt idx="69">
                  <c:v>1.8934394169705757E-3</c:v>
                </c:pt>
                <c:pt idx="70">
                  <c:v>1.7244033732847965E-3</c:v>
                </c:pt>
                <c:pt idx="71">
                  <c:v>1.5689471667947295E-3</c:v>
                </c:pt>
                <c:pt idx="72">
                  <c:v>1.4261834017897327E-3</c:v>
                </c:pt>
                <c:pt idx="73">
                  <c:v>1.2952543283881138E-3</c:v>
                </c:pt>
                <c:pt idx="74">
                  <c:v>1.175335347617092E-3</c:v>
                </c:pt>
                <c:pt idx="75">
                  <c:v>1.0656375965162604E-3</c:v>
                </c:pt>
                <c:pt idx="76">
                  <c:v>9.654097324651793E-4</c:v>
                </c:pt>
                <c:pt idx="77">
                  <c:v>8.7393902724841827E-4</c:v>
                </c:pt>
                <c:pt idx="78">
                  <c:v>7.9055187233156225E-4</c:v>
                </c:pt>
                <c:pt idx="79">
                  <c:v>7.1461378768661863E-4</c:v>
                </c:pt>
                <c:pt idx="80">
                  <c:v>6.4552901748067798E-4</c:v>
                </c:pt>
                <c:pt idx="81">
                  <c:v>5.8273978718571134E-4</c:v>
                </c:pt>
                <c:pt idx="82">
                  <c:v>5.2572528829822947E-4</c:v>
                </c:pt>
                <c:pt idx="83">
                  <c:v>4.740004489607152E-4</c:v>
                </c:pt>
                <c:pt idx="84">
                  <c:v>4.2711454140745216E-4</c:v>
                </c:pt>
                <c:pt idx="85">
                  <c:v>3.846496703499106E-4</c:v>
                </c:pt>
                <c:pt idx="86">
                  <c:v>3.4621918018441187E-4</c:v>
                </c:pt>
                <c:pt idx="87">
                  <c:v>3.114660132470019E-4</c:v>
                </c:pt>
                <c:pt idx="88">
                  <c:v>2.8006104624487746E-4</c:v>
                </c:pt>
                <c:pt idx="89">
                  <c:v>2.5170142743881211E-4</c:v>
                </c:pt>
                <c:pt idx="90">
                  <c:v>2.2610893310947815E-4</c:v>
                </c:pt>
                <c:pt idx="91">
                  <c:v>2.0302835828037949E-4</c:v>
                </c:pt>
                <c:pt idx="92">
                  <c:v>1.82225953556601E-4</c:v>
                </c:pt>
                <c:pt idx="93">
                  <c:v>1.6348791723587544E-4</c:v>
                </c:pt>
                <c:pt idx="94">
                  <c:v>1.4661894952038248E-4</c:v>
                </c:pt>
                <c:pt idx="95">
                  <c:v>1.3144087366837468E-4</c:v>
                </c:pt>
                <c:pt idx="96">
                  <c:v>1.1779132723981856E-4</c:v>
                </c:pt>
                <c:pt idx="97">
                  <c:v>1.0552252517674614E-4</c:v>
                </c:pt>
                <c:pt idx="98">
                  <c:v>9.4500095285868707E-5</c:v>
                </c:pt>
                <c:pt idx="99">
                  <c:v>8.4601985729550785E-5</c:v>
                </c:pt>
                <c:pt idx="100">
                  <c:v>7.5717443354642949E-5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50.179409578850773</c:v>
                </c:pt>
                <c:pt idx="1">
                  <c:v>51.67046475807939</c:v>
                </c:pt>
                <c:pt idx="2">
                  <c:v>53.161519937308007</c:v>
                </c:pt>
                <c:pt idx="3">
                  <c:v>54.652575116536624</c:v>
                </c:pt>
                <c:pt idx="4">
                  <c:v>56.143630295765242</c:v>
                </c:pt>
                <c:pt idx="5">
                  <c:v>57.634685474993859</c:v>
                </c:pt>
                <c:pt idx="6">
                  <c:v>59.125740654222476</c:v>
                </c:pt>
                <c:pt idx="7">
                  <c:v>60.616795833451093</c:v>
                </c:pt>
                <c:pt idx="8">
                  <c:v>62.10785101267971</c:v>
                </c:pt>
                <c:pt idx="9">
                  <c:v>63.598906191908327</c:v>
                </c:pt>
                <c:pt idx="10">
                  <c:v>65.089961371136937</c:v>
                </c:pt>
                <c:pt idx="11">
                  <c:v>66.581016550365547</c:v>
                </c:pt>
                <c:pt idx="12">
                  <c:v>68.072071729594157</c:v>
                </c:pt>
                <c:pt idx="13">
                  <c:v>69.563126908822767</c:v>
                </c:pt>
                <c:pt idx="14">
                  <c:v>71.054182088051377</c:v>
                </c:pt>
                <c:pt idx="15">
                  <c:v>72.545237267279987</c:v>
                </c:pt>
                <c:pt idx="16">
                  <c:v>74.036292446508597</c:v>
                </c:pt>
                <c:pt idx="17">
                  <c:v>75.527347625737207</c:v>
                </c:pt>
                <c:pt idx="18">
                  <c:v>77.018402804965817</c:v>
                </c:pt>
                <c:pt idx="19">
                  <c:v>78.509457984194427</c:v>
                </c:pt>
                <c:pt idx="20">
                  <c:v>80.000513163423037</c:v>
                </c:pt>
                <c:pt idx="21">
                  <c:v>81.491568342651647</c:v>
                </c:pt>
                <c:pt idx="22">
                  <c:v>82.982623521880257</c:v>
                </c:pt>
                <c:pt idx="23">
                  <c:v>84.473678701108867</c:v>
                </c:pt>
                <c:pt idx="24">
                  <c:v>85.964733880337477</c:v>
                </c:pt>
                <c:pt idx="25">
                  <c:v>87.455789059566087</c:v>
                </c:pt>
                <c:pt idx="26">
                  <c:v>88.946844238794696</c:v>
                </c:pt>
                <c:pt idx="27">
                  <c:v>90.437899418023306</c:v>
                </c:pt>
                <c:pt idx="28">
                  <c:v>91.928954597251916</c:v>
                </c:pt>
                <c:pt idx="29">
                  <c:v>93.420009776480526</c:v>
                </c:pt>
                <c:pt idx="30">
                  <c:v>94.911064955709136</c:v>
                </c:pt>
                <c:pt idx="31">
                  <c:v>96.402120134937746</c:v>
                </c:pt>
                <c:pt idx="32">
                  <c:v>97.893175314166356</c:v>
                </c:pt>
                <c:pt idx="33">
                  <c:v>99.384230493394966</c:v>
                </c:pt>
                <c:pt idx="34">
                  <c:v>100.87528567262358</c:v>
                </c:pt>
                <c:pt idx="35">
                  <c:v>102.36634085185219</c:v>
                </c:pt>
                <c:pt idx="36">
                  <c:v>103.8573960310808</c:v>
                </c:pt>
                <c:pt idx="37">
                  <c:v>105.34845121030941</c:v>
                </c:pt>
                <c:pt idx="38">
                  <c:v>106.83950638953802</c:v>
                </c:pt>
                <c:pt idx="39">
                  <c:v>108.33056156876663</c:v>
                </c:pt>
                <c:pt idx="40">
                  <c:v>109.82161674799524</c:v>
                </c:pt>
                <c:pt idx="41">
                  <c:v>111.31267192722385</c:v>
                </c:pt>
                <c:pt idx="42">
                  <c:v>112.80372710645246</c:v>
                </c:pt>
                <c:pt idx="43">
                  <c:v>114.29478228568107</c:v>
                </c:pt>
                <c:pt idx="44">
                  <c:v>115.78583746490968</c:v>
                </c:pt>
                <c:pt idx="45">
                  <c:v>117.27689264413829</c:v>
                </c:pt>
                <c:pt idx="46">
                  <c:v>118.7679478233669</c:v>
                </c:pt>
                <c:pt idx="47">
                  <c:v>120.25900300259551</c:v>
                </c:pt>
                <c:pt idx="48">
                  <c:v>121.75005818182412</c:v>
                </c:pt>
                <c:pt idx="49">
                  <c:v>123.24111336105273</c:v>
                </c:pt>
                <c:pt idx="50">
                  <c:v>124.73216854028134</c:v>
                </c:pt>
                <c:pt idx="51">
                  <c:v>126.22322371950995</c:v>
                </c:pt>
                <c:pt idx="52">
                  <c:v>127.71427889873856</c:v>
                </c:pt>
                <c:pt idx="53">
                  <c:v>129.20533407796717</c:v>
                </c:pt>
                <c:pt idx="54">
                  <c:v>130.69638925719579</c:v>
                </c:pt>
                <c:pt idx="55">
                  <c:v>132.18744443642441</c:v>
                </c:pt>
                <c:pt idx="56">
                  <c:v>133.67849961565304</c:v>
                </c:pt>
                <c:pt idx="57">
                  <c:v>135.16955479488166</c:v>
                </c:pt>
                <c:pt idx="58">
                  <c:v>136.66060997411029</c:v>
                </c:pt>
                <c:pt idx="59">
                  <c:v>138.15166515333891</c:v>
                </c:pt>
                <c:pt idx="60">
                  <c:v>139.64272033256754</c:v>
                </c:pt>
                <c:pt idx="61">
                  <c:v>141.13377551179616</c:v>
                </c:pt>
                <c:pt idx="62">
                  <c:v>142.62483069102478</c:v>
                </c:pt>
                <c:pt idx="63">
                  <c:v>144.11588587025341</c:v>
                </c:pt>
                <c:pt idx="64">
                  <c:v>145.60694104948203</c:v>
                </c:pt>
                <c:pt idx="65">
                  <c:v>147.09799622871066</c:v>
                </c:pt>
                <c:pt idx="66">
                  <c:v>148.58905140793928</c:v>
                </c:pt>
                <c:pt idx="67">
                  <c:v>150.0801065871679</c:v>
                </c:pt>
                <c:pt idx="68">
                  <c:v>151.57116176639653</c:v>
                </c:pt>
                <c:pt idx="69">
                  <c:v>153.06221694562515</c:v>
                </c:pt>
                <c:pt idx="70">
                  <c:v>154.55327212485378</c:v>
                </c:pt>
                <c:pt idx="71">
                  <c:v>156.0443273040824</c:v>
                </c:pt>
                <c:pt idx="72">
                  <c:v>157.53538248331103</c:v>
                </c:pt>
                <c:pt idx="73">
                  <c:v>159.02643766253965</c:v>
                </c:pt>
                <c:pt idx="74">
                  <c:v>160.51749284176827</c:v>
                </c:pt>
                <c:pt idx="75">
                  <c:v>162.0085480209969</c:v>
                </c:pt>
                <c:pt idx="76">
                  <c:v>163.49960320022552</c:v>
                </c:pt>
                <c:pt idx="77">
                  <c:v>164.99065837945415</c:v>
                </c:pt>
                <c:pt idx="78">
                  <c:v>166.48171355868277</c:v>
                </c:pt>
                <c:pt idx="79">
                  <c:v>167.97276873791139</c:v>
                </c:pt>
                <c:pt idx="80">
                  <c:v>169.46382391714002</c:v>
                </c:pt>
                <c:pt idx="81">
                  <c:v>170.95487909636864</c:v>
                </c:pt>
                <c:pt idx="82">
                  <c:v>172.44593427559727</c:v>
                </c:pt>
                <c:pt idx="83">
                  <c:v>173.93698945482589</c:v>
                </c:pt>
                <c:pt idx="84">
                  <c:v>175.42804463405452</c:v>
                </c:pt>
                <c:pt idx="85">
                  <c:v>176.91909981328314</c:v>
                </c:pt>
                <c:pt idx="86">
                  <c:v>178.41015499251176</c:v>
                </c:pt>
                <c:pt idx="87">
                  <c:v>179.90121017174039</c:v>
                </c:pt>
                <c:pt idx="88">
                  <c:v>181.39226535096901</c:v>
                </c:pt>
                <c:pt idx="89">
                  <c:v>182.88332053019764</c:v>
                </c:pt>
                <c:pt idx="90">
                  <c:v>184.37437570942626</c:v>
                </c:pt>
                <c:pt idx="91">
                  <c:v>185.86543088865488</c:v>
                </c:pt>
                <c:pt idx="92">
                  <c:v>187.35648606788351</c:v>
                </c:pt>
                <c:pt idx="93">
                  <c:v>188.84754124711213</c:v>
                </c:pt>
                <c:pt idx="94">
                  <c:v>190.33859642634076</c:v>
                </c:pt>
                <c:pt idx="95">
                  <c:v>191.82965160556938</c:v>
                </c:pt>
                <c:pt idx="96">
                  <c:v>193.32070678479801</c:v>
                </c:pt>
                <c:pt idx="97">
                  <c:v>194.81176196402663</c:v>
                </c:pt>
                <c:pt idx="98">
                  <c:v>196.30281714325525</c:v>
                </c:pt>
                <c:pt idx="99">
                  <c:v>197.79387232248388</c:v>
                </c:pt>
                <c:pt idx="100">
                  <c:v>199.2849275017125</c:v>
                </c:pt>
              </c:numCache>
            </c:numRef>
          </c:cat>
          <c:val>
            <c:numRef>
              <c:f>'SPERT® Lognormal Charts'!$DU$11:$HQ$11</c:f>
              <c:numCache>
                <c:formatCode>General</c:formatCode>
                <c:ptCount val="101"/>
                <c:pt idx="0">
                  <c:v>3.0070790661325359E-4</c:v>
                </c:pt>
                <c:pt idx="1">
                  <c:v>4.3430957398373589E-4</c:v>
                </c:pt>
                <c:pt idx="2">
                  <c:v>6.1058974737503516E-4</c:v>
                </c:pt>
                <c:pt idx="3">
                  <c:v>8.3721726491054502E-4</c:v>
                </c:pt>
                <c:pt idx="4">
                  <c:v>1.1215792208817052E-3</c:v>
                </c:pt>
                <c:pt idx="5">
                  <c:v>1.4703474048534334E-3</c:v>
                </c:pt>
                <c:pt idx="6">
                  <c:v>1.889042249331189E-3</c:v>
                </c:pt>
                <c:pt idx="7">
                  <c:v>2.3816267356976126E-3</c:v>
                </c:pt>
                <c:pt idx="8">
                  <c:v>2.9501605167717138E-3</c:v>
                </c:pt>
                <c:pt idx="9">
                  <c:v>3.5945395118033383E-3</c:v>
                </c:pt>
                <c:pt idx="10">
                  <c:v>4.3123391522751605E-3</c:v>
                </c:pt>
                <c:pt idx="11">
                  <c:v>5.0987711943289446E-3</c:v>
                </c:pt>
                <c:pt idx="12">
                  <c:v>5.9467554764386964E-3</c:v>
                </c:pt>
                <c:pt idx="13">
                  <c:v>6.8471000091413301E-3</c:v>
                </c:pt>
                <c:pt idx="14">
                  <c:v>7.7887759883223566E-3</c:v>
                </c:pt>
                <c:pt idx="15">
                  <c:v>8.7592691645060443E-3</c:v>
                </c:pt>
                <c:pt idx="16">
                  <c:v>9.7449856972045504E-3</c:v>
                </c:pt>
                <c:pt idx="17">
                  <c:v>1.0731689192499201E-2</c:v>
                </c:pt>
                <c:pt idx="18">
                  <c:v>1.1704945914182384E-2</c:v>
                </c:pt>
                <c:pt idx="19">
                  <c:v>1.2650556904211782E-2</c:v>
                </c:pt>
                <c:pt idx="20">
                  <c:v>1.3554958605072E-2</c:v>
                </c:pt>
                <c:pt idx="21">
                  <c:v>1.44055771756654E-2</c:v>
                </c:pt>
                <c:pt idx="22">
                  <c:v>1.5191125674150308E-2</c:v>
                </c:pt>
                <c:pt idx="23">
                  <c:v>1.5901837324004478E-2</c:v>
                </c:pt>
                <c:pt idx="24">
                  <c:v>1.6529631917573236E-2</c:v>
                </c:pt>
                <c:pt idx="25">
                  <c:v>1.7068215843296007E-2</c:v>
                </c:pt>
                <c:pt idx="26">
                  <c:v>1.7513119113750662E-2</c:v>
                </c:pt>
                <c:pt idx="27">
                  <c:v>1.7861675048528102E-2</c:v>
                </c:pt>
                <c:pt idx="28">
                  <c:v>1.8112949909314561E-2</c:v>
                </c:pt>
                <c:pt idx="29">
                  <c:v>1.8267630818171229E-2</c:v>
                </c:pt>
                <c:pt idx="30">
                  <c:v>1.8327880769664063E-2</c:v>
                </c:pt>
                <c:pt idx="31">
                  <c:v>1.8297169550221329E-2</c:v>
                </c:pt>
                <c:pt idx="32">
                  <c:v>1.8180088992406373E-2</c:v>
                </c:pt>
                <c:pt idx="33">
                  <c:v>1.7982160309585313E-2</c:v>
                </c:pt>
                <c:pt idx="34">
                  <c:v>1.7709640366647406E-2</c:v>
                </c:pt>
                <c:pt idx="35">
                  <c:v>1.7369332726293547E-2</c:v>
                </c:pt>
                <c:pt idx="36">
                  <c:v>1.6968408238663812E-2</c:v>
                </c:pt>
                <c:pt idx="37">
                  <c:v>1.651423887327998E-2</c:v>
                </c:pt>
                <c:pt idx="38">
                  <c:v>1.6014247472392589E-2</c:v>
                </c:pt>
                <c:pt idx="39">
                  <c:v>1.547577516762765E-2</c:v>
                </c:pt>
                <c:pt idx="40">
                  <c:v>1.4905967369975227E-2</c:v>
                </c:pt>
                <c:pt idx="41">
                  <c:v>1.4311678529580948E-2</c:v>
                </c:pt>
                <c:pt idx="42">
                  <c:v>1.3699395271308467E-2</c:v>
                </c:pt>
                <c:pt idx="43">
                  <c:v>1.3075177042992469E-2</c:v>
                </c:pt>
                <c:pt idx="44">
                  <c:v>1.2444613059183858E-2</c:v>
                </c:pt>
                <c:pt idx="45">
                  <c:v>1.181279407405666E-2</c:v>
                </c:pt>
                <c:pt idx="46">
                  <c:v>1.1184297360890409E-2</c:v>
                </c:pt>
                <c:pt idx="47">
                  <c:v>1.0563183198942859E-2</c:v>
                </c:pt>
                <c:pt idx="48">
                  <c:v>9.9530011581029677E-3</c:v>
                </c:pt>
                <c:pt idx="49">
                  <c:v>9.3568045143593223E-3</c:v>
                </c:pt>
                <c:pt idx="50">
                  <c:v>8.7771712125932263E-3</c:v>
                </c:pt>
                <c:pt idx="51">
                  <c:v>8.2162299064182775E-3</c:v>
                </c:pt>
                <c:pt idx="52">
                  <c:v>7.6756897380043324E-3</c:v>
                </c:pt>
                <c:pt idx="53">
                  <c:v>7.1568726657282701E-3</c:v>
                </c:pt>
                <c:pt idx="54">
                  <c:v>6.6607472971772323E-3</c:v>
                </c:pt>
                <c:pt idx="55">
                  <c:v>6.1879633339548233E-3</c:v>
                </c:pt>
                <c:pt idx="56">
                  <c:v>5.738885878589616E-3</c:v>
                </c:pt>
                <c:pt idx="57">
                  <c:v>5.313628989439028E-3</c:v>
                </c:pt>
                <c:pt idx="58">
                  <c:v>4.9120879945965838E-3</c:v>
                </c:pt>
                <c:pt idx="59">
                  <c:v>4.5339701890520223E-3</c:v>
                </c:pt>
                <c:pt idx="60">
                  <c:v>4.1788236400111135E-3</c:v>
                </c:pt>
                <c:pt idx="61">
                  <c:v>3.8460639131834514E-3</c:v>
                </c:pt>
                <c:pt idx="62">
                  <c:v>3.5349986082552701E-3</c:v>
                </c:pt>
                <c:pt idx="63">
                  <c:v>3.2448496552506092E-3</c:v>
                </c:pt>
                <c:pt idx="64">
                  <c:v>2.9747733758543819E-3</c:v>
                </c:pt>
                <c:pt idx="65">
                  <c:v>2.7238783559668206E-3</c:v>
                </c:pt>
                <c:pt idx="66">
                  <c:v>2.4912412088137861E-3</c:v>
                </c:pt>
                <c:pt idx="67">
                  <c:v>2.2759203329102608E-3</c:v>
                </c:pt>
                <c:pt idx="68">
                  <c:v>2.0769677871186523E-3</c:v>
                </c:pt>
                <c:pt idx="69">
                  <c:v>1.8934394169705757E-3</c:v>
                </c:pt>
                <c:pt idx="70">
                  <c:v>1.7244033732847965E-3</c:v>
                </c:pt>
                <c:pt idx="71">
                  <c:v>1.5689471667947295E-3</c:v>
                </c:pt>
                <c:pt idx="72">
                  <c:v>1.4261834017897327E-3</c:v>
                </c:pt>
                <c:pt idx="73">
                  <c:v>1.2952543283881138E-3</c:v>
                </c:pt>
                <c:pt idx="74">
                  <c:v>1.175335347617092E-3</c:v>
                </c:pt>
                <c:pt idx="75">
                  <c:v>1.0656375965162604E-3</c:v>
                </c:pt>
                <c:pt idx="76">
                  <c:v>9.654097324651793E-4</c:v>
                </c:pt>
                <c:pt idx="77">
                  <c:v>8.7393902724841827E-4</c:v>
                </c:pt>
                <c:pt idx="78">
                  <c:v>7.9055187233156225E-4</c:v>
                </c:pt>
                <c:pt idx="79">
                  <c:v>7.1461378768661863E-4</c:v>
                </c:pt>
                <c:pt idx="80">
                  <c:v>6.4552901748067798E-4</c:v>
                </c:pt>
                <c:pt idx="81">
                  <c:v>5.8273978718571134E-4</c:v>
                </c:pt>
                <c:pt idx="82">
                  <c:v>5.2572528829822947E-4</c:v>
                </c:pt>
                <c:pt idx="83">
                  <c:v>4.740004489607152E-4</c:v>
                </c:pt>
                <c:pt idx="84">
                  <c:v>4.2711454140745216E-4</c:v>
                </c:pt>
                <c:pt idx="85">
                  <c:v>3.846496703499106E-4</c:v>
                </c:pt>
                <c:pt idx="86">
                  <c:v>3.4621918018441187E-4</c:v>
                </c:pt>
                <c:pt idx="87">
                  <c:v>3.114660132470019E-4</c:v>
                </c:pt>
                <c:pt idx="88">
                  <c:v>2.8006104624487746E-4</c:v>
                </c:pt>
                <c:pt idx="89">
                  <c:v>2.5170142743881211E-4</c:v>
                </c:pt>
                <c:pt idx="90">
                  <c:v>2.2610893310947815E-4</c:v>
                </c:pt>
                <c:pt idx="91">
                  <c:v>2.0302835828037949E-4</c:v>
                </c:pt>
                <c:pt idx="92">
                  <c:v>1.82225953556601E-4</c:v>
                </c:pt>
                <c:pt idx="93">
                  <c:v>1.6348791723587544E-4</c:v>
                </c:pt>
                <c:pt idx="94">
                  <c:v>1.4661894952038248E-4</c:v>
                </c:pt>
                <c:pt idx="95">
                  <c:v>1.3144087366837468E-4</c:v>
                </c:pt>
                <c:pt idx="96">
                  <c:v>1.1779132723981856E-4</c:v>
                </c:pt>
                <c:pt idx="97">
                  <c:v>1.0552252517674614E-4</c:v>
                </c:pt>
                <c:pt idx="98">
                  <c:v>9.4500095285868707E-5</c:v>
                </c:pt>
                <c:pt idx="99">
                  <c:v>8.4601985729550785E-5</c:v>
                </c:pt>
                <c:pt idx="100">
                  <c:v>7.5717443354642949E-5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50.179409578850773</c:v>
                </c:pt>
                <c:pt idx="1">
                  <c:v>51.67046475807939</c:v>
                </c:pt>
                <c:pt idx="2">
                  <c:v>53.161519937308007</c:v>
                </c:pt>
                <c:pt idx="3">
                  <c:v>54.652575116536624</c:v>
                </c:pt>
                <c:pt idx="4">
                  <c:v>56.143630295765242</c:v>
                </c:pt>
                <c:pt idx="5">
                  <c:v>57.634685474993859</c:v>
                </c:pt>
                <c:pt idx="6">
                  <c:v>59.125740654222476</c:v>
                </c:pt>
                <c:pt idx="7">
                  <c:v>60.616795833451093</c:v>
                </c:pt>
                <c:pt idx="8">
                  <c:v>62.10785101267971</c:v>
                </c:pt>
                <c:pt idx="9">
                  <c:v>63.598906191908327</c:v>
                </c:pt>
                <c:pt idx="10">
                  <c:v>65.089961371136937</c:v>
                </c:pt>
                <c:pt idx="11">
                  <c:v>66.581016550365547</c:v>
                </c:pt>
                <c:pt idx="12">
                  <c:v>68.072071729594157</c:v>
                </c:pt>
                <c:pt idx="13">
                  <c:v>69.563126908822767</c:v>
                </c:pt>
                <c:pt idx="14">
                  <c:v>71.054182088051377</c:v>
                </c:pt>
                <c:pt idx="15">
                  <c:v>72.545237267279987</c:v>
                </c:pt>
                <c:pt idx="16">
                  <c:v>74.036292446508597</c:v>
                </c:pt>
                <c:pt idx="17">
                  <c:v>75.527347625737207</c:v>
                </c:pt>
                <c:pt idx="18">
                  <c:v>77.018402804965817</c:v>
                </c:pt>
                <c:pt idx="19">
                  <c:v>78.509457984194427</c:v>
                </c:pt>
                <c:pt idx="20">
                  <c:v>80.000513163423037</c:v>
                </c:pt>
                <c:pt idx="21">
                  <c:v>81.491568342651647</c:v>
                </c:pt>
                <c:pt idx="22">
                  <c:v>82.982623521880257</c:v>
                </c:pt>
                <c:pt idx="23">
                  <c:v>84.473678701108867</c:v>
                </c:pt>
                <c:pt idx="24">
                  <c:v>85.964733880337477</c:v>
                </c:pt>
                <c:pt idx="25">
                  <c:v>87.455789059566087</c:v>
                </c:pt>
                <c:pt idx="26">
                  <c:v>88.946844238794696</c:v>
                </c:pt>
                <c:pt idx="27">
                  <c:v>90.437899418023306</c:v>
                </c:pt>
                <c:pt idx="28">
                  <c:v>91.928954597251916</c:v>
                </c:pt>
                <c:pt idx="29">
                  <c:v>93.420009776480526</c:v>
                </c:pt>
                <c:pt idx="30">
                  <c:v>94.911064955709136</c:v>
                </c:pt>
                <c:pt idx="31">
                  <c:v>96.402120134937746</c:v>
                </c:pt>
                <c:pt idx="32">
                  <c:v>97.893175314166356</c:v>
                </c:pt>
                <c:pt idx="33">
                  <c:v>99.384230493394966</c:v>
                </c:pt>
                <c:pt idx="34">
                  <c:v>100.87528567262358</c:v>
                </c:pt>
                <c:pt idx="35">
                  <c:v>102.36634085185219</c:v>
                </c:pt>
                <c:pt idx="36">
                  <c:v>103.8573960310808</c:v>
                </c:pt>
                <c:pt idx="37">
                  <c:v>105.34845121030941</c:v>
                </c:pt>
                <c:pt idx="38">
                  <c:v>106.83950638953802</c:v>
                </c:pt>
                <c:pt idx="39">
                  <c:v>108.33056156876663</c:v>
                </c:pt>
                <c:pt idx="40">
                  <c:v>109.82161674799524</c:v>
                </c:pt>
                <c:pt idx="41">
                  <c:v>111.31267192722385</c:v>
                </c:pt>
                <c:pt idx="42">
                  <c:v>112.80372710645246</c:v>
                </c:pt>
                <c:pt idx="43">
                  <c:v>114.29478228568107</c:v>
                </c:pt>
                <c:pt idx="44">
                  <c:v>115.78583746490968</c:v>
                </c:pt>
                <c:pt idx="45">
                  <c:v>117.27689264413829</c:v>
                </c:pt>
                <c:pt idx="46">
                  <c:v>118.7679478233669</c:v>
                </c:pt>
                <c:pt idx="47">
                  <c:v>120.25900300259551</c:v>
                </c:pt>
                <c:pt idx="48">
                  <c:v>121.75005818182412</c:v>
                </c:pt>
                <c:pt idx="49">
                  <c:v>123.24111336105273</c:v>
                </c:pt>
                <c:pt idx="50">
                  <c:v>124.73216854028134</c:v>
                </c:pt>
                <c:pt idx="51">
                  <c:v>126.22322371950995</c:v>
                </c:pt>
                <c:pt idx="52">
                  <c:v>127.71427889873856</c:v>
                </c:pt>
                <c:pt idx="53">
                  <c:v>129.20533407796717</c:v>
                </c:pt>
                <c:pt idx="54">
                  <c:v>130.69638925719579</c:v>
                </c:pt>
                <c:pt idx="55">
                  <c:v>132.18744443642441</c:v>
                </c:pt>
                <c:pt idx="56">
                  <c:v>133.67849961565304</c:v>
                </c:pt>
                <c:pt idx="57">
                  <c:v>135.16955479488166</c:v>
                </c:pt>
                <c:pt idx="58">
                  <c:v>136.66060997411029</c:v>
                </c:pt>
                <c:pt idx="59">
                  <c:v>138.15166515333891</c:v>
                </c:pt>
                <c:pt idx="60">
                  <c:v>139.64272033256754</c:v>
                </c:pt>
                <c:pt idx="61">
                  <c:v>141.13377551179616</c:v>
                </c:pt>
                <c:pt idx="62">
                  <c:v>142.62483069102478</c:v>
                </c:pt>
                <c:pt idx="63">
                  <c:v>144.11588587025341</c:v>
                </c:pt>
                <c:pt idx="64">
                  <c:v>145.60694104948203</c:v>
                </c:pt>
                <c:pt idx="65">
                  <c:v>147.09799622871066</c:v>
                </c:pt>
                <c:pt idx="66">
                  <c:v>148.58905140793928</c:v>
                </c:pt>
                <c:pt idx="67">
                  <c:v>150.0801065871679</c:v>
                </c:pt>
                <c:pt idx="68">
                  <c:v>151.57116176639653</c:v>
                </c:pt>
                <c:pt idx="69">
                  <c:v>153.06221694562515</c:v>
                </c:pt>
                <c:pt idx="70">
                  <c:v>154.55327212485378</c:v>
                </c:pt>
                <c:pt idx="71">
                  <c:v>156.0443273040824</c:v>
                </c:pt>
                <c:pt idx="72">
                  <c:v>157.53538248331103</c:v>
                </c:pt>
                <c:pt idx="73">
                  <c:v>159.02643766253965</c:v>
                </c:pt>
                <c:pt idx="74">
                  <c:v>160.51749284176827</c:v>
                </c:pt>
                <c:pt idx="75">
                  <c:v>162.0085480209969</c:v>
                </c:pt>
                <c:pt idx="76">
                  <c:v>163.49960320022552</c:v>
                </c:pt>
                <c:pt idx="77">
                  <c:v>164.99065837945415</c:v>
                </c:pt>
                <c:pt idx="78">
                  <c:v>166.48171355868277</c:v>
                </c:pt>
                <c:pt idx="79">
                  <c:v>167.97276873791139</c:v>
                </c:pt>
                <c:pt idx="80">
                  <c:v>169.46382391714002</c:v>
                </c:pt>
                <c:pt idx="81">
                  <c:v>170.95487909636864</c:v>
                </c:pt>
                <c:pt idx="82">
                  <c:v>172.44593427559727</c:v>
                </c:pt>
                <c:pt idx="83">
                  <c:v>173.93698945482589</c:v>
                </c:pt>
                <c:pt idx="84">
                  <c:v>175.42804463405452</c:v>
                </c:pt>
                <c:pt idx="85">
                  <c:v>176.91909981328314</c:v>
                </c:pt>
                <c:pt idx="86">
                  <c:v>178.41015499251176</c:v>
                </c:pt>
                <c:pt idx="87">
                  <c:v>179.90121017174039</c:v>
                </c:pt>
                <c:pt idx="88">
                  <c:v>181.39226535096901</c:v>
                </c:pt>
                <c:pt idx="89">
                  <c:v>182.88332053019764</c:v>
                </c:pt>
                <c:pt idx="90">
                  <c:v>184.37437570942626</c:v>
                </c:pt>
                <c:pt idx="91">
                  <c:v>185.86543088865488</c:v>
                </c:pt>
                <c:pt idx="92">
                  <c:v>187.35648606788351</c:v>
                </c:pt>
                <c:pt idx="93">
                  <c:v>188.84754124711213</c:v>
                </c:pt>
                <c:pt idx="94">
                  <c:v>190.33859642634076</c:v>
                </c:pt>
                <c:pt idx="95">
                  <c:v>191.82965160556938</c:v>
                </c:pt>
                <c:pt idx="96">
                  <c:v>193.32070678479801</c:v>
                </c:pt>
                <c:pt idx="97">
                  <c:v>194.81176196402663</c:v>
                </c:pt>
                <c:pt idx="98">
                  <c:v>196.30281714325525</c:v>
                </c:pt>
                <c:pt idx="99">
                  <c:v>197.79387232248388</c:v>
                </c:pt>
                <c:pt idx="100">
                  <c:v>199.2849275017125</c:v>
                </c:pt>
              </c:numCache>
            </c:numRef>
          </c:cat>
          <c:val>
            <c:numRef>
              <c:f>'SPERT® Lognormal MC Simulation'!$DV$11:$HR$11</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4" sqref="B1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826</v>
      </c>
      <c r="D9" s="235" t="s">
        <v>181</v>
      </c>
      <c r="G9" s="205"/>
    </row>
    <row r="10" spans="1:7" x14ac:dyDescent="0.25">
      <c r="A10" s="5"/>
      <c r="B10" s="5" t="s">
        <v>827</v>
      </c>
      <c r="G10" s="205"/>
    </row>
    <row r="11" spans="1:7" x14ac:dyDescent="0.25">
      <c r="A11" s="5"/>
      <c r="B11" s="5" t="s">
        <v>828</v>
      </c>
      <c r="G11" s="205"/>
    </row>
    <row r="12" spans="1:7" x14ac:dyDescent="0.25">
      <c r="A12" s="5"/>
      <c r="B12" s="5" t="s">
        <v>829</v>
      </c>
      <c r="G12" s="205"/>
    </row>
    <row r="13" spans="1:7" x14ac:dyDescent="0.25">
      <c r="A13" s="5"/>
      <c r="B13" s="5"/>
      <c r="G13" s="205"/>
    </row>
    <row r="14" spans="1:7" x14ac:dyDescent="0.25">
      <c r="A14" s="5"/>
      <c r="B14" s="373" t="s">
        <v>824</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4"/>
      <c r="H21" s="374"/>
      <c r="I21" s="374"/>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0.1.3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830</v>
      </c>
      <c r="D4" s="234"/>
      <c r="G4" s="205"/>
    </row>
    <row r="5" spans="1:7" x14ac:dyDescent="0.25">
      <c r="A5" s="5"/>
      <c r="B5" s="5" t="s">
        <v>832</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833</v>
      </c>
      <c r="G15" s="205"/>
    </row>
    <row r="16" spans="1:7" x14ac:dyDescent="0.25">
      <c r="A16" s="5"/>
      <c r="B16" s="5"/>
      <c r="G16" s="206"/>
    </row>
    <row r="17" spans="1:9" x14ac:dyDescent="0.25">
      <c r="A17" s="5"/>
      <c r="B17" s="5" t="s">
        <v>834</v>
      </c>
      <c r="G17" s="205"/>
    </row>
    <row r="18" spans="1:9" x14ac:dyDescent="0.25">
      <c r="A18" s="5"/>
      <c r="B18" s="5" t="s">
        <v>756</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0.1.3 – © 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112.79999999999998</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0.41230049397415236</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0.1.3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5" t="s">
        <v>769</v>
      </c>
      <c r="C24" s="375"/>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2.6920671177684294E-3</v>
      </c>
    </row>
    <row r="39" spans="1:18" ht="15" hidden="1" customHeight="1" x14ac:dyDescent="0.25">
      <c r="B39" s="48">
        <f t="shared" si="0"/>
        <v>18.333333333333346</v>
      </c>
      <c r="C39" s="47">
        <f t="shared" si="1"/>
        <v>2.7213166613825296E-3</v>
      </c>
    </row>
    <row r="40" spans="1:18" ht="15" hidden="1" customHeight="1" x14ac:dyDescent="0.25">
      <c r="B40" s="48">
        <f t="shared" si="0"/>
        <v>20.000000000000014</v>
      </c>
      <c r="C40" s="47">
        <f t="shared" si="1"/>
        <v>2.7502835160561805E-3</v>
      </c>
    </row>
    <row r="41" spans="1:18" ht="15" hidden="1" customHeight="1" x14ac:dyDescent="0.25">
      <c r="B41" s="48">
        <f t="shared" si="0"/>
        <v>21.666666666666682</v>
      </c>
      <c r="C41" s="47">
        <f t="shared" si="1"/>
        <v>2.778951959128776E-3</v>
      </c>
    </row>
    <row r="42" spans="1:18" ht="15" hidden="1" customHeight="1" x14ac:dyDescent="0.25">
      <c r="B42" s="48">
        <f t="shared" si="0"/>
        <v>23.33333333333335</v>
      </c>
      <c r="C42" s="47">
        <f t="shared" si="1"/>
        <v>2.8073062987682873E-3</v>
      </c>
    </row>
    <row r="43" spans="1:18" ht="15" hidden="1" customHeight="1" x14ac:dyDescent="0.25">
      <c r="B43" s="48">
        <f t="shared" si="0"/>
        <v>25.000000000000018</v>
      </c>
      <c r="C43" s="47">
        <f t="shared" si="1"/>
        <v>2.8353308880645408E-3</v>
      </c>
    </row>
    <row r="44" spans="1:18" ht="15" hidden="1" customHeight="1" x14ac:dyDescent="0.25">
      <c r="B44" s="48">
        <f t="shared" si="0"/>
        <v>26.666666666666686</v>
      </c>
      <c r="C44" s="47">
        <f t="shared" si="1"/>
        <v>2.8630101392185538E-3</v>
      </c>
    </row>
    <row r="45" spans="1:18" ht="15" hidden="1" customHeight="1" x14ac:dyDescent="0.25">
      <c r="B45" s="48">
        <f t="shared" si="0"/>
        <v>28.333333333333353</v>
      </c>
      <c r="C45" s="47">
        <f t="shared" si="1"/>
        <v>2.8903285378102366E-3</v>
      </c>
    </row>
    <row r="46" spans="1:18" ht="15" hidden="1" customHeight="1" x14ac:dyDescent="0.25">
      <c r="A46"/>
      <c r="B46" s="48">
        <f t="shared" si="0"/>
        <v>30.000000000000021</v>
      </c>
      <c r="C46" s="47">
        <f t="shared" si="1"/>
        <v>2.9172706571264626E-3</v>
      </c>
      <c r="F46"/>
      <c r="G46"/>
    </row>
    <row r="47" spans="1:18" ht="15" hidden="1" customHeight="1" x14ac:dyDescent="0.25">
      <c r="A47"/>
      <c r="B47" s="48">
        <f t="shared" si="0"/>
        <v>31.666666666666689</v>
      </c>
      <c r="C47" s="47">
        <f t="shared" si="1"/>
        <v>2.9438211725312385E-3</v>
      </c>
      <c r="F47"/>
      <c r="G47"/>
    </row>
    <row r="48" spans="1:18" ht="15" hidden="1" customHeight="1" x14ac:dyDescent="0.25">
      <c r="A48"/>
      <c r="B48" s="48">
        <f t="shared" si="0"/>
        <v>33.333333333333357</v>
      </c>
      <c r="C48" s="47">
        <f t="shared" si="1"/>
        <v>2.9699648758594768E-3</v>
      </c>
      <c r="F48"/>
      <c r="G48"/>
    </row>
    <row r="49" spans="1:7" ht="15" hidden="1" customHeight="1" x14ac:dyDescent="0.25">
      <c r="A49"/>
      <c r="B49" s="48">
        <f t="shared" si="0"/>
        <v>35.000000000000021</v>
      </c>
      <c r="C49" s="47">
        <f t="shared" si="1"/>
        <v>2.9956866898156391E-3</v>
      </c>
      <c r="F49"/>
      <c r="G49"/>
    </row>
    <row r="50" spans="1:7" ht="15" hidden="1" customHeight="1" x14ac:dyDescent="0.25">
      <c r="A50"/>
      <c r="B50" s="48">
        <f t="shared" si="0"/>
        <v>36.666666666666686</v>
      </c>
      <c r="C50" s="47">
        <f t="shared" si="1"/>
        <v>3.0209716823583689E-3</v>
      </c>
      <c r="F50"/>
      <c r="G50"/>
    </row>
    <row r="51" spans="1:7" ht="15" hidden="1" customHeight="1" x14ac:dyDescent="0.25">
      <c r="A51"/>
      <c r="B51" s="48">
        <f t="shared" si="0"/>
        <v>38.33333333333335</v>
      </c>
      <c r="C51" s="47">
        <f t="shared" si="1"/>
        <v>3.0458050810520539E-3</v>
      </c>
      <c r="F51"/>
      <c r="G51"/>
    </row>
    <row r="52" spans="1:7" ht="15" hidden="1" customHeight="1" x14ac:dyDescent="0.25">
      <c r="A52"/>
      <c r="B52" s="48">
        <f t="shared" si="0"/>
        <v>40.000000000000014</v>
      </c>
      <c r="C52" s="47">
        <f t="shared" si="1"/>
        <v>3.0701722873661655E-3</v>
      </c>
      <c r="F52"/>
      <c r="G52"/>
    </row>
    <row r="53" spans="1:7" ht="15" hidden="1" customHeight="1" x14ac:dyDescent="0.25">
      <c r="A53"/>
      <c r="B53" s="48">
        <f t="shared" si="0"/>
        <v>41.666666666666679</v>
      </c>
      <c r="C53" s="47">
        <f t="shared" si="1"/>
        <v>3.0940588909031254E-3</v>
      </c>
      <c r="F53"/>
      <c r="G53"/>
    </row>
    <row r="54" spans="1:7" ht="15" hidden="1" customHeight="1" x14ac:dyDescent="0.25">
      <c r="A54"/>
      <c r="B54" s="48">
        <f t="shared" si="0"/>
        <v>43.333333333333343</v>
      </c>
      <c r="C54" s="47">
        <f t="shared" si="1"/>
        <v>3.117450683535404E-3</v>
      </c>
      <c r="F54"/>
      <c r="G54"/>
    </row>
    <row r="55" spans="1:7" ht="15" hidden="1" customHeight="1" x14ac:dyDescent="0.25">
      <c r="A55"/>
      <c r="B55" s="48">
        <f t="shared" si="0"/>
        <v>45.000000000000007</v>
      </c>
      <c r="C55" s="47">
        <f t="shared" si="1"/>
        <v>3.1403336734325427E-3</v>
      </c>
      <c r="F55"/>
      <c r="G55"/>
    </row>
    <row r="56" spans="1:7" ht="15" hidden="1" customHeight="1" x14ac:dyDescent="0.25">
      <c r="A56"/>
      <c r="B56" s="48">
        <f t="shared" si="0"/>
        <v>46.666666666666671</v>
      </c>
      <c r="C56" s="47">
        <f t="shared" si="1"/>
        <v>3.1626940989587845E-3</v>
      </c>
      <c r="F56"/>
      <c r="G56"/>
    </row>
    <row r="57" spans="1:7" ht="15" hidden="1" customHeight="1" x14ac:dyDescent="0.25">
      <c r="A57"/>
      <c r="B57" s="48">
        <f t="shared" si="0"/>
        <v>48.333333333333336</v>
      </c>
      <c r="C57" s="47">
        <f t="shared" si="1"/>
        <v>3.1845184424220967E-3</v>
      </c>
      <c r="F57"/>
      <c r="G57"/>
    </row>
    <row r="58" spans="1:7" ht="15" hidden="1" customHeight="1" x14ac:dyDescent="0.25">
      <c r="A58"/>
      <c r="B58" s="61">
        <f>IF(ISNONTEXT($C$36),$C$3,"")</f>
        <v>50</v>
      </c>
      <c r="C58" s="47">
        <f t="shared" si="1"/>
        <v>3.2057934436553913E-3</v>
      </c>
      <c r="F58"/>
      <c r="G58"/>
    </row>
    <row r="59" spans="1:7" ht="15" hidden="1" customHeight="1" x14ac:dyDescent="0.25">
      <c r="A59"/>
      <c r="B59" s="48">
        <f t="shared" ref="B59:B90" si="2">IF(ISNONTEXT($C$36),B58+$C$36,"")</f>
        <v>51.666666666666664</v>
      </c>
      <c r="C59" s="47">
        <f t="shared" si="1"/>
        <v>3.2265061134109244E-3</v>
      </c>
      <c r="F59"/>
      <c r="G59"/>
    </row>
    <row r="60" spans="1:7" ht="15" hidden="1" customHeight="1" x14ac:dyDescent="0.25">
      <c r="A60"/>
      <c r="B60" s="48">
        <f t="shared" si="2"/>
        <v>53.333333333333329</v>
      </c>
      <c r="C60" s="47">
        <f t="shared" si="1"/>
        <v>3.2466437465489694E-3</v>
      </c>
      <c r="F60"/>
      <c r="G60"/>
    </row>
    <row r="61" spans="1:7" ht="15" hidden="1" customHeight="1" x14ac:dyDescent="0.25">
      <c r="A61"/>
      <c r="B61" s="48">
        <f t="shared" si="2"/>
        <v>54.999999999999993</v>
      </c>
      <c r="C61" s="47">
        <f t="shared" si="1"/>
        <v>3.2661939350020703E-3</v>
      </c>
      <c r="F61"/>
      <c r="G61"/>
    </row>
    <row r="62" spans="1:7" ht="15" hidden="1" customHeight="1" x14ac:dyDescent="0.25">
      <c r="A62"/>
      <c r="B62" s="48">
        <f t="shared" si="2"/>
        <v>56.666666666666657</v>
      </c>
      <c r="C62" s="47">
        <f t="shared" si="1"/>
        <v>3.285144580496383E-3</v>
      </c>
      <c r="F62"/>
      <c r="G62"/>
    </row>
    <row r="63" spans="1:7" ht="15" hidden="1" customHeight="1" x14ac:dyDescent="0.25">
      <c r="A63"/>
      <c r="B63" s="48">
        <f t="shared" si="2"/>
        <v>58.333333333333321</v>
      </c>
      <c r="C63" s="47">
        <f t="shared" si="1"/>
        <v>3.3034839070118869E-3</v>
      </c>
      <c r="F63"/>
      <c r="G63"/>
    </row>
    <row r="64" spans="1:7" ht="15" hidden="1" customHeight="1" x14ac:dyDescent="0.25">
      <c r="A64"/>
      <c r="B64" s="48">
        <f t="shared" si="2"/>
        <v>59.999999999999986</v>
      </c>
      <c r="C64" s="47">
        <f t="shared" si="1"/>
        <v>3.321200472963525E-3</v>
      </c>
      <c r="F64"/>
      <c r="G64"/>
    </row>
    <row r="65" spans="1:7" ht="15" hidden="1" customHeight="1" x14ac:dyDescent="0.25">
      <c r="A65"/>
      <c r="B65" s="48">
        <f t="shared" si="2"/>
        <v>61.66666666666665</v>
      </c>
      <c r="C65" s="47">
        <f t="shared" si="1"/>
        <v>3.3382831830856483E-3</v>
      </c>
      <c r="F65"/>
      <c r="G65"/>
    </row>
    <row r="66" spans="1:7" ht="15" hidden="1" customHeight="1" x14ac:dyDescent="0.25">
      <c r="A66"/>
      <c r="B66" s="48">
        <f t="shared" si="2"/>
        <v>63.333333333333314</v>
      </c>
      <c r="C66" s="47">
        <f t="shared" si="1"/>
        <v>3.3547213000025143E-3</v>
      </c>
      <c r="F66"/>
      <c r="G66"/>
    </row>
    <row r="67" spans="1:7" ht="15" hidden="1" customHeight="1" x14ac:dyDescent="0.25">
      <c r="A67"/>
      <c r="B67" s="48">
        <f t="shared" si="2"/>
        <v>64.999999999999986</v>
      </c>
      <c r="C67" s="47">
        <f t="shared" si="1"/>
        <v>3.3705044554679518E-3</v>
      </c>
      <c r="F67"/>
      <c r="G67"/>
    </row>
    <row r="68" spans="1:7" ht="15" hidden="1" customHeight="1" x14ac:dyDescent="0.25">
      <c r="A68"/>
      <c r="B68" s="48">
        <f t="shared" si="2"/>
        <v>66.666666666666657</v>
      </c>
      <c r="C68" s="47">
        <f t="shared" si="1"/>
        <v>3.3856226612577365E-3</v>
      </c>
      <c r="F68"/>
      <c r="G68"/>
    </row>
    <row r="69" spans="1:7" ht="15" hidden="1" customHeight="1" x14ac:dyDescent="0.25">
      <c r="A69"/>
      <c r="B69" s="48">
        <f t="shared" si="2"/>
        <v>68.333333333333329</v>
      </c>
      <c r="C69" s="47">
        <f t="shared" si="1"/>
        <v>3.4000663196986762E-3</v>
      </c>
      <c r="F69"/>
      <c r="G69"/>
    </row>
    <row r="70" spans="1:7" ht="15" hidden="1" customHeight="1" x14ac:dyDescent="0.25">
      <c r="A70"/>
      <c r="B70" s="48">
        <f t="shared" si="2"/>
        <v>70</v>
      </c>
      <c r="C70" s="47">
        <f t="shared" ref="C70:C101" si="3">IF(ISNONTEXT($C$11),_xlfn.NORM.DIST(B70,$C$8,$C$11,FALSE),NA())</f>
        <v>3.4138262338188649E-3</v>
      </c>
      <c r="F70"/>
      <c r="G70"/>
    </row>
    <row r="71" spans="1:7" ht="15" hidden="1" customHeight="1" x14ac:dyDescent="0.25">
      <c r="A71"/>
      <c r="B71" s="48">
        <f t="shared" si="2"/>
        <v>71.666666666666671</v>
      </c>
      <c r="C71" s="47">
        <f t="shared" si="3"/>
        <v>3.4268936171040834E-3</v>
      </c>
      <c r="F71"/>
      <c r="G71"/>
    </row>
    <row r="72" spans="1:7" ht="15" hidden="1" customHeight="1" x14ac:dyDescent="0.25">
      <c r="A72"/>
      <c r="B72" s="48">
        <f t="shared" si="2"/>
        <v>73.333333333333343</v>
      </c>
      <c r="C72" s="47">
        <f t="shared" si="3"/>
        <v>3.4392601028458824E-3</v>
      </c>
      <c r="F72"/>
      <c r="G72"/>
    </row>
    <row r="73" spans="1:7" ht="15" hidden="1" customHeight="1" x14ac:dyDescent="0.25">
      <c r="A73"/>
      <c r="B73" s="48">
        <f t="shared" si="2"/>
        <v>75.000000000000014</v>
      </c>
      <c r="C73" s="47">
        <f t="shared" si="3"/>
        <v>3.4509177530673957E-3</v>
      </c>
      <c r="F73"/>
      <c r="G73"/>
    </row>
    <row r="74" spans="1:7" ht="15" hidden="1" customHeight="1" x14ac:dyDescent="0.25">
      <c r="A74"/>
      <c r="B74" s="48">
        <f t="shared" si="2"/>
        <v>76.666666666666686</v>
      </c>
      <c r="C74" s="47">
        <f t="shared" si="3"/>
        <v>3.4618590670135907E-3</v>
      </c>
      <c r="F74"/>
      <c r="G74"/>
    </row>
    <row r="75" spans="1:7" ht="15" hidden="1" customHeight="1" x14ac:dyDescent="0.25">
      <c r="A75"/>
      <c r="B75" s="48">
        <f t="shared" si="2"/>
        <v>78.333333333333357</v>
      </c>
      <c r="C75" s="47">
        <f t="shared" si="3"/>
        <v>3.4720769891932218E-3</v>
      </c>
      <c r="F75"/>
      <c r="G75"/>
    </row>
    <row r="76" spans="1:7" ht="15" hidden="1" customHeight="1" x14ac:dyDescent="0.25">
      <c r="A76"/>
      <c r="B76" s="48">
        <f t="shared" si="2"/>
        <v>80.000000000000028</v>
      </c>
      <c r="C76" s="47">
        <f t="shared" si="3"/>
        <v>3.4815649169604277E-3</v>
      </c>
      <c r="F76"/>
      <c r="G76"/>
    </row>
    <row r="77" spans="1:7" ht="15" hidden="1" customHeight="1" x14ac:dyDescent="0.25">
      <c r="A77"/>
      <c r="B77" s="48">
        <f t="shared" si="2"/>
        <v>81.6666666666667</v>
      </c>
      <c r="C77" s="47">
        <f t="shared" si="3"/>
        <v>3.490316707624569E-3</v>
      </c>
      <c r="F77"/>
      <c r="G77"/>
    </row>
    <row r="78" spans="1:7" ht="15" hidden="1" customHeight="1" x14ac:dyDescent="0.25">
      <c r="A78"/>
      <c r="B78" s="48">
        <f t="shared" si="2"/>
        <v>83.333333333333371</v>
      </c>
      <c r="C78" s="47">
        <f t="shared" si="3"/>
        <v>3.4983266850775849E-3</v>
      </c>
      <c r="F78"/>
      <c r="G78"/>
    </row>
    <row r="79" spans="1:7" ht="15" hidden="1" customHeight="1" x14ac:dyDescent="0.25">
      <c r="A79"/>
      <c r="B79" s="48">
        <f t="shared" si="2"/>
        <v>85.000000000000043</v>
      </c>
      <c r="C79" s="47">
        <f t="shared" si="3"/>
        <v>3.5055896459288654E-3</v>
      </c>
      <c r="F79"/>
      <c r="G79"/>
    </row>
    <row r="80" spans="1:7" ht="15" hidden="1" customHeight="1" x14ac:dyDescent="0.25">
      <c r="A80"/>
      <c r="B80" s="48">
        <f t="shared" si="2"/>
        <v>86.666666666666714</v>
      </c>
      <c r="C80" s="47">
        <f t="shared" si="3"/>
        <v>3.5121008651383544E-3</v>
      </c>
      <c r="F80"/>
      <c r="G80"/>
    </row>
    <row r="81" spans="1:7" ht="15" hidden="1" customHeight="1" x14ac:dyDescent="0.25">
      <c r="A81"/>
      <c r="B81" s="48">
        <f t="shared" si="2"/>
        <v>88.333333333333385</v>
      </c>
      <c r="C81" s="47">
        <f t="shared" si="3"/>
        <v>3.5178561011393415E-3</v>
      </c>
      <c r="F81"/>
      <c r="G81"/>
    </row>
    <row r="82" spans="1:7" ht="15" hidden="1" customHeight="1" x14ac:dyDescent="0.25">
      <c r="A82"/>
      <c r="B82" s="48">
        <f t="shared" si="2"/>
        <v>90.000000000000057</v>
      </c>
      <c r="C82" s="47">
        <f t="shared" si="3"/>
        <v>3.522851600443183E-3</v>
      </c>
      <c r="F82"/>
      <c r="G82"/>
    </row>
    <row r="83" spans="1:7" ht="15" hidden="1" customHeight="1" x14ac:dyDescent="0.25">
      <c r="A83"/>
      <c r="B83" s="48">
        <f t="shared" si="2"/>
        <v>91.666666666666728</v>
      </c>
      <c r="C83" s="47">
        <f t="shared" si="3"/>
        <v>3.5270841017189312E-3</v>
      </c>
      <c r="F83"/>
      <c r="G83"/>
    </row>
    <row r="84" spans="1:7" ht="15" hidden="1" customHeight="1" x14ac:dyDescent="0.25">
      <c r="A84"/>
      <c r="B84" s="48">
        <f t="shared" si="2"/>
        <v>93.3333333333334</v>
      </c>
      <c r="C84" s="47">
        <f t="shared" si="3"/>
        <v>3.5305508393416911E-3</v>
      </c>
      <c r="F84"/>
      <c r="G84"/>
    </row>
    <row r="85" spans="1:7" ht="15" hidden="1" customHeight="1" x14ac:dyDescent="0.25">
      <c r="A85"/>
      <c r="B85" s="48">
        <f t="shared" si="2"/>
        <v>95.000000000000071</v>
      </c>
      <c r="C85" s="47">
        <f t="shared" si="3"/>
        <v>3.5332495464042734E-3</v>
      </c>
      <c r="F85"/>
      <c r="G85"/>
    </row>
    <row r="86" spans="1:7" ht="15" hidden="1" customHeight="1" x14ac:dyDescent="0.25">
      <c r="A86"/>
      <c r="B86" s="48">
        <f t="shared" si="2"/>
        <v>96.666666666666742</v>
      </c>
      <c r="C86" s="47">
        <f t="shared" si="3"/>
        <v>3.5351784571875751E-3</v>
      </c>
      <c r="F86"/>
      <c r="G86"/>
    </row>
    <row r="87" spans="1:7" ht="15" hidden="1" customHeight="1" x14ac:dyDescent="0.25">
      <c r="A87"/>
      <c r="B87" s="48">
        <f t="shared" si="2"/>
        <v>98.333333333333414</v>
      </c>
      <c r="C87" s="47">
        <f t="shared" si="3"/>
        <v>3.5363363090859076E-3</v>
      </c>
      <c r="F87"/>
      <c r="G87"/>
    </row>
    <row r="88" spans="1:7" ht="15" hidden="1" customHeight="1" x14ac:dyDescent="0.25">
      <c r="A88"/>
      <c r="B88" s="48">
        <f t="shared" si="2"/>
        <v>100.00000000000009</v>
      </c>
      <c r="C88" s="47">
        <f t="shared" si="3"/>
        <v>3.5367223439843327E-3</v>
      </c>
      <c r="F88"/>
      <c r="G88"/>
    </row>
    <row r="89" spans="1:7" ht="15" hidden="1" customHeight="1" x14ac:dyDescent="0.25">
      <c r="A89"/>
      <c r="B89" s="48">
        <f t="shared" si="2"/>
        <v>101.66666666666676</v>
      </c>
      <c r="C89" s="47">
        <f t="shared" si="3"/>
        <v>3.5363363090859076E-3</v>
      </c>
      <c r="F89"/>
      <c r="G89"/>
    </row>
    <row r="90" spans="1:7" ht="15" hidden="1" customHeight="1" x14ac:dyDescent="0.25">
      <c r="A90"/>
      <c r="B90" s="48">
        <f t="shared" si="2"/>
        <v>103.33333333333343</v>
      </c>
      <c r="C90" s="47">
        <f t="shared" si="3"/>
        <v>3.5351784571875751E-3</v>
      </c>
      <c r="F90"/>
      <c r="G90"/>
    </row>
    <row r="91" spans="1:7" ht="15" hidden="1" customHeight="1" x14ac:dyDescent="0.25">
      <c r="A91"/>
      <c r="B91" s="48">
        <f t="shared" ref="B91:B122" si="4">IF(ISNONTEXT($C$36),B90+$C$36,"")</f>
        <v>105.0000000000001</v>
      </c>
      <c r="C91" s="47">
        <f t="shared" si="3"/>
        <v>3.5332495464042734E-3</v>
      </c>
      <c r="F91"/>
      <c r="G91"/>
    </row>
    <row r="92" spans="1:7" ht="15" hidden="1" customHeight="1" x14ac:dyDescent="0.25">
      <c r="A92"/>
      <c r="B92" s="48">
        <f t="shared" si="4"/>
        <v>106.66666666666677</v>
      </c>
      <c r="C92" s="47">
        <f t="shared" si="3"/>
        <v>3.5305508393416911E-3</v>
      </c>
      <c r="F92"/>
      <c r="G92"/>
    </row>
    <row r="93" spans="1:7" ht="15" hidden="1" customHeight="1" x14ac:dyDescent="0.25">
      <c r="A93"/>
      <c r="B93" s="48">
        <f t="shared" si="4"/>
        <v>108.33333333333344</v>
      </c>
      <c r="C93" s="47">
        <f t="shared" si="3"/>
        <v>3.5270841017189312E-3</v>
      </c>
      <c r="F93"/>
      <c r="G93"/>
    </row>
    <row r="94" spans="1:7" ht="15" hidden="1" customHeight="1" x14ac:dyDescent="0.25">
      <c r="A94"/>
      <c r="B94" s="48">
        <f t="shared" si="4"/>
        <v>110.00000000000011</v>
      </c>
      <c r="C94" s="47">
        <f t="shared" si="3"/>
        <v>3.5228516004431822E-3</v>
      </c>
      <c r="F94"/>
      <c r="G94"/>
    </row>
    <row r="95" spans="1:7" ht="15" hidden="1" customHeight="1" x14ac:dyDescent="0.25">
      <c r="A95"/>
      <c r="B95" s="48">
        <f t="shared" si="4"/>
        <v>111.66666666666679</v>
      </c>
      <c r="C95" s="47">
        <f t="shared" si="3"/>
        <v>3.5178561011393415E-3</v>
      </c>
      <c r="F95"/>
      <c r="G95"/>
    </row>
    <row r="96" spans="1:7" ht="15" hidden="1" customHeight="1" x14ac:dyDescent="0.25">
      <c r="A96"/>
      <c r="B96" s="48">
        <f t="shared" si="4"/>
        <v>113.33333333333346</v>
      </c>
      <c r="C96" s="47">
        <f t="shared" si="3"/>
        <v>3.5121008651383535E-3</v>
      </c>
      <c r="F96"/>
      <c r="G96"/>
    </row>
    <row r="97" spans="1:7" ht="15" hidden="1" customHeight="1" x14ac:dyDescent="0.25">
      <c r="A97"/>
      <c r="B97" s="48">
        <f t="shared" si="4"/>
        <v>115.00000000000013</v>
      </c>
      <c r="C97" s="47">
        <f t="shared" si="3"/>
        <v>3.5055896459288646E-3</v>
      </c>
      <c r="F97"/>
      <c r="G97"/>
    </row>
    <row r="98" spans="1:7" ht="15" hidden="1" customHeight="1" x14ac:dyDescent="0.25">
      <c r="A98"/>
      <c r="B98" s="48">
        <f t="shared" si="4"/>
        <v>116.6666666666668</v>
      </c>
      <c r="C98" s="47">
        <f t="shared" si="3"/>
        <v>3.4983266850775845E-3</v>
      </c>
      <c r="F98"/>
      <c r="G98"/>
    </row>
    <row r="99" spans="1:7" ht="15" hidden="1" customHeight="1" x14ac:dyDescent="0.25">
      <c r="A99"/>
      <c r="B99" s="48">
        <f t="shared" si="4"/>
        <v>118.33333333333347</v>
      </c>
      <c r="C99" s="47">
        <f t="shared" si="3"/>
        <v>3.4903167076245681E-3</v>
      </c>
      <c r="F99"/>
      <c r="G99"/>
    </row>
    <row r="100" spans="1:7" ht="15" hidden="1" customHeight="1" x14ac:dyDescent="0.25">
      <c r="A100"/>
      <c r="B100" s="48">
        <f t="shared" si="4"/>
        <v>120.00000000000014</v>
      </c>
      <c r="C100" s="47">
        <f t="shared" si="3"/>
        <v>3.4815649169604272E-3</v>
      </c>
      <c r="F100"/>
      <c r="G100"/>
    </row>
    <row r="101" spans="1:7" ht="15" hidden="1" customHeight="1" x14ac:dyDescent="0.25">
      <c r="A101"/>
      <c r="B101" s="48">
        <f t="shared" si="4"/>
        <v>121.66666666666681</v>
      </c>
      <c r="C101" s="47">
        <f t="shared" si="3"/>
        <v>3.4720769891932205E-3</v>
      </c>
      <c r="F101"/>
      <c r="G101"/>
    </row>
    <row r="102" spans="1:7" ht="15" hidden="1" customHeight="1" x14ac:dyDescent="0.25">
      <c r="A102"/>
      <c r="B102" s="48">
        <f t="shared" si="4"/>
        <v>123.33333333333348</v>
      </c>
      <c r="C102" s="47">
        <f t="shared" ref="C102:C133" si="5">IF(ISNONTEXT($C$11),_xlfn.NORM.DIST(B102,$C$8,$C$11,FALSE),NA())</f>
        <v>3.4618590670135894E-3</v>
      </c>
      <c r="F102"/>
      <c r="G102"/>
    </row>
    <row r="103" spans="1:7" ht="15" hidden="1" customHeight="1" x14ac:dyDescent="0.25">
      <c r="A103"/>
      <c r="B103" s="48">
        <f t="shared" si="4"/>
        <v>125.00000000000016</v>
      </c>
      <c r="C103" s="47">
        <f t="shared" si="5"/>
        <v>3.4509177530673944E-3</v>
      </c>
      <c r="F103"/>
      <c r="G103"/>
    </row>
    <row r="104" spans="1:7" ht="15" hidden="1" customHeight="1" x14ac:dyDescent="0.25">
      <c r="A104"/>
      <c r="B104" s="48">
        <f t="shared" si="4"/>
        <v>126.66666666666683</v>
      </c>
      <c r="C104" s="47">
        <f t="shared" si="5"/>
        <v>3.4392601028458811E-3</v>
      </c>
      <c r="F104"/>
      <c r="G104"/>
    </row>
    <row r="105" spans="1:7" ht="15" hidden="1" customHeight="1" x14ac:dyDescent="0.25">
      <c r="A105"/>
      <c r="B105" s="48">
        <f t="shared" si="4"/>
        <v>128.33333333333348</v>
      </c>
      <c r="C105" s="47">
        <f t="shared" si="5"/>
        <v>3.4268936171040825E-3</v>
      </c>
      <c r="F105"/>
      <c r="G105"/>
    </row>
    <row r="106" spans="1:7" ht="15" hidden="1" customHeight="1" x14ac:dyDescent="0.25">
      <c r="A106"/>
      <c r="B106" s="48">
        <f t="shared" si="4"/>
        <v>130.00000000000014</v>
      </c>
      <c r="C106" s="47">
        <f t="shared" si="5"/>
        <v>3.4138262338188636E-3</v>
      </c>
      <c r="F106"/>
      <c r="G106"/>
    </row>
    <row r="107" spans="1:7" ht="15" hidden="1" customHeight="1" x14ac:dyDescent="0.25">
      <c r="A107"/>
      <c r="B107" s="48">
        <f t="shared" si="4"/>
        <v>131.6666666666668</v>
      </c>
      <c r="C107" s="47">
        <f t="shared" si="5"/>
        <v>3.4000663196986753E-3</v>
      </c>
      <c r="F107"/>
      <c r="G107"/>
    </row>
    <row r="108" spans="1:7" ht="15" hidden="1" customHeight="1" x14ac:dyDescent="0.25">
      <c r="A108"/>
      <c r="B108" s="48">
        <f t="shared" si="4"/>
        <v>133.33333333333346</v>
      </c>
      <c r="C108" s="47">
        <f t="shared" si="5"/>
        <v>3.3856226612577352E-3</v>
      </c>
      <c r="F108"/>
      <c r="G108"/>
    </row>
    <row r="109" spans="1:7" ht="15" hidden="1" customHeight="1" x14ac:dyDescent="0.25">
      <c r="A109"/>
      <c r="B109" s="48">
        <f t="shared" si="4"/>
        <v>135.00000000000011</v>
      </c>
      <c r="C109" s="47">
        <f t="shared" si="5"/>
        <v>3.370504455467951E-3</v>
      </c>
      <c r="F109"/>
      <c r="G109"/>
    </row>
    <row r="110" spans="1:7" ht="15" hidden="1" customHeight="1" x14ac:dyDescent="0.25">
      <c r="A110"/>
      <c r="B110" s="48">
        <f t="shared" si="4"/>
        <v>136.66666666666677</v>
      </c>
      <c r="C110" s="47">
        <f t="shared" si="5"/>
        <v>3.3547213000025139E-3</v>
      </c>
      <c r="F110"/>
      <c r="G110"/>
    </row>
    <row r="111" spans="1:7" ht="15" hidden="1" customHeight="1" x14ac:dyDescent="0.25">
      <c r="A111"/>
      <c r="B111" s="48">
        <f t="shared" si="4"/>
        <v>138.33333333333343</v>
      </c>
      <c r="C111" s="47">
        <f t="shared" si="5"/>
        <v>3.3382831830856478E-3</v>
      </c>
      <c r="F111"/>
      <c r="G111"/>
    </row>
    <row r="112" spans="1:7" ht="15" hidden="1" customHeight="1" x14ac:dyDescent="0.25">
      <c r="A112"/>
      <c r="B112" s="48">
        <f t="shared" si="4"/>
        <v>140.00000000000009</v>
      </c>
      <c r="C112" s="47">
        <f t="shared" si="5"/>
        <v>3.3212004729635241E-3</v>
      </c>
      <c r="F112"/>
      <c r="G112"/>
    </row>
    <row r="113" spans="1:7" ht="15" hidden="1" customHeight="1" x14ac:dyDescent="0.25">
      <c r="A113"/>
      <c r="B113" s="48">
        <f t="shared" si="4"/>
        <v>141.66666666666674</v>
      </c>
      <c r="C113" s="47">
        <f t="shared" si="5"/>
        <v>3.303483907011886E-3</v>
      </c>
      <c r="F113"/>
      <c r="G113"/>
    </row>
    <row r="114" spans="1:7" ht="15" hidden="1" customHeight="1" x14ac:dyDescent="0.25">
      <c r="A114"/>
      <c r="B114" s="48">
        <f t="shared" si="4"/>
        <v>143.3333333333334</v>
      </c>
      <c r="C114" s="47">
        <f t="shared" si="5"/>
        <v>3.2851445804963821E-3</v>
      </c>
      <c r="F114"/>
      <c r="G114"/>
    </row>
    <row r="115" spans="1:7" ht="15" hidden="1" customHeight="1" x14ac:dyDescent="0.25">
      <c r="A115"/>
      <c r="B115" s="48">
        <f t="shared" si="4"/>
        <v>145.00000000000006</v>
      </c>
      <c r="C115" s="47">
        <f t="shared" si="5"/>
        <v>3.2661939350020698E-3</v>
      </c>
      <c r="F115"/>
      <c r="G115"/>
    </row>
    <row r="116" spans="1:7" ht="15" hidden="1" customHeight="1" x14ac:dyDescent="0.25">
      <c r="A116"/>
      <c r="B116" s="48">
        <f t="shared" si="4"/>
        <v>146.66666666666671</v>
      </c>
      <c r="C116" s="47">
        <f t="shared" si="5"/>
        <v>3.2466437465489694E-3</v>
      </c>
      <c r="F116"/>
      <c r="G116"/>
    </row>
    <row r="117" spans="1:7" ht="15" hidden="1" customHeight="1" x14ac:dyDescent="0.25">
      <c r="A117"/>
      <c r="B117" s="48">
        <f t="shared" si="4"/>
        <v>148.33333333333337</v>
      </c>
      <c r="C117" s="47">
        <f t="shared" si="5"/>
        <v>3.2265061134109235E-3</v>
      </c>
      <c r="F117"/>
      <c r="G117"/>
    </row>
    <row r="118" spans="1:7" ht="15" hidden="1" customHeight="1" x14ac:dyDescent="0.25">
      <c r="A118"/>
      <c r="B118" s="48">
        <f t="shared" si="4"/>
        <v>150.00000000000003</v>
      </c>
      <c r="C118" s="47">
        <f t="shared" si="5"/>
        <v>3.2057934436553913E-3</v>
      </c>
      <c r="F118"/>
      <c r="G118"/>
    </row>
    <row r="119" spans="1:7" ht="15" hidden="1" customHeight="1" x14ac:dyDescent="0.25">
      <c r="A119"/>
      <c r="B119" s="48">
        <f t="shared" si="4"/>
        <v>151.66666666666669</v>
      </c>
      <c r="C119" s="47">
        <f t="shared" si="5"/>
        <v>3.1845184424220963E-3</v>
      </c>
      <c r="F119"/>
      <c r="G119"/>
    </row>
    <row r="120" spans="1:7" ht="15" hidden="1" customHeight="1" x14ac:dyDescent="0.25">
      <c r="A120"/>
      <c r="B120" s="48">
        <f t="shared" si="4"/>
        <v>153.33333333333334</v>
      </c>
      <c r="C120" s="47">
        <f t="shared" si="5"/>
        <v>3.1626940989587841E-3</v>
      </c>
      <c r="F120"/>
      <c r="G120"/>
    </row>
    <row r="121" spans="1:7" ht="15" hidden="1" customHeight="1" x14ac:dyDescent="0.25">
      <c r="A121"/>
      <c r="B121" s="48">
        <f t="shared" si="4"/>
        <v>155</v>
      </c>
      <c r="C121" s="47">
        <f t="shared" si="5"/>
        <v>3.1403336734325423E-3</v>
      </c>
      <c r="F121"/>
      <c r="G121"/>
    </row>
    <row r="122" spans="1:7" ht="15" hidden="1" customHeight="1" x14ac:dyDescent="0.25">
      <c r="A122"/>
      <c r="B122" s="48">
        <f t="shared" si="4"/>
        <v>156.66666666666666</v>
      </c>
      <c r="C122" s="47">
        <f t="shared" si="5"/>
        <v>3.117450683535404E-3</v>
      </c>
      <c r="F122"/>
      <c r="G122"/>
    </row>
    <row r="123" spans="1:7" ht="15" hidden="1" customHeight="1" x14ac:dyDescent="0.25">
      <c r="A123"/>
      <c r="B123" s="48">
        <f t="shared" ref="B123:B138" si="6">IF(ISNONTEXT($C$36),B122+$C$36,"")</f>
        <v>158.33333333333331</v>
      </c>
      <c r="C123" s="47">
        <f t="shared" si="5"/>
        <v>3.0940588909031254E-3</v>
      </c>
      <c r="F123"/>
      <c r="G123"/>
    </row>
    <row r="124" spans="1:7" ht="15" hidden="1" customHeight="1" x14ac:dyDescent="0.25">
      <c r="A124"/>
      <c r="B124" s="48">
        <f t="shared" si="6"/>
        <v>159.99999999999997</v>
      </c>
      <c r="C124" s="47">
        <f t="shared" si="5"/>
        <v>3.0701722873661655E-3</v>
      </c>
      <c r="F124"/>
      <c r="G124"/>
    </row>
    <row r="125" spans="1:7" ht="15" hidden="1" customHeight="1" x14ac:dyDescent="0.25">
      <c r="A125"/>
      <c r="B125" s="48">
        <f t="shared" si="6"/>
        <v>161.66666666666663</v>
      </c>
      <c r="C125" s="47">
        <f t="shared" si="5"/>
        <v>3.0458050810520543E-3</v>
      </c>
      <c r="F125"/>
      <c r="G125"/>
    </row>
    <row r="126" spans="1:7" ht="15" hidden="1" customHeight="1" x14ac:dyDescent="0.25">
      <c r="A126"/>
      <c r="B126" s="48">
        <f t="shared" si="6"/>
        <v>163.33333333333329</v>
      </c>
      <c r="C126" s="47">
        <f t="shared" si="5"/>
        <v>3.0209716823583694E-3</v>
      </c>
      <c r="F126"/>
      <c r="G126"/>
    </row>
    <row r="127" spans="1:7" ht="15" hidden="1" customHeight="1" x14ac:dyDescent="0.25">
      <c r="A127"/>
      <c r="B127" s="48">
        <f t="shared" si="6"/>
        <v>164.99999999999994</v>
      </c>
      <c r="C127" s="47">
        <f t="shared" si="5"/>
        <v>2.9956866898156395E-3</v>
      </c>
      <c r="F127"/>
      <c r="G127"/>
    </row>
    <row r="128" spans="1:7" ht="15" hidden="1" customHeight="1" x14ac:dyDescent="0.25">
      <c r="A128"/>
      <c r="B128" s="48">
        <f t="shared" si="6"/>
        <v>166.6666666666666</v>
      </c>
      <c r="C128" s="47">
        <f t="shared" si="5"/>
        <v>2.9699648758594768E-3</v>
      </c>
      <c r="F128"/>
      <c r="G128"/>
    </row>
    <row r="129" spans="1:7" ht="15" hidden="1" customHeight="1" x14ac:dyDescent="0.25">
      <c r="A129"/>
      <c r="B129" s="48">
        <f t="shared" si="6"/>
        <v>168.33333333333326</v>
      </c>
      <c r="C129" s="47">
        <f t="shared" si="5"/>
        <v>2.943821172531239E-3</v>
      </c>
      <c r="F129"/>
      <c r="G129"/>
    </row>
    <row r="130" spans="1:7" ht="15" hidden="1" customHeight="1" x14ac:dyDescent="0.25">
      <c r="A130"/>
      <c r="B130" s="48">
        <f t="shared" si="6"/>
        <v>169.99999999999991</v>
      </c>
      <c r="C130" s="47">
        <f t="shared" si="5"/>
        <v>2.9172706571264631E-3</v>
      </c>
      <c r="F130"/>
      <c r="G130"/>
    </row>
    <row r="131" spans="1:7" ht="15" hidden="1" customHeight="1" x14ac:dyDescent="0.25">
      <c r="A131"/>
      <c r="B131" s="48">
        <f t="shared" si="6"/>
        <v>171.66666666666657</v>
      </c>
      <c r="C131" s="47">
        <f t="shared" si="5"/>
        <v>2.8903285378102384E-3</v>
      </c>
      <c r="F131"/>
      <c r="G131"/>
    </row>
    <row r="132" spans="1:7" ht="15" hidden="1" customHeight="1" x14ac:dyDescent="0.25">
      <c r="A132"/>
      <c r="B132" s="48">
        <f t="shared" si="6"/>
        <v>173.33333333333323</v>
      </c>
      <c r="C132" s="47">
        <f t="shared" si="5"/>
        <v>2.8630101392185556E-3</v>
      </c>
      <c r="F132"/>
      <c r="G132"/>
    </row>
    <row r="133" spans="1:7" ht="15" hidden="1" customHeight="1" x14ac:dyDescent="0.25">
      <c r="A133"/>
      <c r="B133" s="48">
        <f t="shared" si="6"/>
        <v>174.99999999999989</v>
      </c>
      <c r="C133" s="47">
        <f t="shared" si="5"/>
        <v>2.8353308880645425E-3</v>
      </c>
      <c r="F133"/>
      <c r="G133"/>
    </row>
    <row r="134" spans="1:7" ht="15" hidden="1" customHeight="1" x14ac:dyDescent="0.25">
      <c r="A134"/>
      <c r="B134" s="48">
        <f t="shared" si="6"/>
        <v>176.66666666666654</v>
      </c>
      <c r="C134" s="47">
        <f t="shared" ref="C134:C138" si="7">IF(ISNONTEXT($C$11),_xlfn.NORM.DIST(B134,$C$8,$C$11,FALSE),NA())</f>
        <v>2.8073062987682891E-3</v>
      </c>
      <c r="F134"/>
      <c r="G134"/>
    </row>
    <row r="135" spans="1:7" ht="15" hidden="1" customHeight="1" x14ac:dyDescent="0.25">
      <c r="A135"/>
      <c r="B135" s="48">
        <f t="shared" si="6"/>
        <v>178.3333333333332</v>
      </c>
      <c r="C135" s="47">
        <f t="shared" si="7"/>
        <v>2.7789519591287777E-3</v>
      </c>
      <c r="F135"/>
      <c r="G135"/>
    </row>
    <row r="136" spans="1:7" ht="15" hidden="1" customHeight="1" x14ac:dyDescent="0.25">
      <c r="A136"/>
      <c r="B136" s="48">
        <f t="shared" si="6"/>
        <v>179.99999999999986</v>
      </c>
      <c r="C136" s="47">
        <f t="shared" si="7"/>
        <v>2.7502835160561831E-3</v>
      </c>
      <c r="F136"/>
      <c r="G136"/>
    </row>
    <row r="137" spans="1:7" ht="15" hidden="1" customHeight="1" x14ac:dyDescent="0.25">
      <c r="A137"/>
      <c r="B137" s="48">
        <f t="shared" si="6"/>
        <v>181.66666666666652</v>
      </c>
      <c r="C137" s="47">
        <f t="shared" si="7"/>
        <v>2.7213166613825322E-3</v>
      </c>
      <c r="F137"/>
      <c r="G137"/>
    </row>
    <row r="138" spans="1:7" ht="15" hidden="1" customHeight="1" x14ac:dyDescent="0.25">
      <c r="A138"/>
      <c r="B138" s="48">
        <f t="shared" si="6"/>
        <v>183.33333333333317</v>
      </c>
      <c r="C138" s="47">
        <f t="shared" si="7"/>
        <v>2.6920671177684324E-3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831</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41225.241599999994</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77" t="s">
        <v>77</v>
      </c>
      <c r="H6" s="378"/>
      <c r="I6" s="378"/>
      <c r="J6" s="378"/>
      <c r="K6" s="378"/>
      <c r="L6" s="378"/>
      <c r="M6" s="378"/>
      <c r="N6" s="378"/>
      <c r="O6" s="378"/>
      <c r="P6" s="37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3" t="s">
        <v>132</v>
      </c>
      <c r="B14" s="393"/>
      <c r="C14" s="393"/>
      <c r="D14" s="393"/>
      <c r="E14" s="393"/>
      <c r="F14" s="393"/>
      <c r="G14" s="393"/>
      <c r="H14" s="394"/>
      <c r="I14" s="56" t="s">
        <v>128</v>
      </c>
      <c r="J14" s="166" t="s">
        <v>131</v>
      </c>
      <c r="K14" s="176"/>
      <c r="L14" s="176"/>
      <c r="M14" s="176"/>
      <c r="N14" s="176"/>
      <c r="O14" s="176"/>
      <c r="P14" s="176"/>
      <c r="Q14" s="176"/>
      <c r="R14" s="176"/>
      <c r="S14" s="176"/>
      <c r="T14" s="176"/>
    </row>
    <row r="15" spans="1:22" ht="20.100000000000001" customHeight="1" x14ac:dyDescent="0.25">
      <c r="A15" s="393"/>
      <c r="B15" s="393"/>
      <c r="C15" s="393"/>
      <c r="D15" s="393"/>
      <c r="E15" s="393"/>
      <c r="F15" s="393"/>
      <c r="G15" s="393"/>
      <c r="H15" s="394"/>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91" t="s">
        <v>79</v>
      </c>
      <c r="B17" s="391"/>
      <c r="C17" s="391"/>
      <c r="D17" s="391"/>
      <c r="E17" s="391"/>
      <c r="F17" s="391"/>
      <c r="G17" s="391"/>
      <c r="H17" s="391"/>
      <c r="I17" s="392"/>
      <c r="J17" s="55" t="s">
        <v>40</v>
      </c>
      <c r="K17" s="2"/>
      <c r="L17" s="390" t="s">
        <v>72</v>
      </c>
      <c r="M17" s="390"/>
      <c r="N17" s="390"/>
      <c r="O17" s="390"/>
      <c r="P17" s="390"/>
      <c r="Q17" s="390"/>
      <c r="R17" s="390"/>
      <c r="S17" s="390"/>
      <c r="T17" s="390"/>
    </row>
    <row r="18" spans="1:20" ht="19.899999999999999" customHeight="1" x14ac:dyDescent="0.25">
      <c r="A18" s="391"/>
      <c r="B18" s="391"/>
      <c r="C18" s="391"/>
      <c r="D18" s="391"/>
      <c r="E18" s="391"/>
      <c r="F18" s="391"/>
      <c r="G18" s="391"/>
      <c r="H18" s="391"/>
      <c r="I18" s="392"/>
      <c r="J18" s="121">
        <f>IF(AND(B4&gt;0,C4&gt;0,D4&gt;0,NOT(ISBLANK(H12))),(D4-B4)*VLOOKUP(H12,VLookups!$A$4:$B$13,2,FALSE),"")</f>
        <v>203.04</v>
      </c>
      <c r="K18" s="2"/>
      <c r="L18" s="390"/>
      <c r="M18" s="390"/>
      <c r="N18" s="390"/>
      <c r="O18" s="390"/>
      <c r="P18" s="390"/>
      <c r="Q18" s="390"/>
      <c r="R18" s="390"/>
      <c r="S18" s="390"/>
      <c r="T18" s="390"/>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79" t="s">
        <v>47</v>
      </c>
      <c r="M20" s="380"/>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82" t="s">
        <v>44</v>
      </c>
      <c r="M22" s="382" t="s">
        <v>45</v>
      </c>
      <c r="N22" s="169" t="s">
        <v>83</v>
      </c>
      <c r="O22" s="33"/>
      <c r="P22" s="33"/>
      <c r="Q22" s="33"/>
      <c r="R22" s="33"/>
      <c r="S22" s="33"/>
      <c r="T22" s="5"/>
    </row>
    <row r="23" spans="1:20" ht="15" customHeight="1" x14ac:dyDescent="0.25">
      <c r="A23" s="2"/>
      <c r="B23" s="5"/>
      <c r="C23" s="5"/>
      <c r="D23" s="5"/>
      <c r="E23" s="2"/>
      <c r="F23" s="2"/>
      <c r="G23" s="5"/>
      <c r="H23" s="2"/>
      <c r="I23" s="2"/>
      <c r="J23" s="168"/>
      <c r="K23" s="2"/>
      <c r="L23" s="383"/>
      <c r="M23" s="383"/>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0.5392334590083665</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81" t="str">
        <f>VLOOKUP(L20,VLookups!A48:C49,3,FALSE)</f>
        <v>Show the likelihood that the SPERT estimates will be EQUAL TO or GREATER THAN an uncertainty</v>
      </c>
      <c r="O27" s="381"/>
      <c r="P27" s="381"/>
      <c r="Q27" s="381"/>
      <c r="R27" s="381"/>
      <c r="S27" s="381"/>
      <c r="T27" s="129"/>
    </row>
    <row r="28" spans="1:20" ht="20.100000000000001" customHeight="1" x14ac:dyDescent="0.25">
      <c r="A28" s="127"/>
      <c r="B28" s="129"/>
      <c r="C28" s="129"/>
      <c r="D28" s="129"/>
      <c r="E28" s="129"/>
      <c r="F28" s="129"/>
      <c r="G28" s="129"/>
      <c r="H28" s="129"/>
      <c r="I28" s="129"/>
      <c r="J28" s="129"/>
      <c r="K28" s="129"/>
      <c r="L28" s="129"/>
      <c r="M28" s="172" t="s">
        <v>75</v>
      </c>
      <c r="N28" s="384" t="s">
        <v>32</v>
      </c>
      <c r="O28" s="385"/>
      <c r="P28" s="385"/>
      <c r="Q28" s="385"/>
      <c r="R28" s="385"/>
      <c r="S28" s="386"/>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-130.20622986817568</v>
      </c>
      <c r="O30" s="125">
        <f>IF(AND($B4&gt;0,$C4&gt;0,$D4&gt;0,NOT(ISBLANK($H12))),_xlfn.NORM.INV(ABS(VLOOKUP($L$20,VLookups!$A$48:$B$49,2,FALSE)-O$29),$G9,$J18),"")</f>
        <v>390.20622986817568</v>
      </c>
      <c r="P30" s="124">
        <f>IF(AND($B4&gt;0,$C4&gt;0,$D4&gt;0,NOT(ISBLANK($H12))),_xlfn.NORM.INV(ABS(VLOOKUP($L$20,VLookups!$A$48:$B$49,2,FALSE)-P$29),$G9,$J18),"")</f>
        <v>340.43743540281912</v>
      </c>
      <c r="Q30" s="125">
        <f>IF(AND($B4&gt;0,$C4&gt;0,$D4&gt;0,NOT(ISBLANK($H12))),_xlfn.NORM.INV(ABS(VLOOKUP($L$20,VLookups!$A$48:$B$49,2,FALSE)-Q$29),$G9,$J18),"")</f>
        <v>300.88277526464458</v>
      </c>
      <c r="R30" s="124">
        <f>IF(AND($B4&gt;0,$C4&gt;0,$D4&gt;0,NOT(ISBLANK($H12))),_xlfn.NORM.INV(ABS(VLOOKUP($L$20,VLookups!$A$48:$B$49,2,FALSE)-R$29),$G9,$J18),"")</f>
        <v>266.94839887981243</v>
      </c>
      <c r="S30" s="125">
        <f>IF(AND($B4&gt;0,$C4&gt;0,$D4&gt;0,NOT(ISBLANK($H12))),_xlfn.NORM.INV(ABS(VLOOKUP($L$20,VLookups!$A$48:$B$49,2,FALSE)-S$29),$G9,$J18),"")</f>
        <v>236.47428010024061</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87" t="s">
        <v>49</v>
      </c>
      <c r="C33" s="388"/>
      <c r="D33" s="38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0.1.3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99</v>
      </c>
      <c r="C46" s="375"/>
      <c r="D46" s="375"/>
      <c r="E46" s="375"/>
      <c r="F46" s="375"/>
      <c r="G46" s="375"/>
      <c r="H46" s="375"/>
      <c r="I46" s="97"/>
      <c r="J46" s="2"/>
      <c r="K46" s="5"/>
      <c r="L46" s="5"/>
      <c r="M46" s="5"/>
      <c r="N46" s="5"/>
      <c r="O46" s="5"/>
      <c r="P46" s="5"/>
      <c r="Q46" s="5"/>
      <c r="R46" s="5"/>
      <c r="S46" s="5"/>
      <c r="T46" s="5"/>
    </row>
    <row r="47" spans="1:20" x14ac:dyDescent="0.25">
      <c r="A47" s="2"/>
      <c r="B47" s="375" t="s">
        <v>100</v>
      </c>
      <c r="C47" s="375"/>
      <c r="D47" s="375"/>
      <c r="E47" s="375"/>
      <c r="F47" s="375"/>
      <c r="G47" s="375"/>
      <c r="H47" s="375"/>
      <c r="I47" s="97"/>
      <c r="J47" s="2"/>
      <c r="K47" s="5"/>
      <c r="L47" s="5"/>
      <c r="M47" s="5"/>
      <c r="N47" s="5"/>
      <c r="O47" s="5"/>
      <c r="P47" s="5"/>
      <c r="Q47" s="5"/>
      <c r="R47" s="5"/>
      <c r="S47" s="5"/>
      <c r="T47" s="5"/>
    </row>
    <row r="48" spans="1:20" x14ac:dyDescent="0.25">
      <c r="A48" s="2"/>
      <c r="B48" s="375" t="s">
        <v>64</v>
      </c>
      <c r="C48" s="375"/>
      <c r="D48" s="375"/>
      <c r="E48" s="375"/>
      <c r="F48" s="375"/>
      <c r="G48" s="375"/>
      <c r="H48" s="375"/>
      <c r="I48" s="97"/>
      <c r="J48" s="2"/>
      <c r="K48" s="5"/>
      <c r="L48" s="5"/>
      <c r="M48" s="5"/>
      <c r="N48" s="5"/>
      <c r="O48" s="5"/>
      <c r="P48" s="5"/>
      <c r="Q48" s="5"/>
      <c r="R48" s="5"/>
      <c r="S48" s="5"/>
      <c r="T48" s="5"/>
    </row>
    <row r="49" spans="1:20" x14ac:dyDescent="0.25">
      <c r="A49" s="2"/>
      <c r="B49" s="375" t="s">
        <v>169</v>
      </c>
      <c r="C49" s="375"/>
      <c r="D49" s="375"/>
      <c r="E49" s="375"/>
      <c r="F49" s="375"/>
      <c r="G49" s="375"/>
      <c r="H49" s="375"/>
      <c r="I49" s="97"/>
      <c r="J49" s="2"/>
      <c r="K49" s="5"/>
      <c r="L49" s="5"/>
      <c r="M49" s="5"/>
      <c r="N49" s="5"/>
      <c r="O49" s="5"/>
      <c r="P49" s="5"/>
      <c r="Q49" s="5"/>
      <c r="R49" s="5"/>
      <c r="S49" s="5"/>
      <c r="T49" s="5"/>
    </row>
    <row r="50" spans="1:20" x14ac:dyDescent="0.25">
      <c r="A50" s="2"/>
      <c r="B50" s="375" t="s">
        <v>769</v>
      </c>
      <c r="C50" s="375"/>
      <c r="D50" s="375"/>
      <c r="E50" s="375"/>
      <c r="F50" s="375"/>
      <c r="G50" s="375"/>
      <c r="H50" s="375"/>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76" t="s">
        <v>708</v>
      </c>
      <c r="C60" s="376"/>
      <c r="D60" s="376"/>
      <c r="E60" s="376"/>
      <c r="F60" s="376"/>
      <c r="G60" s="376"/>
      <c r="H60" s="37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1.6007019188355341E-3</v>
      </c>
    </row>
    <row r="65" spans="1:9" hidden="1" x14ac:dyDescent="0.25">
      <c r="B65" s="48">
        <f t="shared" ref="B65:B83" si="1">IF(ISNONTEXT($C$62),B66-$C$62,"")</f>
        <v>3</v>
      </c>
      <c r="C65" s="47">
        <f t="shared" si="0"/>
        <v>1.6157403931775214E-3</v>
      </c>
    </row>
    <row r="66" spans="1:9" hidden="1" x14ac:dyDescent="0.25">
      <c r="B66" s="48">
        <f t="shared" si="1"/>
        <v>6</v>
      </c>
      <c r="C66" s="47">
        <f t="shared" si="0"/>
        <v>1.6305641408919651E-3</v>
      </c>
    </row>
    <row r="67" spans="1:9" hidden="1" x14ac:dyDescent="0.25">
      <c r="B67" s="48">
        <f t="shared" si="1"/>
        <v>9</v>
      </c>
      <c r="C67" s="47">
        <f t="shared" si="0"/>
        <v>1.6451646905406871E-3</v>
      </c>
    </row>
    <row r="68" spans="1:9" hidden="1" x14ac:dyDescent="0.25">
      <c r="B68" s="48">
        <f t="shared" si="1"/>
        <v>12</v>
      </c>
      <c r="C68" s="47">
        <f t="shared" si="0"/>
        <v>1.6595336407247455E-3</v>
      </c>
    </row>
    <row r="69" spans="1:9" hidden="1" x14ac:dyDescent="0.25">
      <c r="B69" s="48">
        <f t="shared" si="1"/>
        <v>15</v>
      </c>
      <c r="C69" s="47">
        <f t="shared" si="0"/>
        <v>1.6736626680796617E-3</v>
      </c>
    </row>
    <row r="70" spans="1:9" hidden="1" x14ac:dyDescent="0.25">
      <c r="B70" s="48">
        <f t="shared" si="1"/>
        <v>18</v>
      </c>
      <c r="C70" s="47">
        <f t="shared" si="0"/>
        <v>1.6875435352558157E-3</v>
      </c>
    </row>
    <row r="71" spans="1:9" hidden="1" x14ac:dyDescent="0.25">
      <c r="B71" s="48">
        <f t="shared" si="1"/>
        <v>21</v>
      </c>
      <c r="C71" s="47">
        <f t="shared" si="0"/>
        <v>1.7011680988733779E-3</v>
      </c>
    </row>
    <row r="72" spans="1:9" hidden="1" x14ac:dyDescent="0.25">
      <c r="A72"/>
      <c r="B72" s="48">
        <f t="shared" si="1"/>
        <v>24</v>
      </c>
      <c r="C72" s="47">
        <f t="shared" si="0"/>
        <v>1.7145283174411108E-3</v>
      </c>
      <c r="H72"/>
      <c r="I72"/>
    </row>
    <row r="73" spans="1:9" hidden="1" x14ac:dyDescent="0.25">
      <c r="A73"/>
      <c r="B73" s="48">
        <f t="shared" si="1"/>
        <v>27</v>
      </c>
      <c r="C73" s="47">
        <f t="shared" si="0"/>
        <v>1.7276162592283087E-3</v>
      </c>
      <c r="H73"/>
      <c r="I73"/>
    </row>
    <row r="74" spans="1:9" hidden="1" x14ac:dyDescent="0.25">
      <c r="A74"/>
      <c r="B74" s="48">
        <f t="shared" si="1"/>
        <v>30</v>
      </c>
      <c r="C74" s="47">
        <f t="shared" si="0"/>
        <v>1.7404241100791649E-3</v>
      </c>
      <c r="H74"/>
      <c r="I74"/>
    </row>
    <row r="75" spans="1:9" hidden="1" x14ac:dyDescent="0.25">
      <c r="A75"/>
      <c r="B75" s="48">
        <f t="shared" si="1"/>
        <v>33</v>
      </c>
      <c r="C75" s="47">
        <f t="shared" si="0"/>
        <v>1.7529441811588325E-3</v>
      </c>
      <c r="H75"/>
      <c r="I75"/>
    </row>
    <row r="76" spans="1:9" hidden="1" x14ac:dyDescent="0.25">
      <c r="A76"/>
      <c r="B76" s="48">
        <f t="shared" si="1"/>
        <v>36</v>
      </c>
      <c r="C76" s="47">
        <f t="shared" si="0"/>
        <v>1.7651689166204702E-3</v>
      </c>
      <c r="H76"/>
      <c r="I76"/>
    </row>
    <row r="77" spans="1:9" hidden="1" x14ac:dyDescent="0.25">
      <c r="A77"/>
      <c r="B77" s="48">
        <f t="shared" si="1"/>
        <v>39</v>
      </c>
      <c r="C77" s="47">
        <f t="shared" si="0"/>
        <v>1.7770909011826242E-3</v>
      </c>
      <c r="H77"/>
      <c r="I77"/>
    </row>
    <row r="78" spans="1:9" hidden="1" x14ac:dyDescent="0.25">
      <c r="A78"/>
      <c r="B78" s="48">
        <f t="shared" si="1"/>
        <v>42</v>
      </c>
      <c r="C78" s="47">
        <f t="shared" si="0"/>
        <v>1.7887028676063239E-3</v>
      </c>
      <c r="H78"/>
      <c r="I78"/>
    </row>
    <row r="79" spans="1:9" hidden="1" x14ac:dyDescent="0.25">
      <c r="A79"/>
      <c r="B79" s="48">
        <f t="shared" si="1"/>
        <v>45</v>
      </c>
      <c r="C79" s="47">
        <f t="shared" si="0"/>
        <v>1.7999977040613823E-3</v>
      </c>
      <c r="H79"/>
      <c r="I79"/>
    </row>
    <row r="80" spans="1:9" hidden="1" x14ac:dyDescent="0.25">
      <c r="A80"/>
      <c r="B80" s="48">
        <f t="shared" si="1"/>
        <v>48</v>
      </c>
      <c r="C80" s="47">
        <f t="shared" si="0"/>
        <v>1.8109684613714656E-3</v>
      </c>
      <c r="H80"/>
      <c r="I80"/>
    </row>
    <row r="81" spans="1:9" hidden="1" x14ac:dyDescent="0.25">
      <c r="A81"/>
      <c r="B81" s="48">
        <f t="shared" si="1"/>
        <v>51</v>
      </c>
      <c r="C81" s="47">
        <f t="shared" si="0"/>
        <v>1.8216083601276186E-3</v>
      </c>
      <c r="H81"/>
      <c r="I81"/>
    </row>
    <row r="82" spans="1:9" hidden="1" x14ac:dyDescent="0.25">
      <c r="A82"/>
      <c r="B82" s="48">
        <f t="shared" si="1"/>
        <v>54</v>
      </c>
      <c r="C82" s="47">
        <f t="shared" si="0"/>
        <v>1.8319107976600827E-3</v>
      </c>
      <c r="H82"/>
      <c r="I82"/>
    </row>
    <row r="83" spans="1:9" hidden="1" x14ac:dyDescent="0.25">
      <c r="A83"/>
      <c r="B83" s="48">
        <f t="shared" si="1"/>
        <v>57</v>
      </c>
      <c r="C83" s="47">
        <f t="shared" si="0"/>
        <v>1.8418693548583663E-3</v>
      </c>
      <c r="H83"/>
      <c r="I83"/>
    </row>
    <row r="84" spans="1:9" hidden="1" x14ac:dyDescent="0.25">
      <c r="A84"/>
      <c r="B84" s="61">
        <f>IF(ISNONTEXT($C$62),$B$4,"")</f>
        <v>60</v>
      </c>
      <c r="C84" s="47">
        <f t="shared" si="0"/>
        <v>1.8514778028297385E-3</v>
      </c>
      <c r="H84"/>
      <c r="I84"/>
    </row>
    <row r="85" spans="1:9" hidden="1" x14ac:dyDescent="0.25">
      <c r="A85"/>
      <c r="B85" s="48">
        <f>IF(ISNONTEXT($C$62),B84+$C$62,"")</f>
        <v>63</v>
      </c>
      <c r="C85" s="47">
        <f t="shared" si="0"/>
        <v>1.8607301093864713E-3</v>
      </c>
      <c r="H85"/>
      <c r="I85"/>
    </row>
    <row r="86" spans="1:9" hidden="1" x14ac:dyDescent="0.25">
      <c r="A86"/>
      <c r="B86" s="48">
        <f t="shared" ref="B86:B149" si="2">IF(ISNONTEXT($C$62),B85+$C$62,"")</f>
        <v>66</v>
      </c>
      <c r="C86" s="47">
        <f t="shared" si="0"/>
        <v>1.8696204453523921E-3</v>
      </c>
      <c r="H86"/>
      <c r="I86"/>
    </row>
    <row r="87" spans="1:9" hidden="1" x14ac:dyDescent="0.25">
      <c r="A87"/>
      <c r="B87" s="48">
        <f t="shared" si="2"/>
        <v>69</v>
      </c>
      <c r="C87" s="47">
        <f t="shared" si="0"/>
        <v>1.8781431906795187E-3</v>
      </c>
      <c r="H87"/>
      <c r="I87"/>
    </row>
    <row r="88" spans="1:9" hidden="1" x14ac:dyDescent="0.25">
      <c r="A88"/>
      <c r="B88" s="48">
        <f t="shared" si="2"/>
        <v>72</v>
      </c>
      <c r="C88" s="47">
        <f t="shared" si="0"/>
        <v>1.8862929403657966E-3</v>
      </c>
      <c r="H88"/>
      <c r="I88"/>
    </row>
    <row r="89" spans="1:9" hidden="1" x14ac:dyDescent="0.25">
      <c r="A89"/>
      <c r="B89" s="48">
        <f t="shared" si="2"/>
        <v>75</v>
      </c>
      <c r="C89" s="47">
        <f t="shared" si="0"/>
        <v>1.8940645101652265E-3</v>
      </c>
      <c r="H89"/>
      <c r="I89"/>
    </row>
    <row r="90" spans="1:9" hidden="1" x14ac:dyDescent="0.25">
      <c r="A90"/>
      <c r="B90" s="48">
        <f t="shared" si="2"/>
        <v>78</v>
      </c>
      <c r="C90" s="47">
        <f t="shared" si="0"/>
        <v>1.9014529420819314E-3</v>
      </c>
      <c r="H90"/>
      <c r="I90"/>
    </row>
    <row r="91" spans="1:9" hidden="1" x14ac:dyDescent="0.25">
      <c r="A91"/>
      <c r="B91" s="48">
        <f t="shared" si="2"/>
        <v>81</v>
      </c>
      <c r="C91" s="47">
        <f t="shared" si="0"/>
        <v>1.9084535096400234E-3</v>
      </c>
      <c r="H91"/>
      <c r="I91"/>
    </row>
    <row r="92" spans="1:9" hidden="1" x14ac:dyDescent="0.25">
      <c r="A92"/>
      <c r="B92" s="48">
        <f t="shared" si="2"/>
        <v>84</v>
      </c>
      <c r="C92" s="47">
        <f t="shared" si="0"/>
        <v>1.9150617229214304E-3</v>
      </c>
      <c r="H92"/>
      <c r="I92"/>
    </row>
    <row r="93" spans="1:9" hidden="1" x14ac:dyDescent="0.25">
      <c r="A93"/>
      <c r="B93" s="48">
        <f t="shared" si="2"/>
        <v>87</v>
      </c>
      <c r="C93" s="47">
        <f t="shared" si="0"/>
        <v>1.921273333364159E-3</v>
      </c>
      <c r="H93"/>
      <c r="I93"/>
    </row>
    <row r="94" spans="1:9" hidden="1" x14ac:dyDescent="0.25">
      <c r="A94"/>
      <c r="B94" s="48">
        <f t="shared" si="2"/>
        <v>90</v>
      </c>
      <c r="C94" s="47">
        <f t="shared" si="0"/>
        <v>1.9270843383138306E-3</v>
      </c>
      <c r="H94"/>
      <c r="I94"/>
    </row>
    <row r="95" spans="1:9" hidden="1" x14ac:dyDescent="0.25">
      <c r="A95"/>
      <c r="B95" s="48">
        <f t="shared" si="2"/>
        <v>93</v>
      </c>
      <c r="C95" s="47">
        <f t="shared" si="0"/>
        <v>1.9324909853216511E-3</v>
      </c>
      <c r="H95"/>
      <c r="I95"/>
    </row>
    <row r="96" spans="1:9" hidden="1" x14ac:dyDescent="0.25">
      <c r="A96"/>
      <c r="B96" s="48">
        <f t="shared" si="2"/>
        <v>96</v>
      </c>
      <c r="C96" s="47">
        <f t="shared" ref="C96:C127" si="3">IF(ISNONTEXT($J$18),_xlfn.NORM.DIST(B96,$G$9,$J$18,FALSE),NA())</f>
        <v>1.9374897761823659E-3</v>
      </c>
      <c r="H96"/>
      <c r="I96"/>
    </row>
    <row r="97" spans="1:9" hidden="1" x14ac:dyDescent="0.25">
      <c r="A97"/>
      <c r="B97" s="48">
        <f t="shared" si="2"/>
        <v>99</v>
      </c>
      <c r="C97" s="47">
        <f t="shared" si="3"/>
        <v>1.9420774707061095E-3</v>
      </c>
      <c r="H97"/>
      <c r="I97"/>
    </row>
    <row r="98" spans="1:9" hidden="1" x14ac:dyDescent="0.25">
      <c r="A98"/>
      <c r="B98" s="48">
        <f t="shared" si="2"/>
        <v>102</v>
      </c>
      <c r="C98" s="47">
        <f t="shared" si="3"/>
        <v>1.9462510902184622E-3</v>
      </c>
      <c r="H98"/>
      <c r="I98"/>
    </row>
    <row r="99" spans="1:9" hidden="1" x14ac:dyDescent="0.25">
      <c r="A99"/>
      <c r="B99" s="48">
        <f t="shared" si="2"/>
        <v>105</v>
      </c>
      <c r="C99" s="47">
        <f t="shared" si="3"/>
        <v>1.9500079207834195E-3</v>
      </c>
      <c r="H99"/>
      <c r="I99"/>
    </row>
    <row r="100" spans="1:9" hidden="1" x14ac:dyDescent="0.25">
      <c r="A100"/>
      <c r="B100" s="48">
        <f t="shared" si="2"/>
        <v>108</v>
      </c>
      <c r="C100" s="47">
        <f t="shared" si="3"/>
        <v>1.9533455161443907E-3</v>
      </c>
      <c r="H100"/>
      <c r="I100"/>
    </row>
    <row r="101" spans="1:9" hidden="1" x14ac:dyDescent="0.25">
      <c r="A101"/>
      <c r="B101" s="48">
        <f t="shared" si="2"/>
        <v>111</v>
      </c>
      <c r="C101" s="47">
        <f t="shared" si="3"/>
        <v>1.9562617003787705E-3</v>
      </c>
      <c r="H101"/>
      <c r="I101"/>
    </row>
    <row r="102" spans="1:9" hidden="1" x14ac:dyDescent="0.25">
      <c r="A102"/>
      <c r="B102" s="48">
        <f t="shared" si="2"/>
        <v>114</v>
      </c>
      <c r="C102" s="47">
        <f t="shared" si="3"/>
        <v>1.9587545702620416E-3</v>
      </c>
      <c r="H102"/>
      <c r="I102"/>
    </row>
    <row r="103" spans="1:9" hidden="1" x14ac:dyDescent="0.25">
      <c r="A103"/>
      <c r="B103" s="48">
        <f t="shared" si="2"/>
        <v>117</v>
      </c>
      <c r="C103" s="47">
        <f t="shared" si="3"/>
        <v>1.9608224973378268E-3</v>
      </c>
      <c r="H103"/>
      <c r="I103"/>
    </row>
    <row r="104" spans="1:9" hidden="1" x14ac:dyDescent="0.25">
      <c r="A104"/>
      <c r="B104" s="48">
        <f t="shared" si="2"/>
        <v>120</v>
      </c>
      <c r="C104" s="47">
        <f t="shared" si="3"/>
        <v>1.9624641296907227E-3</v>
      </c>
      <c r="H104"/>
      <c r="I104"/>
    </row>
    <row r="105" spans="1:9" hidden="1" x14ac:dyDescent="0.25">
      <c r="A105"/>
      <c r="B105" s="48">
        <f t="shared" si="2"/>
        <v>123</v>
      </c>
      <c r="C105" s="47">
        <f t="shared" si="3"/>
        <v>1.9636783934192242E-3</v>
      </c>
      <c r="H105"/>
      <c r="I105"/>
    </row>
    <row r="106" spans="1:9" hidden="1" x14ac:dyDescent="0.25">
      <c r="A106"/>
      <c r="B106" s="48">
        <f t="shared" si="2"/>
        <v>126</v>
      </c>
      <c r="C106" s="47">
        <f t="shared" si="3"/>
        <v>1.9644644938064926E-3</v>
      </c>
      <c r="H106"/>
      <c r="I106"/>
    </row>
    <row r="107" spans="1:9" hidden="1" x14ac:dyDescent="0.25">
      <c r="A107"/>
      <c r="B107" s="48">
        <f t="shared" si="2"/>
        <v>129</v>
      </c>
      <c r="C107" s="47">
        <f t="shared" si="3"/>
        <v>1.9648219161871741E-3</v>
      </c>
      <c r="H107"/>
      <c r="I107"/>
    </row>
    <row r="108" spans="1:9" hidden="1" x14ac:dyDescent="0.25">
      <c r="A108"/>
      <c r="B108" s="48">
        <f t="shared" si="2"/>
        <v>132</v>
      </c>
      <c r="C108" s="47">
        <f t="shared" si="3"/>
        <v>1.96475042650895E-3</v>
      </c>
      <c r="H108"/>
      <c r="I108"/>
    </row>
    <row r="109" spans="1:9" hidden="1" x14ac:dyDescent="0.25">
      <c r="A109"/>
      <c r="B109" s="48">
        <f t="shared" si="2"/>
        <v>135</v>
      </c>
      <c r="C109" s="47">
        <f t="shared" si="3"/>
        <v>1.9642500715879615E-3</v>
      </c>
      <c r="H109"/>
      <c r="I109"/>
    </row>
    <row r="110" spans="1:9" hidden="1" x14ac:dyDescent="0.25">
      <c r="A110"/>
      <c r="B110" s="48">
        <f t="shared" si="2"/>
        <v>138</v>
      </c>
      <c r="C110" s="47">
        <f t="shared" si="3"/>
        <v>1.9633211790577158E-3</v>
      </c>
      <c r="H110"/>
      <c r="I110"/>
    </row>
    <row r="111" spans="1:9" hidden="1" x14ac:dyDescent="0.25">
      <c r="A111"/>
      <c r="B111" s="48">
        <f t="shared" si="2"/>
        <v>141</v>
      </c>
      <c r="C111" s="47">
        <f t="shared" si="3"/>
        <v>1.9619643570115541E-3</v>
      </c>
      <c r="H111"/>
      <c r="I111"/>
    </row>
    <row r="112" spans="1:9" hidden="1" x14ac:dyDescent="0.25">
      <c r="A112"/>
      <c r="B112" s="48">
        <f t="shared" si="2"/>
        <v>144</v>
      </c>
      <c r="C112" s="47">
        <f t="shared" si="3"/>
        <v>1.9601804933392247E-3</v>
      </c>
      <c r="H112"/>
      <c r="I112"/>
    </row>
    <row r="113" spans="1:9" hidden="1" x14ac:dyDescent="0.25">
      <c r="A113"/>
      <c r="B113" s="48">
        <f t="shared" si="2"/>
        <v>147</v>
      </c>
      <c r="C113" s="47">
        <f t="shared" si="3"/>
        <v>1.9579707547585797E-3</v>
      </c>
      <c r="H113"/>
      <c r="I113"/>
    </row>
    <row r="114" spans="1:9" hidden="1" x14ac:dyDescent="0.25">
      <c r="A114"/>
      <c r="B114" s="48">
        <f t="shared" si="2"/>
        <v>150</v>
      </c>
      <c r="C114" s="47">
        <f t="shared" si="3"/>
        <v>1.9553365855438662E-3</v>
      </c>
      <c r="H114"/>
      <c r="I114"/>
    </row>
    <row r="115" spans="1:9" hidden="1" x14ac:dyDescent="0.25">
      <c r="A115"/>
      <c r="B115" s="48">
        <f t="shared" si="2"/>
        <v>153</v>
      </c>
      <c r="C115" s="47">
        <f t="shared" si="3"/>
        <v>1.9522797059525615E-3</v>
      </c>
      <c r="H115"/>
      <c r="I115"/>
    </row>
    <row r="116" spans="1:9" hidden="1" x14ac:dyDescent="0.25">
      <c r="A116"/>
      <c r="B116" s="48">
        <f t="shared" si="2"/>
        <v>156</v>
      </c>
      <c r="C116" s="47">
        <f t="shared" si="3"/>
        <v>1.9488021103531406E-3</v>
      </c>
      <c r="H116"/>
      <c r="I116"/>
    </row>
    <row r="117" spans="1:9" hidden="1" x14ac:dyDescent="0.25">
      <c r="A117"/>
      <c r="B117" s="48">
        <f t="shared" si="2"/>
        <v>159</v>
      </c>
      <c r="C117" s="47">
        <f t="shared" si="3"/>
        <v>1.944906065056638E-3</v>
      </c>
      <c r="H117"/>
      <c r="I117"/>
    </row>
    <row r="118" spans="1:9" hidden="1" x14ac:dyDescent="0.25">
      <c r="A118"/>
      <c r="B118" s="48">
        <f t="shared" si="2"/>
        <v>162</v>
      </c>
      <c r="C118" s="47">
        <f t="shared" si="3"/>
        <v>1.9405941058552999E-3</v>
      </c>
      <c r="H118"/>
      <c r="I118"/>
    </row>
    <row r="119" spans="1:9" hidden="1" x14ac:dyDescent="0.25">
      <c r="A119"/>
      <c r="B119" s="48">
        <f t="shared" si="2"/>
        <v>165</v>
      </c>
      <c r="C119" s="47">
        <f t="shared" si="3"/>
        <v>1.9358690352720667E-3</v>
      </c>
      <c r="H119"/>
      <c r="I119"/>
    </row>
    <row r="120" spans="1:9" hidden="1" x14ac:dyDescent="0.25">
      <c r="A120"/>
      <c r="B120" s="48">
        <f t="shared" si="2"/>
        <v>168</v>
      </c>
      <c r="C120" s="47">
        <f t="shared" si="3"/>
        <v>1.9307339195250687E-3</v>
      </c>
      <c r="H120"/>
      <c r="I120"/>
    </row>
    <row r="121" spans="1:9" hidden="1" x14ac:dyDescent="0.25">
      <c r="A121"/>
      <c r="B121" s="48">
        <f t="shared" si="2"/>
        <v>171</v>
      </c>
      <c r="C121" s="47">
        <f t="shared" si="3"/>
        <v>1.9251920852117314E-3</v>
      </c>
      <c r="H121"/>
      <c r="I121"/>
    </row>
    <row r="122" spans="1:9" hidden="1" x14ac:dyDescent="0.25">
      <c r="A122"/>
      <c r="B122" s="48">
        <f t="shared" si="2"/>
        <v>174</v>
      </c>
      <c r="C122" s="47">
        <f t="shared" si="3"/>
        <v>1.9192471157175124E-3</v>
      </c>
      <c r="H122"/>
      <c r="I122"/>
    </row>
    <row r="123" spans="1:9" hidden="1" x14ac:dyDescent="0.25">
      <c r="A123"/>
      <c r="B123" s="48">
        <f t="shared" si="2"/>
        <v>177</v>
      </c>
      <c r="C123" s="47">
        <f t="shared" si="3"/>
        <v>1.9129028473546974E-3</v>
      </c>
      <c r="H123"/>
      <c r="I123"/>
    </row>
    <row r="124" spans="1:9" hidden="1" x14ac:dyDescent="0.25">
      <c r="A124"/>
      <c r="B124" s="48">
        <f t="shared" si="2"/>
        <v>180</v>
      </c>
      <c r="C124" s="47">
        <f t="shared" si="3"/>
        <v>1.9061633652370812E-3</v>
      </c>
      <c r="H124"/>
      <c r="I124"/>
    </row>
    <row r="125" spans="1:9" hidden="1" x14ac:dyDescent="0.25">
      <c r="A125"/>
      <c r="B125" s="48">
        <f t="shared" si="2"/>
        <v>183</v>
      </c>
      <c r="C125" s="47">
        <f t="shared" si="3"/>
        <v>1.8990329988967367E-3</v>
      </c>
      <c r="H125"/>
      <c r="I125"/>
    </row>
    <row r="126" spans="1:9" hidden="1" x14ac:dyDescent="0.25">
      <c r="A126"/>
      <c r="B126" s="48">
        <f t="shared" si="2"/>
        <v>186</v>
      </c>
      <c r="C126" s="47">
        <f t="shared" si="3"/>
        <v>1.891516317649464E-3</v>
      </c>
      <c r="H126"/>
      <c r="I126"/>
    </row>
    <row r="127" spans="1:9" hidden="1" x14ac:dyDescent="0.25">
      <c r="A127"/>
      <c r="B127" s="48">
        <f t="shared" si="2"/>
        <v>189</v>
      </c>
      <c r="C127" s="47">
        <f t="shared" si="3"/>
        <v>1.8836181257158545E-3</v>
      </c>
      <c r="H127"/>
      <c r="I127"/>
    </row>
    <row r="128" spans="1:9" hidden="1" x14ac:dyDescent="0.25">
      <c r="A128"/>
      <c r="B128" s="48">
        <f t="shared" si="2"/>
        <v>192</v>
      </c>
      <c r="C128" s="47">
        <f t="shared" ref="C128:C159" si="4">IF(ISNONTEXT($J$18),_xlfn.NORM.DIST(B128,$G$9,$J$18,FALSE),NA())</f>
        <v>1.8753434571052701E-3</v>
      </c>
      <c r="H128"/>
      <c r="I128"/>
    </row>
    <row r="129" spans="1:9" hidden="1" x14ac:dyDescent="0.25">
      <c r="A129"/>
      <c r="B129" s="48">
        <f t="shared" si="2"/>
        <v>195</v>
      </c>
      <c r="C129" s="47">
        <f t="shared" si="4"/>
        <v>1.866697570270354E-3</v>
      </c>
      <c r="H129"/>
      <c r="I129"/>
    </row>
    <row r="130" spans="1:9" hidden="1" x14ac:dyDescent="0.25">
      <c r="A130"/>
      <c r="B130" s="48">
        <f t="shared" si="2"/>
        <v>198</v>
      </c>
      <c r="C130" s="47">
        <f t="shared" si="4"/>
        <v>1.8576859425400237E-3</v>
      </c>
      <c r="H130"/>
      <c r="I130"/>
    </row>
    <row r="131" spans="1:9" hidden="1" x14ac:dyDescent="0.25">
      <c r="A131"/>
      <c r="B131" s="48">
        <f t="shared" si="2"/>
        <v>201</v>
      </c>
      <c r="C131" s="47">
        <f t="shared" si="4"/>
        <v>1.8483142643391885E-3</v>
      </c>
      <c r="H131"/>
      <c r="I131"/>
    </row>
    <row r="132" spans="1:9" hidden="1" x14ac:dyDescent="0.25">
      <c r="A132"/>
      <c r="B132" s="48">
        <f t="shared" si="2"/>
        <v>204</v>
      </c>
      <c r="C132" s="47">
        <f t="shared" si="4"/>
        <v>1.8385884332037315E-3</v>
      </c>
      <c r="H132"/>
      <c r="I132"/>
    </row>
    <row r="133" spans="1:9" hidden="1" x14ac:dyDescent="0.25">
      <c r="A133"/>
      <c r="B133" s="48">
        <f t="shared" si="2"/>
        <v>207</v>
      </c>
      <c r="C133" s="47">
        <f t="shared" si="4"/>
        <v>1.8285145475995584E-3</v>
      </c>
      <c r="H133"/>
      <c r="I133"/>
    </row>
    <row r="134" spans="1:9" hidden="1" x14ac:dyDescent="0.25">
      <c r="A134"/>
      <c r="B134" s="48">
        <f t="shared" si="2"/>
        <v>210</v>
      </c>
      <c r="C134" s="47">
        <f t="shared" si="4"/>
        <v>1.8180989005547779E-3</v>
      </c>
      <c r="H134"/>
      <c r="I134"/>
    </row>
    <row r="135" spans="1:9" hidden="1" x14ac:dyDescent="0.25">
      <c r="A135"/>
      <c r="B135" s="48">
        <f t="shared" si="2"/>
        <v>213</v>
      </c>
      <c r="C135" s="47">
        <f t="shared" si="4"/>
        <v>1.8073479731143165E-3</v>
      </c>
      <c r="H135"/>
      <c r="I135"/>
    </row>
    <row r="136" spans="1:9" hidden="1" x14ac:dyDescent="0.25">
      <c r="A136"/>
      <c r="B136" s="48">
        <f t="shared" si="2"/>
        <v>216</v>
      </c>
      <c r="C136" s="47">
        <f t="shared" si="4"/>
        <v>1.7962684276264821E-3</v>
      </c>
      <c r="H136"/>
      <c r="I136"/>
    </row>
    <row r="137" spans="1:9" hidden="1" x14ac:dyDescent="0.25">
      <c r="A137"/>
      <c r="B137" s="48">
        <f t="shared" si="2"/>
        <v>219</v>
      </c>
      <c r="C137" s="47">
        <f t="shared" si="4"/>
        <v>1.7848671008712077E-3</v>
      </c>
      <c r="H137"/>
      <c r="I137"/>
    </row>
    <row r="138" spans="1:9" hidden="1" x14ac:dyDescent="0.25">
      <c r="A138"/>
      <c r="B138" s="48">
        <f t="shared" si="2"/>
        <v>222</v>
      </c>
      <c r="C138" s="47">
        <f t="shared" si="4"/>
        <v>1.7731509970398778E-3</v>
      </c>
      <c r="H138"/>
      <c r="I138"/>
    </row>
    <row r="139" spans="1:9" hidden="1" x14ac:dyDescent="0.25">
      <c r="A139"/>
      <c r="B139" s="48">
        <f t="shared" si="2"/>
        <v>225</v>
      </c>
      <c r="C139" s="47">
        <f t="shared" si="4"/>
        <v>1.7611272805768139E-3</v>
      </c>
      <c r="H139"/>
      <c r="I139"/>
    </row>
    <row r="140" spans="1:9" hidden="1" x14ac:dyDescent="0.25">
      <c r="A140"/>
      <c r="B140" s="48">
        <f t="shared" si="2"/>
        <v>228</v>
      </c>
      <c r="C140" s="47">
        <f t="shared" si="4"/>
        <v>1.7488032688926464E-3</v>
      </c>
      <c r="H140"/>
      <c r="I140"/>
    </row>
    <row r="141" spans="1:9" hidden="1" x14ac:dyDescent="0.25">
      <c r="A141"/>
      <c r="B141" s="48">
        <f t="shared" si="2"/>
        <v>231</v>
      </c>
      <c r="C141" s="47">
        <f t="shared" si="4"/>
        <v>1.7361864249599165E-3</v>
      </c>
      <c r="H141"/>
      <c r="I141"/>
    </row>
    <row r="142" spans="1:9" hidden="1" x14ac:dyDescent="0.25">
      <c r="A142"/>
      <c r="B142" s="48">
        <f t="shared" si="2"/>
        <v>234</v>
      </c>
      <c r="C142" s="47">
        <f t="shared" si="4"/>
        <v>1.7232843498013776E-3</v>
      </c>
      <c r="H142"/>
      <c r="I142"/>
    </row>
    <row r="143" spans="1:9" hidden="1" x14ac:dyDescent="0.25">
      <c r="A143"/>
      <c r="B143" s="48">
        <f t="shared" si="2"/>
        <v>237</v>
      </c>
      <c r="C143" s="47">
        <f t="shared" si="4"/>
        <v>1.7101047748815474E-3</v>
      </c>
      <c r="H143"/>
      <c r="I143"/>
    </row>
    <row r="144" spans="1:9" hidden="1" x14ac:dyDescent="0.25">
      <c r="A144"/>
      <c r="B144" s="48">
        <f t="shared" si="2"/>
        <v>240</v>
      </c>
      <c r="C144" s="47">
        <f t="shared" si="4"/>
        <v>1.6966555544121319E-3</v>
      </c>
      <c r="H144"/>
      <c r="I144"/>
    </row>
    <row r="145" spans="1:9" hidden="1" x14ac:dyDescent="0.25">
      <c r="A145"/>
      <c r="B145" s="48">
        <f t="shared" si="2"/>
        <v>243</v>
      </c>
      <c r="C145" s="47">
        <f t="shared" si="4"/>
        <v>1.6829446575820075E-3</v>
      </c>
      <c r="H145"/>
      <c r="I145"/>
    </row>
    <row r="146" spans="1:9" hidden="1" x14ac:dyDescent="0.25">
      <c r="A146"/>
      <c r="B146" s="48">
        <f t="shared" si="2"/>
        <v>246</v>
      </c>
      <c r="C146" s="47">
        <f t="shared" si="4"/>
        <v>1.6689801607224712E-3</v>
      </c>
      <c r="H146"/>
      <c r="I146"/>
    </row>
    <row r="147" spans="1:9" hidden="1" x14ac:dyDescent="0.25">
      <c r="A147"/>
      <c r="B147" s="48">
        <f t="shared" si="2"/>
        <v>249</v>
      </c>
      <c r="C147" s="47">
        <f t="shared" si="4"/>
        <v>1.654770239418486E-3</v>
      </c>
      <c r="H147"/>
      <c r="I147"/>
    </row>
    <row r="148" spans="1:9" hidden="1" x14ac:dyDescent="0.25">
      <c r="A148"/>
      <c r="B148" s="48">
        <f t="shared" si="2"/>
        <v>252</v>
      </c>
      <c r="C148" s="47">
        <f t="shared" si="4"/>
        <v>1.6403231605766502E-3</v>
      </c>
      <c r="H148"/>
      <c r="I148"/>
    </row>
    <row r="149" spans="1:9" hidden="1" x14ac:dyDescent="0.25">
      <c r="A149"/>
      <c r="B149" s="48">
        <f t="shared" si="2"/>
        <v>255</v>
      </c>
      <c r="C149" s="47">
        <f t="shared" si="4"/>
        <v>1.6256472744605917E-3</v>
      </c>
      <c r="H149"/>
      <c r="I149"/>
    </row>
    <row r="150" spans="1:9" hidden="1" x14ac:dyDescent="0.25">
      <c r="A150"/>
      <c r="B150" s="48">
        <f t="shared" ref="B150:B164" si="5">IF(ISNONTEXT($C$62),B149+$C$62,"")</f>
        <v>258</v>
      </c>
      <c r="C150" s="47">
        <f t="shared" si="4"/>
        <v>1.6107510067044511E-3</v>
      </c>
      <c r="H150"/>
      <c r="I150"/>
    </row>
    <row r="151" spans="1:9" hidden="1" x14ac:dyDescent="0.25">
      <c r="A151"/>
      <c r="B151" s="48">
        <f t="shared" si="5"/>
        <v>261</v>
      </c>
      <c r="C151" s="47">
        <f t="shared" si="4"/>
        <v>1.5956428503150571E-3</v>
      </c>
      <c r="H151"/>
      <c r="I151"/>
    </row>
    <row r="152" spans="1:9" hidden="1" x14ac:dyDescent="0.25">
      <c r="A152"/>
      <c r="B152" s="48">
        <f t="shared" si="5"/>
        <v>264</v>
      </c>
      <c r="C152" s="47">
        <f t="shared" si="4"/>
        <v>1.5803313576733264E-3</v>
      </c>
      <c r="H152"/>
      <c r="I152"/>
    </row>
    <row r="153" spans="1:9" hidden="1" x14ac:dyDescent="0.25">
      <c r="A153"/>
      <c r="B153" s="48">
        <f t="shared" si="5"/>
        <v>267</v>
      </c>
      <c r="C153" s="47">
        <f t="shared" si="4"/>
        <v>1.5648251325453149E-3</v>
      </c>
      <c r="H153"/>
      <c r="I153"/>
    </row>
    <row r="154" spans="1:9" hidden="1" x14ac:dyDescent="0.25">
      <c r="A154"/>
      <c r="B154" s="48">
        <f t="shared" si="5"/>
        <v>270</v>
      </c>
      <c r="C154" s="47">
        <f t="shared" si="4"/>
        <v>1.5491328221132487E-3</v>
      </c>
      <c r="H154"/>
      <c r="I154"/>
    </row>
    <row r="155" spans="1:9" hidden="1" x14ac:dyDescent="0.25">
      <c r="A155"/>
      <c r="B155" s="48">
        <f t="shared" si="5"/>
        <v>273</v>
      </c>
      <c r="C155" s="47">
        <f t="shared" si="4"/>
        <v>1.5332631090367236E-3</v>
      </c>
      <c r="H155"/>
      <c r="I155"/>
    </row>
    <row r="156" spans="1:9" hidden="1" x14ac:dyDescent="0.25">
      <c r="A156"/>
      <c r="B156" s="48">
        <f t="shared" si="5"/>
        <v>276</v>
      </c>
      <c r="C156" s="47">
        <f t="shared" si="4"/>
        <v>1.5172247035541292E-3</v>
      </c>
      <c r="H156"/>
      <c r="I156"/>
    </row>
    <row r="157" spans="1:9" hidden="1" x14ac:dyDescent="0.25">
      <c r="A157"/>
      <c r="B157" s="48">
        <f t="shared" si="5"/>
        <v>279</v>
      </c>
      <c r="C157" s="47">
        <f t="shared" si="4"/>
        <v>1.5010263356341792E-3</v>
      </c>
      <c r="H157"/>
      <c r="I157"/>
    </row>
    <row r="158" spans="1:9" hidden="1" x14ac:dyDescent="0.25">
      <c r="A158"/>
      <c r="B158" s="48">
        <f t="shared" si="5"/>
        <v>282</v>
      </c>
      <c r="C158" s="47">
        <f t="shared" si="4"/>
        <v>1.4846767471872644E-3</v>
      </c>
      <c r="H158"/>
      <c r="I158"/>
    </row>
    <row r="159" spans="1:9" hidden="1" x14ac:dyDescent="0.25">
      <c r="A159"/>
      <c r="B159" s="48">
        <f t="shared" si="5"/>
        <v>285</v>
      </c>
      <c r="C159" s="47">
        <f t="shared" si="4"/>
        <v>1.4681846843461472E-3</v>
      </c>
      <c r="H159"/>
      <c r="I159"/>
    </row>
    <row r="160" spans="1:9" hidden="1" x14ac:dyDescent="0.25">
      <c r="A160"/>
      <c r="B160" s="48">
        <f t="shared" si="5"/>
        <v>288</v>
      </c>
      <c r="C160" s="47">
        <f t="shared" ref="C160:C164" si="6">IF(ISNONTEXT($J$18),_xlfn.NORM.DIST(B160,$G$9,$J$18,FALSE),NA())</f>
        <v>1.4515588898253128E-3</v>
      </c>
      <c r="H160"/>
      <c r="I160"/>
    </row>
    <row r="161" spans="1:9" hidden="1" x14ac:dyDescent="0.25">
      <c r="A161"/>
      <c r="B161" s="48">
        <f t="shared" si="5"/>
        <v>291</v>
      </c>
      <c r="C161" s="47">
        <f t="shared" si="6"/>
        <v>1.4348080953680712E-3</v>
      </c>
      <c r="H161"/>
      <c r="I161"/>
    </row>
    <row r="162" spans="1:9" hidden="1" x14ac:dyDescent="0.25">
      <c r="A162"/>
      <c r="B162" s="48">
        <f t="shared" si="5"/>
        <v>294</v>
      </c>
      <c r="C162" s="47">
        <f t="shared" si="6"/>
        <v>1.4179410142902726E-3</v>
      </c>
      <c r="H162"/>
      <c r="I162"/>
    </row>
    <row r="163" spans="1:9" hidden="1" x14ac:dyDescent="0.25">
      <c r="A163"/>
      <c r="B163" s="48">
        <f t="shared" si="5"/>
        <v>297</v>
      </c>
      <c r="C163" s="47">
        <f t="shared" si="6"/>
        <v>1.4009663341292503E-3</v>
      </c>
      <c r="H163"/>
      <c r="I163"/>
    </row>
    <row r="164" spans="1:9" hidden="1" x14ac:dyDescent="0.25">
      <c r="A164"/>
      <c r="B164" s="48">
        <f t="shared" si="5"/>
        <v>300</v>
      </c>
      <c r="C164" s="47">
        <f t="shared" si="6"/>
        <v>1.3838927094063484E-3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79" t="s">
        <v>47</v>
      </c>
      <c r="N1" s="38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59</v>
      </c>
      <c r="D2" s="95">
        <v>1</v>
      </c>
      <c r="E2" s="24"/>
      <c r="F2" s="24"/>
      <c r="G2" s="23"/>
      <c r="H2" s="24"/>
      <c r="I2" s="24"/>
      <c r="J2" s="5"/>
      <c r="K2" s="5"/>
      <c r="L2" s="5"/>
      <c r="M2" s="399" t="s">
        <v>44</v>
      </c>
      <c r="N2" s="399" t="s">
        <v>45</v>
      </c>
      <c r="O2" s="396" t="s">
        <v>32</v>
      </c>
      <c r="P2" s="397"/>
      <c r="Q2" s="397"/>
      <c r="R2" s="397"/>
      <c r="S2" s="397"/>
      <c r="T2" s="398"/>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400"/>
      <c r="N3" s="400"/>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183.05999999999997</v>
      </c>
      <c r="L4" s="72">
        <f t="shared" ref="L4:L35" si="2">IF(K4="","",K4^2)</f>
        <v>33510.963599999988</v>
      </c>
      <c r="M4" s="89">
        <v>150</v>
      </c>
      <c r="N4" s="259">
        <f>IF(AND(M4&gt;0,C4&gt;0,NOT(K4="")),ABS(VLOOKUP($M$1,VLookups!$A$48:$B$49,2,FALSE)-_xlfn.NORM.DIST(M4,G4,K4,TRUE)),"")</f>
        <v>0.54349940392729501</v>
      </c>
      <c r="O4" s="88">
        <f>IF(AND($B4&gt;0,$C4&gt;0,$D4&gt;0,NOT(ISBLANK($H4))),_xlfn.NORM.INV(ABS(VLOOKUP($M$1,VLookups!$A$48:$B$49,2,FALSE)-O$3),$G4,$K4),"")</f>
        <v>-104.60082958859456</v>
      </c>
      <c r="P4" s="87">
        <f>IF(AND($B4&gt;0,$C4&gt;0,$D4&gt;0,NOT(ISBLANK($H4))),_xlfn.NORM.INV(ABS(VLOOKUP($M$1,VLookups!$A$48:$B$49,2,FALSE)-P$3),$G4,$K4),"")</f>
        <v>364.60082958859459</v>
      </c>
      <c r="Q4" s="88">
        <f>IF(AND($B4&gt;0,$C4&gt;0,$D4&gt;0,NOT(ISBLANK($H4))),_xlfn.NORM.INV(ABS(VLOOKUP($M$1,VLookups!$A$48:$B$49,2,FALSE)-Q$3),$G4,$K4),"")</f>
        <v>319.72949628073314</v>
      </c>
      <c r="R4" s="87">
        <f>IF(AND($B4&gt;0,$C4&gt;0,$D4&gt;0,NOT(ISBLANK($H4))),_xlfn.NORM.INV(ABS(VLOOKUP($M$1,VLookups!$A$48:$B$49,2,FALSE)-R$3),$G4,$K4),"")</f>
        <v>284.06718301785776</v>
      </c>
      <c r="S4" s="88">
        <f>IF(AND($B4&gt;0,$C4&gt;0,$D4&gt;0,NOT(ISBLANK($H4))),_xlfn.NORM.INV(ABS(VLOOKUP($M$1,VLookups!$A$48:$B$49,2,FALSE)-S$3),$G4,$K4),"")</f>
        <v>253.47209367089474</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1.6935831565757964E-3</v>
      </c>
      <c r="DU4" s="163">
        <f t="shared" ref="DU4:DU35" si="7">IF(ISNONTEXT($K4),_xlfn.NORM.DIST(X4,$G4,$K4,FALSE),NA())</f>
        <v>1.7131781166559829E-3</v>
      </c>
      <c r="DV4" s="163">
        <f t="shared" ref="DV4:DV35" si="8">IF(ISNONTEXT($K4),_xlfn.NORM.DIST(Y4,$G4,$K4,FALSE),NA())</f>
        <v>1.732534425554979E-3</v>
      </c>
      <c r="DW4" s="163">
        <f t="shared" ref="DW4:DW35" si="9">IF(ISNONTEXT($K4),_xlfn.NORM.DIST(Z4,$G4,$K4,FALSE),NA())</f>
        <v>1.7516389325437759E-3</v>
      </c>
      <c r="DX4" s="163">
        <f t="shared" ref="DX4:DX35" si="10">IF(ISNONTEXT($K4),_xlfn.NORM.DIST(AA4,$G4,$K4,FALSE),NA())</f>
        <v>1.7704785440824284E-3</v>
      </c>
      <c r="DY4" s="163">
        <f t="shared" ref="DY4:DY35" si="11">IF(ISNONTEXT($K4),_xlfn.NORM.DIST(AB4,$G4,$K4,FALSE),NA())</f>
        <v>1.7890402385912388E-3</v>
      </c>
      <c r="DZ4" s="163">
        <f t="shared" ref="DZ4:DZ35" si="12">IF(ISNONTEXT($K4),_xlfn.NORM.DIST(AC4,$G4,$K4,FALSE),NA())</f>
        <v>1.8073110812856651E-3</v>
      </c>
      <c r="EA4" s="163">
        <f t="shared" ref="EA4:EA35" si="13">IF(ISNONTEXT($K4),_xlfn.NORM.DIST(AD4,$G4,$K4,FALSE),NA())</f>
        <v>1.8252782390516143E-3</v>
      </c>
      <c r="EB4" s="163">
        <f t="shared" ref="EB4:EB35" si="14">IF(ISNONTEXT($K4),_xlfn.NORM.DIST(AE4,$G4,$K4,FALSE),NA())</f>
        <v>1.8429289953374494E-3</v>
      </c>
      <c r="EC4" s="163">
        <f t="shared" ref="EC4:EC35" si="15">IF(ISNONTEXT($K4),_xlfn.NORM.DIST(AF4,$G4,$K4,FALSE),NA())</f>
        <v>1.8602507650387783E-3</v>
      </c>
      <c r="ED4" s="163">
        <f t="shared" ref="ED4:ED35" si="16">IF(ISNONTEXT($K4),_xlfn.NORM.DIST(AG4,$G4,$K4,FALSE),NA())</f>
        <v>1.8772311093518445E-3</v>
      </c>
      <c r="EE4" s="163">
        <f t="shared" ref="EE4:EE35" si="17">IF(ISNONTEXT($K4),_xlfn.NORM.DIST(AH4,$G4,$K4,FALSE),NA())</f>
        <v>1.893857750571181E-3</v>
      </c>
      <c r="EF4" s="163">
        <f t="shared" ref="EF4:EF35" si="18">IF(ISNONTEXT($K4),_xlfn.NORM.DIST(AI4,$G4,$K4,FALSE),NA())</f>
        <v>1.9101185868070491E-3</v>
      </c>
      <c r="EG4" s="163">
        <f t="shared" ref="EG4:EG35" si="19">IF(ISNONTEXT($K4),_xlfn.NORM.DIST(AJ4,$G4,$K4,FALSE),NA())</f>
        <v>1.9260017065981135E-3</v>
      </c>
      <c r="EH4" s="163">
        <f t="shared" ref="EH4:EH35" si="20">IF(ISNONTEXT($K4),_xlfn.NORM.DIST(AK4,$G4,$K4,FALSE),NA())</f>
        <v>1.9414954033947832E-3</v>
      </c>
      <c r="EI4" s="163">
        <f t="shared" ref="EI4:EI35" si="21">IF(ISNONTEXT($K4),_xlfn.NORM.DIST(AL4,$G4,$K4,FALSE),NA())</f>
        <v>1.9565881898886747E-3</v>
      </c>
      <c r="EJ4" s="163">
        <f t="shared" ref="EJ4:EJ35" si="22">IF(ISNONTEXT($K4),_xlfn.NORM.DIST(AM4,$G4,$K4,FALSE),NA())</f>
        <v>1.9712688121637377E-3</v>
      </c>
      <c r="EK4" s="163">
        <f t="shared" ref="EK4:EK35" si="23">IF(ISNONTEXT($K4),_xlfn.NORM.DIST(AN4,$G4,$K4,FALSE),NA())</f>
        <v>1.9855262636447255E-3</v>
      </c>
      <c r="EL4" s="163">
        <f t="shared" ref="EL4:EL35" si="24">IF(ISNONTEXT($K4),_xlfn.NORM.DIST(AO4,$G4,$K4,FALSE),NA())</f>
        <v>1.9993497988188666E-3</v>
      </c>
      <c r="EM4" s="163">
        <f t="shared" ref="EM4:EM35" si="25">IF(ISNONTEXT($K4),_xlfn.NORM.DIST(AP4,$G4,$K4,FALSE),NA())</f>
        <v>2.0127289467068649E-3</v>
      </c>
      <c r="EN4" s="163">
        <f t="shared" ref="EN4:EN35" si="26">IF(ISNONTEXT($K4),_xlfn.NORM.DIST(AQ4,$G4,$K4,FALSE),NA())</f>
        <v>2.0256535240596148E-3</v>
      </c>
      <c r="EO4" s="163">
        <f t="shared" ref="EO4:EO35" si="27">IF(ISNONTEXT($K4),_xlfn.NORM.DIST(AR4,$G4,$K4,FALSE),NA())</f>
        <v>2.0381136482574141E-3</v>
      </c>
      <c r="EP4" s="163">
        <f t="shared" ref="EP4:EP35" si="28">IF(ISNONTEXT($K4),_xlfn.NORM.DIST(AS4,$G4,$K4,FALSE),NA())</f>
        <v>2.0500997498888113E-3</v>
      </c>
      <c r="EQ4" s="163">
        <f t="shared" ref="EQ4:EQ35" si="29">IF(ISNONTEXT($K4),_xlfn.NORM.DIST(AT4,$G4,$K4,FALSE),NA())</f>
        <v>2.0616025849867154E-3</v>
      </c>
      <c r="ER4" s="163">
        <f t="shared" ref="ER4:ER35" si="30">IF(ISNONTEXT($K4),_xlfn.NORM.DIST(AU4,$G4,$K4,FALSE),NA())</f>
        <v>2.0726132468998851E-3</v>
      </c>
      <c r="ES4" s="163">
        <f t="shared" ref="ES4:ES35" si="31">IF(ISNONTEXT($K4),_xlfn.NORM.DIST(AV4,$G4,$K4,FALSE),NA())</f>
        <v>2.0831231777784717E-3</v>
      </c>
      <c r="ET4" s="163">
        <f t="shared" ref="ET4:ET35" si="32">IF(ISNONTEXT($K4),_xlfn.NORM.DIST(AW4,$G4,$K4,FALSE),NA())</f>
        <v>2.093124179652895E-3</v>
      </c>
      <c r="EU4" s="163">
        <f t="shared" ref="EU4:EU35" si="33">IF(ISNONTEXT($K4),_xlfn.NORM.DIST(AX4,$G4,$K4,FALSE),NA())</f>
        <v>2.10260842508599E-3</v>
      </c>
      <c r="EV4" s="163">
        <f t="shared" ref="EV4:EV35" si="34">IF(ISNONTEXT($K4),_xlfn.NORM.DIST(AY4,$G4,$K4,FALSE),NA())</f>
        <v>2.1115684673790503E-3</v>
      </c>
      <c r="EW4" s="163">
        <f t="shared" ref="EW4:EW35" si="35">IF(ISNONTEXT($K4),_xlfn.NORM.DIST(AZ4,$G4,$K4,FALSE),NA())</f>
        <v>2.1199972503131528E-3</v>
      </c>
      <c r="EX4" s="163">
        <f t="shared" ref="EX4:EX35" si="36">IF(ISNONTEXT($K4),_xlfn.NORM.DIST(BA4,$G4,$K4,FALSE),NA())</f>
        <v>2.1278881174079294E-3</v>
      </c>
      <c r="EY4" s="163">
        <f t="shared" ref="EY4:EY35" si="37">IF(ISNONTEXT($K4),_xlfn.NORM.DIST(BB4,$G4,$K4,FALSE),NA())</f>
        <v>2.1352348206807735E-3</v>
      </c>
      <c r="EZ4" s="163">
        <f t="shared" ref="EZ4:EZ35" si="38">IF(ISNONTEXT($K4),_xlfn.NORM.DIST(BC4,$G4,$K4,FALSE),NA())</f>
        <v>2.1420315288903625E-3</v>
      </c>
      <c r="FA4" s="163">
        <f t="shared" ref="FA4:FA35" si="39">IF(ISNONTEXT($K4),_xlfn.NORM.DIST(BD4,$G4,$K4,FALSE),NA())</f>
        <v>2.1482728352492618E-3</v>
      </c>
      <c r="FB4" s="163">
        <f t="shared" ref="FB4:FB35" si="40">IF(ISNONTEXT($K4),_xlfn.NORM.DIST(BE4,$G4,$K4,FALSE),NA())</f>
        <v>2.1539537645913365E-3</v>
      </c>
      <c r="FC4" s="163">
        <f t="shared" ref="FC4:FC35" si="41">IF(ISNONTEXT($K4),_xlfn.NORM.DIST(BF4,$G4,$K4,FALSE),NA())</f>
        <v>2.1590697799806699E-3</v>
      </c>
      <c r="FD4" s="163">
        <f t="shared" ref="FD4:FD35" si="42">IF(ISNONTEXT($K4),_xlfn.NORM.DIST(BG4,$G4,$K4,FALSE),NA())</f>
        <v>2.1636167887496985E-3</v>
      </c>
      <c r="FE4" s="163">
        <f t="shared" ref="FE4:FE35" si="43">IF(ISNONTEXT($K4),_xlfn.NORM.DIST(BH4,$G4,$K4,FALSE),NA())</f>
        <v>2.1675911479553181E-3</v>
      </c>
      <c r="FF4" s="163">
        <f t="shared" ref="FF4:FF35" si="44">IF(ISNONTEXT($K4),_xlfn.NORM.DIST(BI4,$G4,$K4,FALSE),NA())</f>
        <v>2.17098966924277E-3</v>
      </c>
      <c r="FG4" s="163">
        <f t="shared" ref="FG4:FG35" si="45">IF(ISNONTEXT($K4),_xlfn.NORM.DIST(BJ4,$G4,$K4,FALSE),NA())</f>
        <v>2.1738096231082335E-3</v>
      </c>
      <c r="FH4" s="163">
        <f t="shared" ref="FH4:FH35" si="46">IF(ISNONTEXT($K4),_xlfn.NORM.DIST(BK4,$G4,$K4,FALSE),NA())</f>
        <v>2.1760487425521212E-3</v>
      </c>
      <c r="FI4" s="163">
        <f t="shared" ref="FI4:FI35" si="47">IF(ISNONTEXT($K4),_xlfn.NORM.DIST(BL4,$G4,$K4,FALSE),NA())</f>
        <v>2.1777052261162636E-3</v>
      </c>
      <c r="FJ4" s="163">
        <f t="shared" ref="FJ4:FJ35" si="48">IF(ISNONTEXT($K4),_xlfn.NORM.DIST(BM4,$G4,$K4,FALSE),NA())</f>
        <v>2.1787777402992583E-3</v>
      </c>
      <c r="FK4" s="163">
        <f t="shared" ref="FK4:FK35" si="49">IF(ISNONTEXT($K4),_xlfn.NORM.DIST(BN4,$G4,$K4,FALSE),NA())</f>
        <v>2.1792654213454677E-3</v>
      </c>
      <c r="FL4" s="163">
        <f t="shared" ref="FL4:FL35" si="50">IF(ISNONTEXT($K4),_xlfn.NORM.DIST(BO4,$G4,$K4,FALSE),NA())</f>
        <v>2.1791678764043021E-3</v>
      </c>
      <c r="FM4" s="163">
        <f t="shared" ref="FM4:FM35" si="51">IF(ISNONTEXT($K4),_xlfn.NORM.DIST(BP4,$G4,$K4,FALSE),NA())</f>
        <v>2.1784851840576025E-3</v>
      </c>
      <c r="FN4" s="163">
        <f t="shared" ref="FN4:FN35" si="52">IF(ISNONTEXT($K4),_xlfn.NORM.DIST(BQ4,$G4,$K4,FALSE),NA())</f>
        <v>2.1772178942141432E-3</v>
      </c>
      <c r="FO4" s="163">
        <f t="shared" ref="FO4:FO35" si="53">IF(ISNONTEXT($K4),_xlfn.NORM.DIST(BR4,$G4,$K4,FALSE),NA())</f>
        <v>2.1753670273714451E-3</v>
      </c>
      <c r="FP4" s="163">
        <f t="shared" ref="FP4:FP35" si="54">IF(ISNONTEXT($K4),_xlfn.NORM.DIST(BS4,$G4,$K4,FALSE),NA())</f>
        <v>2.1729340732462893E-3</v>
      </c>
      <c r="FQ4" s="163">
        <f t="shared" ref="FQ4:FQ35" si="55">IF(ISNONTEXT($K4),_xlfn.NORM.DIST(BT4,$G4,$K4,FALSE),NA())</f>
        <v>2.1699209887765022E-3</v>
      </c>
      <c r="FR4" s="163">
        <f t="shared" ref="FR4:FR35" si="56">IF(ISNONTEXT($K4),_xlfn.NORM.DIST(BU4,$G4,$K4,FALSE),NA())</f>
        <v>2.1663301954977666E-3</v>
      </c>
      <c r="FS4" s="163">
        <f t="shared" ref="FS4:FS35" si="57">IF(ISNONTEXT($K4),_xlfn.NORM.DIST(BV4,$G4,$K4,FALSE),NA())</f>
        <v>2.1621645763003797E-3</v>
      </c>
      <c r="FT4" s="163">
        <f t="shared" ref="FT4:FT35" si="58">IF(ISNONTEXT($K4),_xlfn.NORM.DIST(BW4,$G4,$K4,FALSE),NA())</f>
        <v>2.157427471572037E-3</v>
      </c>
      <c r="FU4" s="163">
        <f t="shared" ref="FU4:FU35" si="59">IF(ISNONTEXT($K4),_xlfn.NORM.DIST(BX4,$G4,$K4,FALSE),NA())</f>
        <v>2.1521226747338714E-3</v>
      </c>
      <c r="FV4" s="163">
        <f t="shared" ref="FV4:FV35" si="60">IF(ISNONTEXT($K4),_xlfn.NORM.DIST(BY4,$G4,$K4,FALSE),NA())</f>
        <v>2.1462544271780939E-3</v>
      </c>
      <c r="FW4" s="163">
        <f t="shared" ref="FW4:FW35" si="61">IF(ISNONTEXT($K4),_xlfn.NORM.DIST(BZ4,$G4,$K4,FALSE),NA())</f>
        <v>2.1398274126166921E-3</v>
      </c>
      <c r="FX4" s="163">
        <f t="shared" ref="FX4:FX35" si="62">IF(ISNONTEXT($K4),_xlfn.NORM.DIST(CA4,$G4,$K4,FALSE),NA())</f>
        <v>2.1328467508517344E-3</v>
      </c>
      <c r="FY4" s="163">
        <f t="shared" ref="FY4:FY35" si="63">IF(ISNONTEXT($K4),_xlfn.NORM.DIST(CB4,$G4,$K4,FALSE),NA())</f>
        <v>2.1253179909788708E-3</v>
      </c>
      <c r="FZ4" s="163">
        <f t="shared" ref="FZ4:FZ35" si="64">IF(ISNONTEXT($K4),_xlfn.NORM.DIST(CC4,$G4,$K4,FALSE),NA())</f>
        <v>2.1172471040366622E-3</v>
      </c>
      <c r="GA4" s="163">
        <f t="shared" ref="GA4:GA35" si="65">IF(ISNONTEXT($K4),_xlfn.NORM.DIST(CD4,$G4,$K4,FALSE),NA())</f>
        <v>2.10864047511537E-3</v>
      </c>
      <c r="GB4" s="163">
        <f t="shared" ref="GB4:GB35" si="66">IF(ISNONTEXT($K4),_xlfn.NORM.DIST(CE4,$G4,$K4,FALSE),NA())</f>
        <v>2.099504894939804E-3</v>
      </c>
      <c r="GC4" s="163">
        <f t="shared" ref="GC4:GC35" si="67">IF(ISNONTEXT($K4),_xlfn.NORM.DIST(CF4,$G4,$K4,FALSE),NA())</f>
        <v>2.0898475509417542E-3</v>
      </c>
      <c r="GD4" s="163">
        <f t="shared" ref="GD4:GD35" si="68">IF(ISNONTEXT($K4),_xlfn.NORM.DIST(CG4,$G4,$K4,FALSE),NA())</f>
        <v>2.0796760178384394E-3</v>
      </c>
      <c r="GE4" s="163">
        <f t="shared" ref="GE4:GE35" si="69">IF(ISNONTEXT($K4),_xlfn.NORM.DIST(CH4,$G4,$K4,FALSE),NA())</f>
        <v>2.0689982477342561E-3</v>
      </c>
      <c r="GF4" s="163">
        <f t="shared" ref="GF4:GF35" si="70">IF(ISNONTEXT($K4),_xlfn.NORM.DIST(CI4,$G4,$K4,FALSE),NA())</f>
        <v>2.057822559763924E-3</v>
      </c>
      <c r="GG4" s="163">
        <f t="shared" ref="GG4:GG35" si="71">IF(ISNONTEXT($K4),_xlfn.NORM.DIST(CJ4,$G4,$K4,FALSE),NA())</f>
        <v>2.0461576292959104E-3</v>
      </c>
      <c r="GH4" s="163">
        <f t="shared" ref="GH4:GH35" si="72">IF(ISNONTEXT($K4),_xlfn.NORM.DIST(CK4,$G4,$K4,FALSE),NA())</f>
        <v>2.0340124767157354E-3</v>
      </c>
      <c r="GI4" s="163">
        <f t="shared" ref="GI4:GI35" si="73">IF(ISNONTEXT($K4),_xlfn.NORM.DIST(CL4,$G4,$K4,FALSE),NA())</f>
        <v>2.0213964558094483E-3</v>
      </c>
      <c r="GJ4" s="163">
        <f t="shared" ref="GJ4:GJ35" si="74">IF(ISNONTEXT($K4),_xlfn.NORM.DIST(CM4,$G4,$K4,FALSE),NA())</f>
        <v>2.0083192417682002E-3</v>
      </c>
      <c r="GK4" s="163">
        <f t="shared" ref="GK4:GK35" si="75">IF(ISNONTEXT($K4),_xlfn.NORM.DIST(CN4,$G4,$K4,FALSE),NA())</f>
        <v>1.9947908188354293E-3</v>
      </c>
      <c r="GL4" s="163">
        <f t="shared" ref="GL4:GL35" si="76">IF(ISNONTEXT($K4),_xlfn.NORM.DIST(CO4,$G4,$K4,FALSE),NA())</f>
        <v>1.9808214676187152E-3</v>
      </c>
      <c r="GM4" s="163">
        <f t="shared" ref="GM4:GM35" si="77">IF(ISNONTEXT($K4),_xlfn.NORM.DIST(CP4,$G4,$K4,FALSE),NA())</f>
        <v>1.9664217520888416E-3</v>
      </c>
      <c r="GN4" s="163">
        <f t="shared" ref="GN4:GN35" si="78">IF(ISNONTEXT($K4),_xlfn.NORM.DIST(CQ4,$G4,$K4,FALSE),NA())</f>
        <v>1.951602506289051E-3</v>
      </c>
      <c r="GO4" s="163">
        <f t="shared" ref="GO4:GO35" si="79">IF(ISNONTEXT($K4),_xlfn.NORM.DIST(CR4,$G4,$K4,FALSE),NA())</f>
        <v>1.9363748207778481E-3</v>
      </c>
      <c r="GP4" s="163">
        <f t="shared" ref="GP4:GP35" si="80">IF(ISNONTEXT($K4),_xlfn.NORM.DIST(CS4,$G4,$K4,FALSE),NA())</f>
        <v>1.9207500288290639E-3</v>
      </c>
      <c r="GQ4" s="163">
        <f t="shared" ref="GQ4:GQ35" si="81">IF(ISNONTEXT($K4),_xlfn.NORM.DIST(CT4,$G4,$K4,FALSE),NA())</f>
        <v>1.9047396924131402E-3</v>
      </c>
      <c r="GR4" s="163">
        <f t="shared" ref="GR4:GR35" si="82">IF(ISNONTEXT($K4),_xlfn.NORM.DIST(CU4,$G4,$K4,FALSE),NA())</f>
        <v>1.8883555879838491E-3</v>
      </c>
      <c r="GS4" s="163">
        <f t="shared" ref="GS4:GS35" si="83">IF(ISNONTEXT($K4),_xlfn.NORM.DIST(CV4,$G4,$K4,FALSE),NA())</f>
        <v>1.8716096920948124E-3</v>
      </c>
      <c r="GT4" s="163">
        <f t="shared" ref="GT4:GT35" si="84">IF(ISNONTEXT($K4),_xlfn.NORM.DIST(CW4,$G4,$K4,FALSE),NA())</f>
        <v>1.8545141668703218E-3</v>
      </c>
      <c r="GU4" s="163">
        <f t="shared" ref="GU4:GU35" si="85">IF(ISNONTEXT($K4),_xlfn.NORM.DIST(CX4,$G4,$K4,FALSE),NA())</f>
        <v>1.8370813453550104E-3</v>
      </c>
      <c r="GV4" s="163">
        <f t="shared" ref="GV4:GV35" si="86">IF(ISNONTEXT($K4),_xlfn.NORM.DIST(CY4,$G4,$K4,FALSE),NA())</f>
        <v>1.8193237167669525E-3</v>
      </c>
      <c r="GW4" s="163">
        <f t="shared" ref="GW4:GW35" si="87">IF(ISNONTEXT($K4),_xlfn.NORM.DIST(CZ4,$G4,$K4,FALSE),NA())</f>
        <v>1.801253911678715E-3</v>
      </c>
      <c r="GX4" s="163">
        <f t="shared" ref="GX4:GX35" si="88">IF(ISNONTEXT($K4),_xlfn.NORM.DIST(DA4,$G4,$K4,FALSE),NA())</f>
        <v>1.7828846871508037E-3</v>
      </c>
      <c r="GY4" s="163">
        <f t="shared" ref="GY4:GY35" si="89">IF(ISNONTEXT($K4),_xlfn.NORM.DIST(DB4,$G4,$K4,FALSE),NA())</f>
        <v>1.7642289118417948E-3</v>
      </c>
      <c r="GZ4" s="163">
        <f t="shared" ref="GZ4:GZ35" si="90">IF(ISNONTEXT($K4),_xlfn.NORM.DIST(DC4,$G4,$K4,FALSE),NA())</f>
        <v>1.7452995511192475E-3</v>
      </c>
      <c r="HA4" s="163">
        <f t="shared" ref="HA4:HA35" si="91">IF(ISNONTEXT($K4),_xlfn.NORM.DIST(DD4,$G4,$K4,FALSE),NA())</f>
        <v>1.7261096521952628E-3</v>
      </c>
      <c r="HB4" s="163">
        <f t="shared" ref="HB4:HB35" si="92">IF(ISNONTEXT($K4),_xlfn.NORM.DIST(DE4,$G4,$K4,FALSE),NA())</f>
        <v>1.7066723293102371E-3</v>
      </c>
      <c r="HC4" s="163">
        <f t="shared" ref="HC4:HC35" si="93">IF(ISNONTEXT($K4),_xlfn.NORM.DIST(DF4,$G4,$K4,FALSE),NA())</f>
        <v>1.6870007489880453E-3</v>
      </c>
      <c r="HD4" s="163">
        <f t="shared" ref="HD4:HD35" si="94">IF(ISNONTEXT($K4),_xlfn.NORM.DIST(DG4,$G4,$K4,FALSE),NA())</f>
        <v>1.6671081153854844E-3</v>
      </c>
      <c r="HE4" s="163">
        <f t="shared" ref="HE4:HE35" si="95">IF(ISNONTEXT($K4),_xlfn.NORM.DIST(DH4,$G4,$K4,FALSE),NA())</f>
        <v>1.6470076557583866E-3</v>
      </c>
      <c r="HF4" s="163">
        <f t="shared" ref="HF4:HF35" si="96">IF(ISNONTEXT($K4),_xlfn.NORM.DIST(DI4,$G4,$K4,FALSE),NA())</f>
        <v>1.626712606066331E-3</v>
      </c>
      <c r="HG4" s="163">
        <f t="shared" ref="HG4:HG35" si="97">IF(ISNONTEXT($K4),_xlfn.NORM.DIST(DJ4,$G4,$K4,FALSE),NA())</f>
        <v>1.6062361967373827E-3</v>
      </c>
      <c r="HH4" s="163">
        <f t="shared" ref="HH4:HH35" si="98">IF(ISNONTEXT($K4),_xlfn.NORM.DIST(DK4,$G4,$K4,FALSE),NA())</f>
        <v>1.5855916386137104E-3</v>
      </c>
      <c r="HI4" s="163">
        <f t="shared" ref="HI4:HI35" si="99">IF(ISNONTEXT($K4),_xlfn.NORM.DIST(DL4,$G4,$K4,FALSE),NA())</f>
        <v>1.5647921090983685E-3</v>
      </c>
      <c r="HJ4" s="163">
        <f t="shared" ref="HJ4:HJ35" si="100">IF(ISNONTEXT($K4),_xlfn.NORM.DIST(DM4,$G4,$K4,FALSE),NA())</f>
        <v>1.5438507385228761E-3</v>
      </c>
      <c r="HK4" s="163">
        <f t="shared" ref="HK4:HK35" si="101">IF(ISNONTEXT($K4),_xlfn.NORM.DIST(DN4,$G4,$K4,FALSE),NA())</f>
        <v>1.5227805967545861E-3</v>
      </c>
      <c r="HL4" s="163">
        <f t="shared" ref="HL4:HL35" si="102">IF(ISNONTEXT($K4),_xlfn.NORM.DIST(DO4,$G4,$K4,FALSE),NA())</f>
        <v>1.5015946800621197E-3</v>
      </c>
      <c r="HM4" s="163">
        <f t="shared" ref="HM4:HM35" si="103">IF(ISNONTEXT($K4),_xlfn.NORM.DIST(DP4,$G4,$K4,FALSE),NA())</f>
        <v>1.4803058982564437E-3</v>
      </c>
      <c r="HN4" s="163">
        <f t="shared" ref="HN4:HN35" si="104">IF(ISNONTEXT($K4),_xlfn.NORM.DIST(DQ4,$G4,$K4,FALSE),NA())</f>
        <v>1.4589270621243929E-3</v>
      </c>
      <c r="HO4" s="163">
        <f t="shared" ref="HO4:HO35" si="105">IF(ISNONTEXT($K4),_xlfn.NORM.DIST(DR4,$G4,$K4,FALSE),NA())</f>
        <v>1.4374708711706755E-3</v>
      </c>
      <c r="HP4" s="163">
        <f t="shared" ref="HP4:HP35" si="106">IF(ISNONTEXT($K4),_xlfn.NORM.DIST(DS4,$G4,$K4,FALSE),NA())</f>
        <v>1.4159499016835951E-3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185.21999999999997</v>
      </c>
      <c r="L5" s="72">
        <f t="shared" si="2"/>
        <v>34306.448399999987</v>
      </c>
      <c r="M5" s="89">
        <v>150</v>
      </c>
      <c r="N5" s="259">
        <f>IF(AND(M5&gt;0,C5&gt;0,NOT(K5="")),ABS(VLOOKUP($M$1,VLookups!$A$48:$B$49,2,FALSE)-_xlfn.NORM.DIST(M5,G5,K5,TRUE)),"")</f>
        <v>0.54299410237795254</v>
      </c>
      <c r="O5" s="88">
        <f>IF(AND($B5&gt;0,$C5&gt;0,$D5&gt;0,NOT(ISBLANK($H5))),_xlfn.NORM.INV(ABS(VLOOKUP($M$1,VLookups!$A$48:$B$49,2,FALSE)-O$3),$G5,$K5),"")</f>
        <v>-107.3689809701709</v>
      </c>
      <c r="P5" s="87">
        <f>IF(AND($B5&gt;0,$C5&gt;0,$D5&gt;0,NOT(ISBLANK($H5))),_xlfn.NORM.INV(ABS(VLOOKUP($M$1,VLookups!$A$48:$B$49,2,FALSE)-P$3),$G5,$K5),"")</f>
        <v>367.36898097017092</v>
      </c>
      <c r="Q5" s="88">
        <f>IF(AND($B5&gt;0,$C5&gt;0,$D5&gt;0,NOT(ISBLANK($H5))),_xlfn.NORM.INV(ABS(VLOOKUP($M$1,VLookups!$A$48:$B$49,2,FALSE)-Q$3),$G5,$K5),"")</f>
        <v>321.96819240203973</v>
      </c>
      <c r="R5" s="87">
        <f>IF(AND($B5&gt;0,$C5&gt;0,$D5&gt;0,NOT(ISBLANK($H5))),_xlfn.NORM.INV(ABS(VLOOKUP($M$1,VLookups!$A$48:$B$49,2,FALSE)-R$3),$G5,$K5),"")</f>
        <v>285.88508488237528</v>
      </c>
      <c r="S5" s="88">
        <f>IF(AND($B5&gt;0,$C5&gt;0,$D5&gt;0,NOT(ISBLANK($H5))),_xlfn.NORM.INV(ABS(VLOOKUP($M$1,VLookups!$A$48:$B$49,2,FALSE)-S$3),$G5,$K5),"")</f>
        <v>254.92899153131827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1.683648321954827E-3</v>
      </c>
      <c r="DU5" s="163">
        <f t="shared" si="7"/>
        <v>1.7026740972447727E-3</v>
      </c>
      <c r="DV5" s="163">
        <f t="shared" si="8"/>
        <v>1.7214631997784626E-3</v>
      </c>
      <c r="DW5" s="163">
        <f t="shared" si="9"/>
        <v>1.7400031064485283E-3</v>
      </c>
      <c r="DX5" s="163">
        <f t="shared" si="10"/>
        <v>1.7582813547841805E-3</v>
      </c>
      <c r="DY5" s="163">
        <f t="shared" si="11"/>
        <v>1.7762855567495872E-3</v>
      </c>
      <c r="DZ5" s="163">
        <f t="shared" si="12"/>
        <v>1.7940034125908833E-3</v>
      </c>
      <c r="EA5" s="163">
        <f t="shared" si="13"/>
        <v>1.8114227247104161E-3</v>
      </c>
      <c r="EB5" s="163">
        <f t="shared" si="14"/>
        <v>1.8285314115465616E-3</v>
      </c>
      <c r="EC5" s="163">
        <f t="shared" si="15"/>
        <v>1.8453175214372165E-3</v>
      </c>
      <c r="ED5" s="163">
        <f t="shared" si="16"/>
        <v>1.861769246444888E-3</v>
      </c>
      <c r="EE5" s="163">
        <f t="shared" si="17"/>
        <v>1.8778749361211629E-3</v>
      </c>
      <c r="EF5" s="163">
        <f t="shared" si="18"/>
        <v>1.8936231111882308E-3</v>
      </c>
      <c r="EG5" s="163">
        <f t="shared" si="19"/>
        <v>1.9090024771151121E-3</v>
      </c>
      <c r="EH5" s="163">
        <f t="shared" si="20"/>
        <v>1.9240019375662085E-3</v>
      </c>
      <c r="EI5" s="163">
        <f t="shared" si="21"/>
        <v>1.9386106076998675E-3</v>
      </c>
      <c r="EJ5" s="163">
        <f t="shared" si="22"/>
        <v>1.9528178272947216E-3</v>
      </c>
      <c r="EK5" s="163">
        <f t="shared" si="23"/>
        <v>1.9666131736817186E-3</v>
      </c>
      <c r="EL5" s="163">
        <f t="shared" si="24"/>
        <v>1.9799864744599366E-3</v>
      </c>
      <c r="EM5" s="163">
        <f t="shared" si="25"/>
        <v>1.9929278199745252E-3</v>
      </c>
      <c r="EN5" s="163">
        <f t="shared" si="26"/>
        <v>2.0054275755353674E-3</v>
      </c>
      <c r="EO5" s="163">
        <f t="shared" si="27"/>
        <v>2.0174763933554392E-3</v>
      </c>
      <c r="EP5" s="163">
        <f t="shared" si="28"/>
        <v>2.0290652241881538E-3</v>
      </c>
      <c r="EQ5" s="163">
        <f t="shared" si="29"/>
        <v>2.0401853286434574E-3</v>
      </c>
      <c r="ER5" s="163">
        <f t="shared" si="30"/>
        <v>2.0508282881628722E-3</v>
      </c>
      <c r="ES5" s="163">
        <f t="shared" si="31"/>
        <v>2.060986015634216E-3</v>
      </c>
      <c r="ET5" s="163">
        <f t="shared" si="32"/>
        <v>2.0706507656272689E-3</v>
      </c>
      <c r="EU5" s="163">
        <f t="shared" si="33"/>
        <v>2.0798151442322664E-3</v>
      </c>
      <c r="EV5" s="163">
        <f t="shared" si="34"/>
        <v>2.0884721184837264E-3</v>
      </c>
      <c r="EW5" s="163">
        <f t="shared" si="35"/>
        <v>2.0966150253528089E-3</v>
      </c>
      <c r="EX5" s="163">
        <f t="shared" si="36"/>
        <v>2.1042375802921075E-3</v>
      </c>
      <c r="EY5" s="163">
        <f t="shared" si="37"/>
        <v>2.1113338853175475E-3</v>
      </c>
      <c r="EZ5" s="163">
        <f t="shared" si="38"/>
        <v>2.1178984366128327E-3</v>
      </c>
      <c r="FA5" s="163">
        <f t="shared" si="39"/>
        <v>2.1239261316427249E-3</v>
      </c>
      <c r="FB5" s="163">
        <f t="shared" si="40"/>
        <v>2.1294122757622843E-3</v>
      </c>
      <c r="FC5" s="163">
        <f t="shared" si="41"/>
        <v>2.1343525883100868E-3</v>
      </c>
      <c r="FD5" s="163">
        <f t="shared" si="42"/>
        <v>2.1387432081743508E-3</v>
      </c>
      <c r="FE5" s="163">
        <f t="shared" si="43"/>
        <v>2.1425806988218388E-3</v>
      </c>
      <c r="FF5" s="163">
        <f t="shared" si="44"/>
        <v>2.1458620527803653E-3</v>
      </c>
      <c r="FG5" s="163">
        <f t="shared" si="45"/>
        <v>2.1485846955667312E-3</v>
      </c>
      <c r="FH5" s="163">
        <f t="shared" si="46"/>
        <v>2.1507464890528931E-3</v>
      </c>
      <c r="FI5" s="163">
        <f t="shared" si="47"/>
        <v>2.152345734264218E-3</v>
      </c>
      <c r="FJ5" s="163">
        <f t="shared" si="48"/>
        <v>2.1533811736046881E-3</v>
      </c>
      <c r="FK5" s="163">
        <f t="shared" si="49"/>
        <v>2.1538519925049788E-3</v>
      </c>
      <c r="FL5" s="163">
        <f t="shared" si="50"/>
        <v>2.1537578204903897E-3</v>
      </c>
      <c r="FM5" s="163">
        <f t="shared" si="51"/>
        <v>2.1530987316666595E-3</v>
      </c>
      <c r="FN5" s="163">
        <f t="shared" si="52"/>
        <v>2.1518752446227853E-3</v>
      </c>
      <c r="FO5" s="163">
        <f t="shared" si="53"/>
        <v>2.1500883217510148E-3</v>
      </c>
      <c r="FP5" s="163">
        <f t="shared" si="54"/>
        <v>2.1477393679852626E-3</v>
      </c>
      <c r="FQ5" s="163">
        <f t="shared" si="55"/>
        <v>2.1448302289602704E-3</v>
      </c>
      <c r="FR5" s="163">
        <f t="shared" si="56"/>
        <v>2.1413631885948766E-3</v>
      </c>
      <c r="FS5" s="163">
        <f t="shared" si="57"/>
        <v>2.1373409661038408E-3</v>
      </c>
      <c r="FT5" s="163">
        <f t="shared" si="58"/>
        <v>2.1327667124436795E-3</v>
      </c>
      <c r="FU5" s="163">
        <f t="shared" si="59"/>
        <v>2.1276440061990289E-3</v>
      </c>
      <c r="FV5" s="163">
        <f t="shared" si="60"/>
        <v>2.1219768489170454E-3</v>
      </c>
      <c r="FW5" s="163">
        <f t="shared" si="61"/>
        <v>2.1157696598983638E-3</v>
      </c>
      <c r="FX5" s="163">
        <f t="shared" si="62"/>
        <v>2.1090272704541E-3</v>
      </c>
      <c r="FY5" s="163">
        <f t="shared" si="63"/>
        <v>2.1017549176393507E-3</v>
      </c>
      <c r="FZ5" s="163">
        <f t="shared" si="64"/>
        <v>2.0939582374745647E-3</v>
      </c>
      <c r="GA5" s="163">
        <f t="shared" si="65"/>
        <v>2.0856432576670672E-3</v>
      </c>
      <c r="GB5" s="163">
        <f t="shared" si="66"/>
        <v>2.0768163898458977E-3</v>
      </c>
      <c r="GC5" s="163">
        <f t="shared" si="67"/>
        <v>2.0674844213239558E-3</v>
      </c>
      <c r="GD5" s="163">
        <f t="shared" si="68"/>
        <v>2.0576545064022807E-3</v>
      </c>
      <c r="GE5" s="163">
        <f t="shared" si="69"/>
        <v>2.0473341572320443E-3</v>
      </c>
      <c r="GF5" s="163">
        <f t="shared" si="70"/>
        <v>2.0365312342505988E-3</v>
      </c>
      <c r="GG5" s="163">
        <f t="shared" si="71"/>
        <v>2.02525393620862E-3</v>
      </c>
      <c r="GH5" s="163">
        <f t="shared" si="72"/>
        <v>2.0135107898060409E-3</v>
      </c>
      <c r="GI5" s="163">
        <f t="shared" si="73"/>
        <v>2.0013106389551202E-3</v>
      </c>
      <c r="GJ5" s="163">
        <f t="shared" si="74"/>
        <v>1.9886626336895431E-3</v>
      </c>
      <c r="GK5" s="163">
        <f t="shared" si="75"/>
        <v>1.9755762187390227E-3</v>
      </c>
      <c r="GL5" s="163">
        <f t="shared" si="76"/>
        <v>1.9620611217893427E-3</v>
      </c>
      <c r="GM5" s="163">
        <f t="shared" si="77"/>
        <v>1.9481273414482477E-3</v>
      </c>
      <c r="GN5" s="163">
        <f t="shared" si="78"/>
        <v>1.933785134937996E-3</v>
      </c>
      <c r="GO5" s="163">
        <f t="shared" si="79"/>
        <v>1.9190450055357399E-3</v>
      </c>
      <c r="GP5" s="163">
        <f t="shared" si="80"/>
        <v>1.9039176897832151E-3</v>
      </c>
      <c r="GQ5" s="163">
        <f t="shared" si="81"/>
        <v>1.8884141444874996E-3</v>
      </c>
      <c r="GR5" s="163">
        <f t="shared" si="82"/>
        <v>1.8725455335348016E-3</v>
      </c>
      <c r="GS5" s="163">
        <f t="shared" si="83"/>
        <v>1.856323214539427E-3</v>
      </c>
      <c r="GT5" s="163">
        <f t="shared" si="84"/>
        <v>1.8397587253501828E-3</v>
      </c>
      <c r="GU5" s="163">
        <f t="shared" si="85"/>
        <v>1.8228637704365686E-3</v>
      </c>
      <c r="GV5" s="163">
        <f t="shared" si="86"/>
        <v>1.8056502071771164E-3</v>
      </c>
      <c r="GW5" s="163">
        <f t="shared" si="87"/>
        <v>1.7881300320722444E-3</v>
      </c>
      <c r="GX5" s="163">
        <f t="shared" si="88"/>
        <v>1.7703153669038996E-3</v>
      </c>
      <c r="GY5" s="163">
        <f t="shared" si="89"/>
        <v>1.7522184448641811E-3</v>
      </c>
      <c r="GZ5" s="163">
        <f t="shared" si="90"/>
        <v>1.7338515966749569E-3</v>
      </c>
      <c r="HA5" s="163">
        <f t="shared" si="91"/>
        <v>1.715227236720303E-3</v>
      </c>
      <c r="HB5" s="163">
        <f t="shared" si="92"/>
        <v>1.6963578492133449E-3</v>
      </c>
      <c r="HC5" s="163">
        <f t="shared" si="93"/>
        <v>1.6772559744187843E-3</v>
      </c>
      <c r="HD5" s="163">
        <f t="shared" si="94"/>
        <v>1.6579341949520922E-3</v>
      </c>
      <c r="HE5" s="163">
        <f t="shared" si="95"/>
        <v>1.638405122175955E-3</v>
      </c>
      <c r="HF5" s="163">
        <f t="shared" si="96"/>
        <v>1.6186813827141645E-3</v>
      </c>
      <c r="HG5" s="163">
        <f t="shared" si="97"/>
        <v>1.5987756051027051E-3</v>
      </c>
      <c r="HH5" s="163">
        <f t="shared" si="98"/>
        <v>1.5787004065972983E-3</v>
      </c>
      <c r="HI5" s="163">
        <f t="shared" si="99"/>
        <v>1.5584683801561586E-3</v>
      </c>
      <c r="HJ5" s="163">
        <f t="shared" si="100"/>
        <v>1.5380920816161613E-3</v>
      </c>
      <c r="HK5" s="163">
        <f t="shared" si="101"/>
        <v>1.5175840170800526E-3</v>
      </c>
      <c r="HL5" s="163">
        <f t="shared" si="102"/>
        <v>1.4969566305317078E-3</v>
      </c>
      <c r="HM5" s="163">
        <f t="shared" si="103"/>
        <v>1.4762222916958297E-3</v>
      </c>
      <c r="HN5" s="163">
        <f t="shared" si="104"/>
        <v>1.4553932841577927E-3</v>
      </c>
      <c r="HO5" s="163">
        <f t="shared" si="105"/>
        <v>1.4344817937586747E-3</v>
      </c>
      <c r="HP5" s="163">
        <f t="shared" si="106"/>
        <v>1.4134998972797923E-3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194.57999999999998</v>
      </c>
      <c r="L6" s="72">
        <f t="shared" si="2"/>
        <v>37861.376399999994</v>
      </c>
      <c r="M6" s="89">
        <v>150</v>
      </c>
      <c r="N6" s="259">
        <f>IF(AND(M6&gt;0,C6&gt;0,NOT(K6="")),ABS(VLOOKUP($M$1,VLookups!$A$48:$B$49,2,FALSE)-_xlfn.NORM.DIST(M6,G6,K6,TRUE)),"")</f>
        <v>0.54093338790257683</v>
      </c>
      <c r="O6" s="88">
        <f>IF(AND($B6&gt;0,$C6&gt;0,$D6&gt;0,NOT(ISBLANK($H6))),_xlfn.NORM.INV(ABS(VLOOKUP($M$1,VLookups!$A$48:$B$49,2,FALSE)-O$3),$G6,$K6),"")</f>
        <v>-119.36430362366835</v>
      </c>
      <c r="P6" s="87">
        <f>IF(AND($B6&gt;0,$C6&gt;0,$D6&gt;0,NOT(ISBLANK($H6))),_xlfn.NORM.INV(ABS(VLOOKUP($M$1,VLookups!$A$48:$B$49,2,FALSE)-P$3),$G6,$K6),"")</f>
        <v>379.36430362366832</v>
      </c>
      <c r="Q6" s="88">
        <f>IF(AND($B6&gt;0,$C6&gt;0,$D6&gt;0,NOT(ISBLANK($H6))),_xlfn.NORM.INV(ABS(VLOOKUP($M$1,VLookups!$A$48:$B$49,2,FALSE)-Q$3),$G6,$K6),"")</f>
        <v>331.66920892770162</v>
      </c>
      <c r="R6" s="87">
        <f>IF(AND($B6&gt;0,$C6&gt;0,$D6&gt;0,NOT(ISBLANK($H6))),_xlfn.NORM.INV(ABS(VLOOKUP($M$1,VLookups!$A$48:$B$49,2,FALSE)-R$3),$G6,$K6),"")</f>
        <v>293.76265962861771</v>
      </c>
      <c r="S6" s="88">
        <f>IF(AND($B6&gt;0,$C6&gt;0,$D6&gt;0,NOT(ISBLANK($H6))),_xlfn.NORM.INV(ABS(VLOOKUP($M$1,VLookups!$A$48:$B$49,2,FALSE)-S$3),$G6,$K6),"")</f>
        <v>261.24221559315362</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1.6401550293222203E-3</v>
      </c>
      <c r="DU6" s="163">
        <f t="shared" si="7"/>
        <v>1.6569401986774649E-3</v>
      </c>
      <c r="DV6" s="163">
        <f t="shared" si="8"/>
        <v>1.6734992920687832E-3</v>
      </c>
      <c r="DW6" s="163">
        <f t="shared" si="9"/>
        <v>1.6898221392454566E-3</v>
      </c>
      <c r="DX6" s="163">
        <f t="shared" si="10"/>
        <v>1.7058986388249096E-3</v>
      </c>
      <c r="DY6" s="163">
        <f t="shared" si="11"/>
        <v>1.7217187686141891E-3</v>
      </c>
      <c r="DZ6" s="163">
        <f t="shared" si="12"/>
        <v>1.7372725959363103E-3</v>
      </c>
      <c r="EA6" s="163">
        <f t="shared" si="13"/>
        <v>1.7525502879467323E-3</v>
      </c>
      <c r="EB6" s="163">
        <f t="shared" si="14"/>
        <v>1.7675421219250844E-3</v>
      </c>
      <c r="EC6" s="163">
        <f t="shared" si="15"/>
        <v>1.7822384955271833E-3</v>
      </c>
      <c r="ED6" s="163">
        <f t="shared" si="16"/>
        <v>1.796629936982307E-3</v>
      </c>
      <c r="EE6" s="163">
        <f t="shared" si="17"/>
        <v>1.8107071152206583E-3</v>
      </c>
      <c r="EF6" s="163">
        <f t="shared" si="18"/>
        <v>1.8244608499159332E-3</v>
      </c>
      <c r="EG6" s="163">
        <f t="shared" si="19"/>
        <v>1.8378821214279331E-3</v>
      </c>
      <c r="EH6" s="163">
        <f t="shared" si="20"/>
        <v>1.8509620806302061E-3</v>
      </c>
      <c r="EI6" s="163">
        <f t="shared" si="21"/>
        <v>1.8636920586077776E-3</v>
      </c>
      <c r="EJ6" s="163">
        <f t="shared" si="22"/>
        <v>1.8760635762101318E-3</v>
      </c>
      <c r="EK6" s="163">
        <f t="shared" si="23"/>
        <v>1.8880683534447536E-3</v>
      </c>
      <c r="EL6" s="163">
        <f t="shared" si="24"/>
        <v>1.8996983186966821E-3</v>
      </c>
      <c r="EM6" s="163">
        <f t="shared" si="25"/>
        <v>1.9109456177597436E-3</v>
      </c>
      <c r="EN6" s="163">
        <f t="shared" si="26"/>
        <v>1.9218026226653303E-3</v>
      </c>
      <c r="EO6" s="163">
        <f t="shared" si="27"/>
        <v>1.9322619402948563E-3</v>
      </c>
      <c r="EP6" s="163">
        <f t="shared" si="28"/>
        <v>1.9423164207622921E-3</v>
      </c>
      <c r="EQ6" s="163">
        <f t="shared" si="29"/>
        <v>1.9519591655534818E-3</v>
      </c>
      <c r="ER6" s="163">
        <f t="shared" si="30"/>
        <v>1.9611835354092916E-3</v>
      </c>
      <c r="ES6" s="163">
        <f t="shared" si="31"/>
        <v>1.9699831579399708E-3</v>
      </c>
      <c r="ET6" s="163">
        <f t="shared" si="32"/>
        <v>1.9783519349585266E-3</v>
      </c>
      <c r="EU6" s="163">
        <f t="shared" si="33"/>
        <v>1.9862840495212856E-3</v>
      </c>
      <c r="EV6" s="163">
        <f t="shared" si="34"/>
        <v>1.9937739726642793E-3</v>
      </c>
      <c r="EW6" s="163">
        <f t="shared" si="35"/>
        <v>2.0008164698245329E-3</v>
      </c>
      <c r="EX6" s="163">
        <f t="shared" si="36"/>
        <v>2.0074066069358113E-3</v>
      </c>
      <c r="EY6" s="163">
        <f t="shared" si="37"/>
        <v>2.0135397561889027E-3</v>
      </c>
      <c r="EZ6" s="163">
        <f t="shared" si="38"/>
        <v>2.0192116014470102E-3</v>
      </c>
      <c r="FA6" s="163">
        <f t="shared" si="39"/>
        <v>2.0244181433073951E-3</v>
      </c>
      <c r="FB6" s="163">
        <f t="shared" si="40"/>
        <v>2.0291557038009532E-3</v>
      </c>
      <c r="FC6" s="163">
        <f t="shared" si="41"/>
        <v>2.033420930721994E-3</v>
      </c>
      <c r="FD6" s="163">
        <f t="shared" si="42"/>
        <v>2.0372108015811025E-3</v>
      </c>
      <c r="FE6" s="163">
        <f t="shared" si="43"/>
        <v>2.0405226271745331E-3</v>
      </c>
      <c r="FF6" s="163">
        <f t="shared" si="44"/>
        <v>2.0433540547642581E-3</v>
      </c>
      <c r="FG6" s="163">
        <f t="shared" si="45"/>
        <v>2.0457030708633949E-3</v>
      </c>
      <c r="FH6" s="163">
        <f t="shared" si="46"/>
        <v>2.0475680036223954E-3</v>
      </c>
      <c r="FI6" s="163">
        <f t="shared" si="47"/>
        <v>2.0489475248120464E-3</v>
      </c>
      <c r="FJ6" s="163">
        <f t="shared" si="48"/>
        <v>2.0498406513999794E-3</v>
      </c>
      <c r="FK6" s="163">
        <f t="shared" si="49"/>
        <v>2.050246746718074E-3</v>
      </c>
      <c r="FL6" s="163">
        <f t="shared" si="50"/>
        <v>2.0501655212188195E-3</v>
      </c>
      <c r="FM6" s="163">
        <f t="shared" si="51"/>
        <v>2.0495970328193659E-3</v>
      </c>
      <c r="FN6" s="163">
        <f t="shared" si="52"/>
        <v>2.0485416868327006E-3</v>
      </c>
      <c r="FO6" s="163">
        <f t="shared" si="53"/>
        <v>2.0470002354860649E-3</v>
      </c>
      <c r="FP6" s="163">
        <f t="shared" si="54"/>
        <v>2.0449737770274023E-3</v>
      </c>
      <c r="FQ6" s="163">
        <f t="shared" si="55"/>
        <v>2.0424637544213396E-3</v>
      </c>
      <c r="FR6" s="163">
        <f t="shared" si="56"/>
        <v>2.0394719536368545E-3</v>
      </c>
      <c r="FS6" s="163">
        <f t="shared" si="57"/>
        <v>2.0360005015294803E-3</v>
      </c>
      <c r="FT6" s="163">
        <f t="shared" si="58"/>
        <v>2.0320518633215644E-3</v>
      </c>
      <c r="FU6" s="163">
        <f t="shared" si="59"/>
        <v>2.0276288396847558E-3</v>
      </c>
      <c r="FV6" s="163">
        <f t="shared" si="60"/>
        <v>2.0227345634295586E-3</v>
      </c>
      <c r="FW6" s="163">
        <f t="shared" si="61"/>
        <v>2.0173724958074267E-3</v>
      </c>
      <c r="FX6" s="163">
        <f t="shared" si="62"/>
        <v>2.0115464224315111E-3</v>
      </c>
      <c r="FY6" s="163">
        <f t="shared" si="63"/>
        <v>2.0052604488227893E-3</v>
      </c>
      <c r="FZ6" s="163">
        <f t="shared" si="64"/>
        <v>1.9985189955889137E-3</v>
      </c>
      <c r="GA6" s="163">
        <f t="shared" si="65"/>
        <v>1.9913267932436998E-3</v>
      </c>
      <c r="GB6" s="163">
        <f t="shared" si="66"/>
        <v>1.9836888766757588E-3</v>
      </c>
      <c r="GC6" s="163">
        <f t="shared" si="67"/>
        <v>1.9756105792753218E-3</v>
      </c>
      <c r="GD6" s="163">
        <f t="shared" si="68"/>
        <v>1.9670975267288473E-3</v>
      </c>
      <c r="GE6" s="163">
        <f t="shared" si="69"/>
        <v>1.9581556304915197E-3</v>
      </c>
      <c r="GF6" s="163">
        <f t="shared" si="70"/>
        <v>1.9487910809482341E-3</v>
      </c>
      <c r="GG6" s="163">
        <f t="shared" si="71"/>
        <v>1.9390103402741445E-3</v>
      </c>
      <c r="GH6" s="163">
        <f t="shared" si="72"/>
        <v>1.9288201350062947E-3</v>
      </c>
      <c r="GI6" s="163">
        <f t="shared" si="73"/>
        <v>1.9182274483382821E-3</v>
      </c>
      <c r="GJ6" s="163">
        <f t="shared" si="74"/>
        <v>1.9072395121503061E-3</v>
      </c>
      <c r="GK6" s="163">
        <f t="shared" si="75"/>
        <v>1.8958637987873158E-3</v>
      </c>
      <c r="GL6" s="163">
        <f t="shared" si="76"/>
        <v>1.8841080125983458E-3</v>
      </c>
      <c r="GM6" s="163">
        <f t="shared" si="77"/>
        <v>1.8719800812504268E-3</v>
      </c>
      <c r="GN6" s="163">
        <f t="shared" si="78"/>
        <v>1.859488146830767E-3</v>
      </c>
      <c r="GO6" s="163">
        <f t="shared" si="79"/>
        <v>1.8466405567511661E-3</v>
      </c>
      <c r="GP6" s="163">
        <f t="shared" si="80"/>
        <v>1.8334458544688604E-3</v>
      </c>
      <c r="GQ6" s="163">
        <f t="shared" si="81"/>
        <v>1.8199127700382119E-3</v>
      </c>
      <c r="GR6" s="163">
        <f t="shared" si="82"/>
        <v>1.8060502105078347E-3</v>
      </c>
      <c r="GS6" s="163">
        <f t="shared" si="83"/>
        <v>1.7918672501779089E-3</v>
      </c>
      <c r="GT6" s="163">
        <f t="shared" si="84"/>
        <v>1.7773731207325503E-3</v>
      </c>
      <c r="GU6" s="163">
        <f t="shared" si="85"/>
        <v>1.7625772012622065E-3</v>
      </c>
      <c r="GV6" s="163">
        <f t="shared" si="86"/>
        <v>1.7474890081911197E-3</v>
      </c>
      <c r="GW6" s="163">
        <f t="shared" si="87"/>
        <v>1.7321181851249114E-3</v>
      </c>
      <c r="GX6" s="163">
        <f t="shared" si="88"/>
        <v>1.7164744926333932E-3</v>
      </c>
      <c r="GY6" s="163">
        <f t="shared" si="89"/>
        <v>1.7005677979836402E-3</v>
      </c>
      <c r="GZ6" s="163">
        <f t="shared" si="90"/>
        <v>1.6844080648383611E-3</v>
      </c>
      <c r="HA6" s="163">
        <f t="shared" si="91"/>
        <v>1.6680053429344842E-3</v>
      </c>
      <c r="HB6" s="163">
        <f t="shared" si="92"/>
        <v>1.6513697577568004E-3</v>
      </c>
      <c r="HC6" s="163">
        <f t="shared" si="93"/>
        <v>1.6345115002213621E-3</v>
      </c>
      <c r="HD6" s="163">
        <f t="shared" si="94"/>
        <v>1.6174408163831819E-3</v>
      </c>
      <c r="HE6" s="163">
        <f t="shared" si="95"/>
        <v>1.6001679971825906E-3</v>
      </c>
      <c r="HF6" s="163">
        <f t="shared" si="96"/>
        <v>1.5827033682444059E-3</v>
      </c>
      <c r="HG6" s="163">
        <f t="shared" si="97"/>
        <v>1.5650572797438298E-3</v>
      </c>
      <c r="HH6" s="163">
        <f t="shared" si="98"/>
        <v>1.5472400963527336E-3</v>
      </c>
      <c r="HI6" s="163">
        <f t="shared" si="99"/>
        <v>1.5292621872797145E-3</v>
      </c>
      <c r="HJ6" s="163">
        <f t="shared" si="100"/>
        <v>1.5111339164169937E-3</v>
      </c>
      <c r="HK6" s="163">
        <f t="shared" si="101"/>
        <v>1.4928656326069168E-3</v>
      </c>
      <c r="HL6" s="163">
        <f t="shared" si="102"/>
        <v>1.4744676600404595E-3</v>
      </c>
      <c r="HM6" s="163">
        <f t="shared" si="103"/>
        <v>1.4559502887997874E-3</v>
      </c>
      <c r="HN6" s="163">
        <f t="shared" si="104"/>
        <v>1.4373237655565276E-3</v>
      </c>
      <c r="HO6" s="163">
        <f t="shared" si="105"/>
        <v>1.41859828443702E-3</v>
      </c>
      <c r="HP6" s="163">
        <f t="shared" si="106"/>
        <v>1.3997839780653888E-3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199.26</v>
      </c>
      <c r="L7" s="72">
        <f t="shared" si="2"/>
        <v>39704.547599999998</v>
      </c>
      <c r="M7" s="89">
        <v>150</v>
      </c>
      <c r="N7" s="259">
        <f>IF(AND(M7&gt;0,C7&gt;0,NOT(K7="")),ABS(VLOOKUP($M$1,VLookups!$A$48:$B$49,2,FALSE)-_xlfn.NORM.DIST(M7,G7,K7,TRUE)),"")</f>
        <v>0.53997525242507005</v>
      </c>
      <c r="O7" s="88">
        <f>IF(AND($B7&gt;0,$C7&gt;0,$D7&gt;0,NOT(ISBLANK($H7))),_xlfn.NORM.INV(ABS(VLOOKUP($M$1,VLookups!$A$48:$B$49,2,FALSE)-O$3),$G7,$K7),"")</f>
        <v>-125.3619649504171</v>
      </c>
      <c r="P7" s="87">
        <f>IF(AND($B7&gt;0,$C7&gt;0,$D7&gt;0,NOT(ISBLANK($H7))),_xlfn.NORM.INV(ABS(VLOOKUP($M$1,VLookups!$A$48:$B$49,2,FALSE)-P$3),$G7,$K7),"")</f>
        <v>385.36196495041713</v>
      </c>
      <c r="Q7" s="88">
        <f>IF(AND($B7&gt;0,$C7&gt;0,$D7&gt;0,NOT(ISBLANK($H7))),_xlfn.NORM.INV(ABS(VLOOKUP($M$1,VLookups!$A$48:$B$49,2,FALSE)-Q$3),$G7,$K7),"")</f>
        <v>336.51971719053256</v>
      </c>
      <c r="R7" s="87">
        <f>IF(AND($B7&gt;0,$C7&gt;0,$D7&gt;0,NOT(ISBLANK($H7))),_xlfn.NORM.INV(ABS(VLOOKUP($M$1,VLookups!$A$48:$B$49,2,FALSE)-R$3),$G7,$K7),"")</f>
        <v>297.70144700173898</v>
      </c>
      <c r="S7" s="88">
        <f>IF(AND($B7&gt;0,$C7&gt;0,$D7&gt;0,NOT(ISBLANK($H7))),_xlfn.NORM.INV(ABS(VLOOKUP($M$1,VLookups!$A$48:$B$49,2,FALSE)-S$3),$G7,$K7),"")</f>
        <v>264.39882762407126</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1.6183130380190509E-3</v>
      </c>
      <c r="DU7" s="163">
        <f t="shared" si="7"/>
        <v>1.634102113417043E-3</v>
      </c>
      <c r="DV7" s="163">
        <f t="shared" si="8"/>
        <v>1.6496712545316136E-3</v>
      </c>
      <c r="DW7" s="163">
        <f t="shared" si="9"/>
        <v>1.6650112748390566E-3</v>
      </c>
      <c r="DX7" s="163">
        <f t="shared" si="10"/>
        <v>1.6801130578645383E-3</v>
      </c>
      <c r="DY7" s="163">
        <f t="shared" si="11"/>
        <v>1.6949675661362595E-3</v>
      </c>
      <c r="DZ7" s="163">
        <f t="shared" si="12"/>
        <v>1.7095658501319166E-3</v>
      </c>
      <c r="EA7" s="163">
        <f t="shared" si="13"/>
        <v>1.7238990572051747E-3</v>
      </c>
      <c r="EB7" s="163">
        <f t="shared" si="14"/>
        <v>1.7379584404797828E-3</v>
      </c>
      <c r="EC7" s="163">
        <f t="shared" si="15"/>
        <v>1.7517353676989086E-3</v>
      </c>
      <c r="ED7" s="163">
        <f t="shared" si="16"/>
        <v>1.7652213300172297E-3</v>
      </c>
      <c r="EE7" s="163">
        <f t="shared" si="17"/>
        <v>1.7784079507233179E-3</v>
      </c>
      <c r="EF7" s="163">
        <f t="shared" si="18"/>
        <v>1.791286993879853E-3</v>
      </c>
      <c r="EG7" s="163">
        <f t="shared" si="19"/>
        <v>1.8038503728692397E-3</v>
      </c>
      <c r="EH7" s="163">
        <f t="shared" si="20"/>
        <v>1.8160901588322629E-3</v>
      </c>
      <c r="EI7" s="163">
        <f t="shared" si="21"/>
        <v>1.8279985889874842E-3</v>
      </c>
      <c r="EJ7" s="163">
        <f t="shared" si="22"/>
        <v>1.8395680748191975E-3</v>
      </c>
      <c r="EK7" s="163">
        <f t="shared" si="23"/>
        <v>1.8507912101218785E-3</v>
      </c>
      <c r="EL7" s="163">
        <f t="shared" si="24"/>
        <v>1.8616607788892136E-3</v>
      </c>
      <c r="EM7" s="163">
        <f t="shared" si="25"/>
        <v>1.8721697630359616E-3</v>
      </c>
      <c r="EN7" s="163">
        <f t="shared" si="26"/>
        <v>1.8823113499411056E-3</v>
      </c>
      <c r="EO7" s="163">
        <f t="shared" si="27"/>
        <v>1.8920789398009438E-3</v>
      </c>
      <c r="EP7" s="163">
        <f t="shared" si="28"/>
        <v>1.9014661527810366E-3</v>
      </c>
      <c r="EQ7" s="163">
        <f t="shared" si="29"/>
        <v>1.9104668359561578E-3</v>
      </c>
      <c r="ER7" s="163">
        <f t="shared" si="30"/>
        <v>1.9190750700276962E-3</v>
      </c>
      <c r="ES7" s="163">
        <f t="shared" si="31"/>
        <v>1.9272851758082414E-3</v>
      </c>
      <c r="ET7" s="163">
        <f t="shared" si="32"/>
        <v>1.9350917204634197E-3</v>
      </c>
      <c r="EU7" s="163">
        <f t="shared" si="33"/>
        <v>1.9424895235013772E-3</v>
      </c>
      <c r="EV7" s="163">
        <f t="shared" si="34"/>
        <v>1.9494736625006658E-3</v>
      </c>
      <c r="EW7" s="163">
        <f t="shared" si="35"/>
        <v>1.9560394785676791E-3</v>
      </c>
      <c r="EX7" s="163">
        <f t="shared" si="36"/>
        <v>1.9621825815151562E-3</v>
      </c>
      <c r="EY7" s="163">
        <f t="shared" si="37"/>
        <v>1.9678988547537067E-3</v>
      </c>
      <c r="EZ7" s="163">
        <f t="shared" si="38"/>
        <v>1.9731844598887245E-3</v>
      </c>
      <c r="FA7" s="163">
        <f t="shared" si="39"/>
        <v>1.9780358410155063E-3</v>
      </c>
      <c r="FB7" s="163">
        <f t="shared" si="40"/>
        <v>1.9824497287058425E-3</v>
      </c>
      <c r="FC7" s="163">
        <f t="shared" si="41"/>
        <v>1.9864231436798321E-3</v>
      </c>
      <c r="FD7" s="163">
        <f t="shared" si="42"/>
        <v>1.9899534001571414E-3</v>
      </c>
      <c r="FE7" s="163">
        <f t="shared" si="43"/>
        <v>1.9930381088824351E-3</v>
      </c>
      <c r="FF7" s="163">
        <f t="shared" si="44"/>
        <v>1.9956751798202036E-3</v>
      </c>
      <c r="FG7" s="163">
        <f t="shared" si="45"/>
        <v>1.9978628245147373E-3</v>
      </c>
      <c r="FH7" s="163">
        <f t="shared" si="46"/>
        <v>1.9995995581115131E-3</v>
      </c>
      <c r="FI7" s="163">
        <f t="shared" si="47"/>
        <v>2.0008842010367962E-3</v>
      </c>
      <c r="FJ7" s="163">
        <f t="shared" si="48"/>
        <v>2.0017158803327987E-3</v>
      </c>
      <c r="FK7" s="163">
        <f t="shared" si="49"/>
        <v>2.0020940306462788E-3</v>
      </c>
      <c r="FL7" s="163">
        <f t="shared" si="50"/>
        <v>2.0020183948690111E-3</v>
      </c>
      <c r="FM7" s="163">
        <f t="shared" si="51"/>
        <v>2.0014890244291167E-3</v>
      </c>
      <c r="FN7" s="163">
        <f t="shared" si="52"/>
        <v>2.0005062792327862E-3</v>
      </c>
      <c r="FO7" s="163">
        <f t="shared" si="53"/>
        <v>1.9990708272564902E-3</v>
      </c>
      <c r="FP7" s="163">
        <f t="shared" si="54"/>
        <v>1.9971836437903292E-3</v>
      </c>
      <c r="FQ7" s="163">
        <f t="shared" si="55"/>
        <v>1.9948460103337094E-3</v>
      </c>
      <c r="FR7" s="163">
        <f t="shared" si="56"/>
        <v>1.9920595131451102E-3</v>
      </c>
      <c r="FS7" s="163">
        <f t="shared" si="57"/>
        <v>1.9888260414482311E-3</v>
      </c>
      <c r="FT7" s="163">
        <f t="shared" si="58"/>
        <v>1.9851477852973606E-3</v>
      </c>
      <c r="FU7" s="163">
        <f t="shared" si="59"/>
        <v>1.9810272331053443E-3</v>
      </c>
      <c r="FV7" s="163">
        <f t="shared" si="60"/>
        <v>1.9764671688380568E-3</v>
      </c>
      <c r="FW7" s="163">
        <f t="shared" si="61"/>
        <v>1.9714706688798082E-3</v>
      </c>
      <c r="FX7" s="163">
        <f t="shared" si="62"/>
        <v>1.9660410985746194E-3</v>
      </c>
      <c r="FY7" s="163">
        <f t="shared" si="63"/>
        <v>1.9601821084488185E-3</v>
      </c>
      <c r="FZ7" s="163">
        <f t="shared" si="64"/>
        <v>1.9538976301208886E-3</v>
      </c>
      <c r="GA7" s="163">
        <f t="shared" si="65"/>
        <v>1.9471918719049784E-3</v>
      </c>
      <c r="GB7" s="163">
        <f t="shared" si="66"/>
        <v>1.9400693141149675E-3</v>
      </c>
      <c r="GC7" s="163">
        <f t="shared" si="67"/>
        <v>1.9325347040764092E-3</v>
      </c>
      <c r="GD7" s="163">
        <f t="shared" si="68"/>
        <v>1.9245930508541352E-3</v>
      </c>
      <c r="GE7" s="163">
        <f t="shared" si="69"/>
        <v>1.9162496197037094E-3</v>
      </c>
      <c r="GF7" s="163">
        <f t="shared" si="70"/>
        <v>1.907509926255338E-3</v>
      </c>
      <c r="GG7" s="163">
        <f t="shared" si="71"/>
        <v>1.898379730439224E-3</v>
      </c>
      <c r="GH7" s="163">
        <f t="shared" si="72"/>
        <v>1.8888650301617316E-3</v>
      </c>
      <c r="GI7" s="163">
        <f t="shared" si="73"/>
        <v>1.8789720547420733E-3</v>
      </c>
      <c r="GJ7" s="163">
        <f t="shared" si="74"/>
        <v>1.8687072581195707E-3</v>
      </c>
      <c r="GK7" s="163">
        <f t="shared" si="75"/>
        <v>1.8580773118418504E-3</v>
      </c>
      <c r="GL7" s="163">
        <f t="shared" si="76"/>
        <v>1.8470890978446307E-3</v>
      </c>
      <c r="GM7" s="163">
        <f t="shared" si="77"/>
        <v>1.8357497010340316E-3</v>
      </c>
      <c r="GN7" s="163">
        <f t="shared" si="78"/>
        <v>1.8240664016825835E-3</v>
      </c>
      <c r="GO7" s="163">
        <f t="shared" si="79"/>
        <v>1.8120466676503485E-3</v>
      </c>
      <c r="GP7" s="163">
        <f t="shared" si="80"/>
        <v>1.7996981464427711E-3</v>
      </c>
      <c r="GQ7" s="163">
        <f t="shared" si="81"/>
        <v>1.7870286571170621E-3</v>
      </c>
      <c r="GR7" s="163">
        <f t="shared" si="82"/>
        <v>1.774046182049082E-3</v>
      </c>
      <c r="GS7" s="163">
        <f t="shared" si="83"/>
        <v>1.760758858572831E-3</v>
      </c>
      <c r="GT7" s="163">
        <f t="shared" si="84"/>
        <v>1.7471749705047727E-3</v>
      </c>
      <c r="GU7" s="163">
        <f t="shared" si="85"/>
        <v>1.7333029395653037E-3</v>
      </c>
      <c r="GV7" s="163">
        <f t="shared" si="86"/>
        <v>1.7191513167097692E-3</v>
      </c>
      <c r="GW7" s="163">
        <f t="shared" si="87"/>
        <v>1.7047287733814572E-3</v>
      </c>
      <c r="GX7" s="163">
        <f t="shared" si="88"/>
        <v>1.6900440926990396E-3</v>
      </c>
      <c r="GY7" s="163">
        <f t="shared" si="89"/>
        <v>1.6751061605909292E-3</v>
      </c>
      <c r="GZ7" s="163">
        <f t="shared" si="90"/>
        <v>1.6599239568889992E-3</v>
      </c>
      <c r="HA7" s="163">
        <f t="shared" si="91"/>
        <v>1.644506546394078E-3</v>
      </c>
      <c r="HB7" s="163">
        <f t="shared" si="92"/>
        <v>1.6288630699255583E-3</v>
      </c>
      <c r="HC7" s="163">
        <f t="shared" si="93"/>
        <v>1.6130027353673812E-3</v>
      </c>
      <c r="HD7" s="163">
        <f t="shared" si="94"/>
        <v>1.5969348087225487E-3</v>
      </c>
      <c r="HE7" s="163">
        <f t="shared" si="95"/>
        <v>1.5806686051881866E-3</v>
      </c>
      <c r="HF7" s="163">
        <f t="shared" si="96"/>
        <v>1.5642134802630338E-3</v>
      </c>
      <c r="HG7" s="163">
        <f t="shared" si="97"/>
        <v>1.5475788208990692E-3</v>
      </c>
      <c r="HH7" s="163">
        <f t="shared" si="98"/>
        <v>1.5307740367087911E-3</v>
      </c>
      <c r="HI7" s="163">
        <f t="shared" si="99"/>
        <v>1.5138085512394694E-3</v>
      </c>
      <c r="HJ7" s="163">
        <f t="shared" si="100"/>
        <v>1.4966917933254536E-3</v>
      </c>
      <c r="HK7" s="163">
        <f t="shared" si="101"/>
        <v>1.4794331885293892E-3</v>
      </c>
      <c r="HL7" s="163">
        <f t="shared" si="102"/>
        <v>1.4620421506829242E-3</v>
      </c>
      <c r="HM7" s="163">
        <f t="shared" si="103"/>
        <v>1.4445280735372237E-3</v>
      </c>
      <c r="HN7" s="163">
        <f t="shared" si="104"/>
        <v>1.4269003225333104E-3</v>
      </c>
      <c r="HO7" s="163">
        <f t="shared" si="105"/>
        <v>1.4091682267019477E-3</v>
      </c>
      <c r="HP7" s="163">
        <f t="shared" si="106"/>
        <v>1.3913410707024599E-3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203.04</v>
      </c>
      <c r="L8" s="72">
        <f t="shared" si="2"/>
        <v>41225.241599999994</v>
      </c>
      <c r="M8" s="89">
        <v>150</v>
      </c>
      <c r="N8" s="259">
        <f>IF(AND(M8&gt;0,C8&gt;0,NOT(K8="")),ABS(VLOOKUP($M$1,VLookups!$A$48:$B$49,2,FALSE)-_xlfn.NORM.DIST(M8,G8,K8,TRUE)),"")</f>
        <v>0.5392334590083665</v>
      </c>
      <c r="O8" s="88">
        <f>IF(AND($B8&gt;0,$C8&gt;0,$D8&gt;0,NOT(ISBLANK($H8))),_xlfn.NORM.INV(ABS(VLOOKUP($M$1,VLookups!$A$48:$B$49,2,FALSE)-O$3),$G8,$K8),"")</f>
        <v>-130.20622986817568</v>
      </c>
      <c r="P8" s="87">
        <f>IF(AND($B8&gt;0,$C8&gt;0,$D8&gt;0,NOT(ISBLANK($H8))),_xlfn.NORM.INV(ABS(VLOOKUP($M$1,VLookups!$A$48:$B$49,2,FALSE)-P$3),$G8,$K8),"")</f>
        <v>390.20622986817568</v>
      </c>
      <c r="Q8" s="88">
        <f>IF(AND($B8&gt;0,$C8&gt;0,$D8&gt;0,NOT(ISBLANK($H8))),_xlfn.NORM.INV(ABS(VLOOKUP($M$1,VLookups!$A$48:$B$49,2,FALSE)-Q$3),$G8,$K8),"")</f>
        <v>340.43743540281912</v>
      </c>
      <c r="R8" s="87">
        <f>IF(AND($B8&gt;0,$C8&gt;0,$D8&gt;0,NOT(ISBLANK($H8))),_xlfn.NORM.INV(ABS(VLOOKUP($M$1,VLookups!$A$48:$B$49,2,FALSE)-R$3),$G8,$K8),"")</f>
        <v>300.88277526464458</v>
      </c>
      <c r="S8" s="88">
        <f>IF(AND($B8&gt;0,$C8&gt;0,$D8&gt;0,NOT(ISBLANK($H8))),_xlfn.NORM.INV(ABS(VLOOKUP($M$1,VLookups!$A$48:$B$49,2,FALSE)-S$3),$G8,$K8),"")</f>
        <v>266.94839887981243</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1.6007019188355341E-3</v>
      </c>
      <c r="DU8" s="163">
        <f t="shared" si="7"/>
        <v>1.6157403931775214E-3</v>
      </c>
      <c r="DV8" s="163">
        <f t="shared" si="8"/>
        <v>1.6305641408919651E-3</v>
      </c>
      <c r="DW8" s="163">
        <f t="shared" si="9"/>
        <v>1.6451646905406871E-3</v>
      </c>
      <c r="DX8" s="163">
        <f t="shared" si="10"/>
        <v>1.6595336407247455E-3</v>
      </c>
      <c r="DY8" s="163">
        <f t="shared" si="11"/>
        <v>1.6736626680796617E-3</v>
      </c>
      <c r="DZ8" s="163">
        <f t="shared" si="12"/>
        <v>1.6875435352558157E-3</v>
      </c>
      <c r="EA8" s="163">
        <f t="shared" si="13"/>
        <v>1.7011680988733779E-3</v>
      </c>
      <c r="EB8" s="163">
        <f t="shared" si="14"/>
        <v>1.7145283174411108E-3</v>
      </c>
      <c r="EC8" s="163">
        <f t="shared" si="15"/>
        <v>1.7276162592283087E-3</v>
      </c>
      <c r="ED8" s="163">
        <f t="shared" si="16"/>
        <v>1.7404241100791649E-3</v>
      </c>
      <c r="EE8" s="163">
        <f t="shared" si="17"/>
        <v>1.7529441811588325E-3</v>
      </c>
      <c r="EF8" s="163">
        <f t="shared" si="18"/>
        <v>1.7651689166204702E-3</v>
      </c>
      <c r="EG8" s="163">
        <f t="shared" si="19"/>
        <v>1.7770909011826242E-3</v>
      </c>
      <c r="EH8" s="163">
        <f t="shared" si="20"/>
        <v>1.7887028676063239E-3</v>
      </c>
      <c r="EI8" s="163">
        <f t="shared" si="21"/>
        <v>1.7999977040613823E-3</v>
      </c>
      <c r="EJ8" s="163">
        <f t="shared" si="22"/>
        <v>1.8109684613714656E-3</v>
      </c>
      <c r="EK8" s="163">
        <f t="shared" si="23"/>
        <v>1.8216083601276186E-3</v>
      </c>
      <c r="EL8" s="163">
        <f t="shared" si="24"/>
        <v>1.8319107976600827E-3</v>
      </c>
      <c r="EM8" s="163">
        <f t="shared" si="25"/>
        <v>1.8418693548583663E-3</v>
      </c>
      <c r="EN8" s="163">
        <f t="shared" si="26"/>
        <v>1.8514778028297385E-3</v>
      </c>
      <c r="EO8" s="163">
        <f t="shared" si="27"/>
        <v>1.8607301093864713E-3</v>
      </c>
      <c r="EP8" s="163">
        <f t="shared" si="28"/>
        <v>1.8696204453523921E-3</v>
      </c>
      <c r="EQ8" s="163">
        <f t="shared" si="29"/>
        <v>1.8781431906795187E-3</v>
      </c>
      <c r="ER8" s="163">
        <f t="shared" si="30"/>
        <v>1.8862929403657966E-3</v>
      </c>
      <c r="ES8" s="163">
        <f t="shared" si="31"/>
        <v>1.8940645101652265E-3</v>
      </c>
      <c r="ET8" s="163">
        <f t="shared" si="32"/>
        <v>1.9014529420819314E-3</v>
      </c>
      <c r="EU8" s="163">
        <f t="shared" si="33"/>
        <v>1.9084535096400234E-3</v>
      </c>
      <c r="EV8" s="163">
        <f t="shared" si="34"/>
        <v>1.9150617229214304E-3</v>
      </c>
      <c r="EW8" s="163">
        <f t="shared" si="35"/>
        <v>1.921273333364159E-3</v>
      </c>
      <c r="EX8" s="163">
        <f t="shared" si="36"/>
        <v>1.9270843383138306E-3</v>
      </c>
      <c r="EY8" s="163">
        <f t="shared" si="37"/>
        <v>1.9324909853216511E-3</v>
      </c>
      <c r="EZ8" s="163">
        <f t="shared" si="38"/>
        <v>1.9374897761823659E-3</v>
      </c>
      <c r="FA8" s="163">
        <f t="shared" si="39"/>
        <v>1.9420774707061095E-3</v>
      </c>
      <c r="FB8" s="163">
        <f t="shared" si="40"/>
        <v>1.9462510902184622E-3</v>
      </c>
      <c r="FC8" s="163">
        <f t="shared" si="41"/>
        <v>1.9500079207834195E-3</v>
      </c>
      <c r="FD8" s="163">
        <f t="shared" si="42"/>
        <v>1.9533455161443907E-3</v>
      </c>
      <c r="FE8" s="163">
        <f t="shared" si="43"/>
        <v>1.9562617003787705E-3</v>
      </c>
      <c r="FF8" s="163">
        <f t="shared" si="44"/>
        <v>1.9587545702620416E-3</v>
      </c>
      <c r="FG8" s="163">
        <f t="shared" si="45"/>
        <v>1.9608224973378268E-3</v>
      </c>
      <c r="FH8" s="163">
        <f t="shared" si="46"/>
        <v>1.9624641296907227E-3</v>
      </c>
      <c r="FI8" s="163">
        <f t="shared" si="47"/>
        <v>1.9636783934192242E-3</v>
      </c>
      <c r="FJ8" s="163">
        <f t="shared" si="48"/>
        <v>1.9644644938064926E-3</v>
      </c>
      <c r="FK8" s="163">
        <f t="shared" si="49"/>
        <v>1.9648219161871741E-3</v>
      </c>
      <c r="FL8" s="163">
        <f t="shared" si="50"/>
        <v>1.96475042650895E-3</v>
      </c>
      <c r="FM8" s="163">
        <f t="shared" si="51"/>
        <v>1.9642500715879615E-3</v>
      </c>
      <c r="FN8" s="163">
        <f t="shared" si="52"/>
        <v>1.9633211790577158E-3</v>
      </c>
      <c r="FO8" s="163">
        <f t="shared" si="53"/>
        <v>1.9619643570115541E-3</v>
      </c>
      <c r="FP8" s="163">
        <f t="shared" si="54"/>
        <v>1.9601804933392247E-3</v>
      </c>
      <c r="FQ8" s="163">
        <f t="shared" si="55"/>
        <v>1.9579707547585797E-3</v>
      </c>
      <c r="FR8" s="163">
        <f t="shared" si="56"/>
        <v>1.9553365855438662E-3</v>
      </c>
      <c r="FS8" s="163">
        <f t="shared" si="57"/>
        <v>1.9522797059525615E-3</v>
      </c>
      <c r="FT8" s="163">
        <f t="shared" si="58"/>
        <v>1.9488021103531406E-3</v>
      </c>
      <c r="FU8" s="163">
        <f t="shared" si="59"/>
        <v>1.944906065056638E-3</v>
      </c>
      <c r="FV8" s="163">
        <f t="shared" si="60"/>
        <v>1.9405941058552999E-3</v>
      </c>
      <c r="FW8" s="163">
        <f t="shared" si="61"/>
        <v>1.9358690352720667E-3</v>
      </c>
      <c r="FX8" s="163">
        <f t="shared" si="62"/>
        <v>1.9307339195250687E-3</v>
      </c>
      <c r="FY8" s="163">
        <f t="shared" si="63"/>
        <v>1.9251920852117314E-3</v>
      </c>
      <c r="FZ8" s="163">
        <f t="shared" si="64"/>
        <v>1.9192471157175124E-3</v>
      </c>
      <c r="GA8" s="163">
        <f t="shared" si="65"/>
        <v>1.9129028473546974E-3</v>
      </c>
      <c r="GB8" s="163">
        <f t="shared" si="66"/>
        <v>1.9061633652370812E-3</v>
      </c>
      <c r="GC8" s="163">
        <f t="shared" si="67"/>
        <v>1.8990329988967367E-3</v>
      </c>
      <c r="GD8" s="163">
        <f t="shared" si="68"/>
        <v>1.891516317649464E-3</v>
      </c>
      <c r="GE8" s="163">
        <f t="shared" si="69"/>
        <v>1.8836181257158545E-3</v>
      </c>
      <c r="GF8" s="163">
        <f t="shared" si="70"/>
        <v>1.8753434571052701E-3</v>
      </c>
      <c r="GG8" s="163">
        <f t="shared" si="71"/>
        <v>1.866697570270354E-3</v>
      </c>
      <c r="GH8" s="163">
        <f t="shared" si="72"/>
        <v>1.8576859425400237E-3</v>
      </c>
      <c r="GI8" s="163">
        <f t="shared" si="73"/>
        <v>1.8483142643391885E-3</v>
      </c>
      <c r="GJ8" s="163">
        <f t="shared" si="74"/>
        <v>1.8385884332037315E-3</v>
      </c>
      <c r="GK8" s="163">
        <f t="shared" si="75"/>
        <v>1.8285145475995584E-3</v>
      </c>
      <c r="GL8" s="163">
        <f t="shared" si="76"/>
        <v>1.8180989005547779E-3</v>
      </c>
      <c r="GM8" s="163">
        <f t="shared" si="77"/>
        <v>1.8073479731143165E-3</v>
      </c>
      <c r="GN8" s="163">
        <f t="shared" si="78"/>
        <v>1.7962684276264821E-3</v>
      </c>
      <c r="GO8" s="163">
        <f t="shared" si="79"/>
        <v>1.7848671008712077E-3</v>
      </c>
      <c r="GP8" s="163">
        <f t="shared" si="80"/>
        <v>1.7731509970398778E-3</v>
      </c>
      <c r="GQ8" s="163">
        <f t="shared" si="81"/>
        <v>1.7611272805768139E-3</v>
      </c>
      <c r="GR8" s="163">
        <f t="shared" si="82"/>
        <v>1.7488032688926464E-3</v>
      </c>
      <c r="GS8" s="163">
        <f t="shared" si="83"/>
        <v>1.7361864249599165E-3</v>
      </c>
      <c r="GT8" s="163">
        <f t="shared" si="84"/>
        <v>1.7232843498013776E-3</v>
      </c>
      <c r="GU8" s="163">
        <f t="shared" si="85"/>
        <v>1.7101047748815474E-3</v>
      </c>
      <c r="GV8" s="163">
        <f t="shared" si="86"/>
        <v>1.6966555544121319E-3</v>
      </c>
      <c r="GW8" s="163">
        <f t="shared" si="87"/>
        <v>1.6829446575820075E-3</v>
      </c>
      <c r="GX8" s="163">
        <f t="shared" si="88"/>
        <v>1.6689801607224712E-3</v>
      </c>
      <c r="GY8" s="163">
        <f t="shared" si="89"/>
        <v>1.654770239418486E-3</v>
      </c>
      <c r="GZ8" s="163">
        <f t="shared" si="90"/>
        <v>1.6403231605766502E-3</v>
      </c>
      <c r="HA8" s="163">
        <f t="shared" si="91"/>
        <v>1.6256472744605917E-3</v>
      </c>
      <c r="HB8" s="163">
        <f t="shared" si="92"/>
        <v>1.6107510067044511E-3</v>
      </c>
      <c r="HC8" s="163">
        <f t="shared" si="93"/>
        <v>1.5956428503150571E-3</v>
      </c>
      <c r="HD8" s="163">
        <f t="shared" si="94"/>
        <v>1.5803313576733264E-3</v>
      </c>
      <c r="HE8" s="163">
        <f t="shared" si="95"/>
        <v>1.5648251325453149E-3</v>
      </c>
      <c r="HF8" s="163">
        <f t="shared" si="96"/>
        <v>1.5491328221132487E-3</v>
      </c>
      <c r="HG8" s="163">
        <f t="shared" si="97"/>
        <v>1.5332631090367236E-3</v>
      </c>
      <c r="HH8" s="163">
        <f t="shared" si="98"/>
        <v>1.5172247035541292E-3</v>
      </c>
      <c r="HI8" s="163">
        <f t="shared" si="99"/>
        <v>1.5010263356341792E-3</v>
      </c>
      <c r="HJ8" s="163">
        <f t="shared" si="100"/>
        <v>1.4846767471872644E-3</v>
      </c>
      <c r="HK8" s="163">
        <f t="shared" si="101"/>
        <v>1.4681846843461472E-3</v>
      </c>
      <c r="HL8" s="163">
        <f t="shared" si="102"/>
        <v>1.4515588898253128E-3</v>
      </c>
      <c r="HM8" s="163">
        <f t="shared" si="103"/>
        <v>1.4348080953680712E-3</v>
      </c>
      <c r="HN8" s="163">
        <f t="shared" si="104"/>
        <v>1.4179410142902726E-3</v>
      </c>
      <c r="HO8" s="163">
        <f t="shared" si="105"/>
        <v>1.4009663341292503E-3</v>
      </c>
      <c r="HP8" s="163">
        <f t="shared" si="106"/>
        <v>1.3838927094063484E-3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218.70000000000002</v>
      </c>
      <c r="L9" s="72">
        <f t="shared" si="2"/>
        <v>47829.69000000001</v>
      </c>
      <c r="M9" s="89">
        <v>150</v>
      </c>
      <c r="N9" s="259">
        <f>IF(AND(M9&gt;0,C9&gt;0,NOT(K9="")),ABS(VLOOKUP($M$1,VLookups!$A$48:$B$49,2,FALSE)-_xlfn.NORM.DIST(M9,G9,K9,TRUE)),"")</f>
        <v>0.53643227414611672</v>
      </c>
      <c r="O9" s="88">
        <f>IF(AND($B9&gt;0,$C9&gt;0,$D9&gt;0,NOT(ISBLANK($H9))),_xlfn.NORM.INV(ABS(VLOOKUP($M$1,VLookups!$A$48:$B$49,2,FALSE)-O$3),$G9,$K9),"")</f>
        <v>-150.27532738460417</v>
      </c>
      <c r="P9" s="87">
        <f>IF(AND($B9&gt;0,$C9&gt;0,$D9&gt;0,NOT(ISBLANK($H9))),_xlfn.NORM.INV(ABS(VLOOKUP($M$1,VLookups!$A$48:$B$49,2,FALSE)-P$3),$G9,$K9),"")</f>
        <v>410.27532738460417</v>
      </c>
      <c r="Q9" s="88">
        <f>IF(AND($B9&gt;0,$C9&gt;0,$D9&gt;0,NOT(ISBLANK($H9))),_xlfn.NORM.INV(ABS(VLOOKUP($M$1,VLookups!$A$48:$B$49,2,FALSE)-Q$3),$G9,$K9),"")</f>
        <v>356.66798228229186</v>
      </c>
      <c r="R9" s="87">
        <f>IF(AND($B9&gt;0,$C9&gt;0,$D9&gt;0,NOT(ISBLANK($H9))),_xlfn.NORM.INV(ABS(VLOOKUP($M$1,VLookups!$A$48:$B$49,2,FALSE)-R$3),$G9,$K9),"")</f>
        <v>314.06256378239647</v>
      </c>
      <c r="S9" s="88">
        <f>IF(AND($B9&gt;0,$C9&gt;0,$D9&gt;0,NOT(ISBLANK($H9))),_xlfn.NORM.INV(ABS(VLOOKUP($M$1,VLookups!$A$48:$B$49,2,FALSE)-S$3),$G9,$K9),"")</f>
        <v>277.51090836788313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1.5287452631092494E-3</v>
      </c>
      <c r="DU9" s="163">
        <f t="shared" si="7"/>
        <v>1.5411165047494154E-3</v>
      </c>
      <c r="DV9" s="163">
        <f t="shared" si="8"/>
        <v>1.5532955521529745E-3</v>
      </c>
      <c r="DW9" s="163">
        <f t="shared" si="9"/>
        <v>1.5652762853751948E-3</v>
      </c>
      <c r="DX9" s="163">
        <f t="shared" si="10"/>
        <v>1.5770526490626216E-3</v>
      </c>
      <c r="DY9" s="163">
        <f t="shared" si="11"/>
        <v>1.5886186575258374E-3</v>
      </c>
      <c r="DZ9" s="163">
        <f t="shared" si="12"/>
        <v>1.5999683997850866E-3</v>
      </c>
      <c r="EA9" s="163">
        <f t="shared" si="13"/>
        <v>1.6110960445828429E-3</v>
      </c>
      <c r="EB9" s="163">
        <f t="shared" si="14"/>
        <v>1.6219958453573917E-3</v>
      </c>
      <c r="EC9" s="163">
        <f t="shared" si="15"/>
        <v>1.6326621451715267E-3</v>
      </c>
      <c r="ED9" s="163">
        <f t="shared" si="16"/>
        <v>1.6430893815904536E-3</v>
      </c>
      <c r="EE9" s="163">
        <f t="shared" si="17"/>
        <v>1.6532720915030401E-3</v>
      </c>
      <c r="EF9" s="163">
        <f t="shared" si="18"/>
        <v>1.6632049158805792E-3</v>
      </c>
      <c r="EG9" s="163">
        <f t="shared" si="19"/>
        <v>1.6728826044672752E-3</v>
      </c>
      <c r="EH9" s="163">
        <f t="shared" si="20"/>
        <v>1.6823000203967187E-3</v>
      </c>
      <c r="EI9" s="163">
        <f t="shared" si="21"/>
        <v>1.6914521447286834E-3</v>
      </c>
      <c r="EJ9" s="163">
        <f t="shared" si="22"/>
        <v>1.7003340809006399E-3</v>
      </c>
      <c r="EK9" s="163">
        <f t="shared" si="23"/>
        <v>1.7089410590884712E-3</v>
      </c>
      <c r="EL9" s="163">
        <f t="shared" si="24"/>
        <v>1.7172684404709582E-3</v>
      </c>
      <c r="EM9" s="163">
        <f t="shared" si="25"/>
        <v>1.7253117213927053E-3</v>
      </c>
      <c r="EN9" s="163">
        <f t="shared" si="26"/>
        <v>1.7330665374202809E-3</v>
      </c>
      <c r="EO9" s="163">
        <f t="shared" si="27"/>
        <v>1.7405286672864616E-3</v>
      </c>
      <c r="EP9" s="163">
        <f t="shared" si="28"/>
        <v>1.747694036717594E-3</v>
      </c>
      <c r="EQ9" s="163">
        <f t="shared" si="29"/>
        <v>1.7545587221392193E-3</v>
      </c>
      <c r="ER9" s="163">
        <f t="shared" si="30"/>
        <v>1.7611189542552476E-3</v>
      </c>
      <c r="ES9" s="163">
        <f t="shared" si="31"/>
        <v>1.7673711214961038E-3</v>
      </c>
      <c r="ET9" s="163">
        <f t="shared" si="32"/>
        <v>1.773311773331443E-3</v>
      </c>
      <c r="EU9" s="163">
        <f t="shared" si="33"/>
        <v>1.7789376234431734E-3</v>
      </c>
      <c r="EV9" s="163">
        <f t="shared" si="34"/>
        <v>1.7842455527547073E-3</v>
      </c>
      <c r="EW9" s="163">
        <f t="shared" si="35"/>
        <v>1.7892326123125292E-3</v>
      </c>
      <c r="EX9" s="163">
        <f t="shared" si="36"/>
        <v>1.7938960260163593E-3</v>
      </c>
      <c r="EY9" s="163">
        <f t="shared" si="37"/>
        <v>1.798233193194367E-3</v>
      </c>
      <c r="EZ9" s="163">
        <f t="shared" si="38"/>
        <v>1.8022416910200986E-3</v>
      </c>
      <c r="FA9" s="163">
        <f t="shared" si="39"/>
        <v>1.8059192767679681E-3</v>
      </c>
      <c r="FB9" s="163">
        <f t="shared" si="40"/>
        <v>1.8092638899043782E-3</v>
      </c>
      <c r="FC9" s="163">
        <f t="shared" si="41"/>
        <v>1.8122736540117342E-3</v>
      </c>
      <c r="FD9" s="163">
        <f t="shared" si="42"/>
        <v>1.8149468785428446E-3</v>
      </c>
      <c r="FE9" s="163">
        <f t="shared" si="43"/>
        <v>1.8172820604034053E-3</v>
      </c>
      <c r="FF9" s="163">
        <f t="shared" si="44"/>
        <v>1.8192778853604969E-3</v>
      </c>
      <c r="FG9" s="163">
        <f t="shared" si="45"/>
        <v>1.8209332292752475E-3</v>
      </c>
      <c r="FH9" s="163">
        <f t="shared" si="46"/>
        <v>1.82224715915804E-3</v>
      </c>
      <c r="FI9" s="163">
        <f t="shared" si="47"/>
        <v>1.8232189340448809E-3</v>
      </c>
      <c r="FJ9" s="163">
        <f t="shared" si="48"/>
        <v>1.8238480056937763E-3</v>
      </c>
      <c r="FK9" s="163">
        <f t="shared" si="49"/>
        <v>1.8241340191001967E-3</v>
      </c>
      <c r="FL9" s="163">
        <f t="shared" si="50"/>
        <v>1.8240768128309586E-3</v>
      </c>
      <c r="FM9" s="163">
        <f t="shared" si="51"/>
        <v>1.8236764191760732E-3</v>
      </c>
      <c r="FN9" s="163">
        <f t="shared" si="52"/>
        <v>1.822933064118375E-3</v>
      </c>
      <c r="FO9" s="163">
        <f t="shared" si="53"/>
        <v>1.8218471671209574E-3</v>
      </c>
      <c r="FP9" s="163">
        <f t="shared" si="54"/>
        <v>1.8204193407327046E-3</v>
      </c>
      <c r="FQ9" s="163">
        <f t="shared" si="55"/>
        <v>1.8186503900124364E-3</v>
      </c>
      <c r="FR9" s="163">
        <f t="shared" si="56"/>
        <v>1.8165413117724198E-3</v>
      </c>
      <c r="FS9" s="163">
        <f t="shared" si="57"/>
        <v>1.8140932936422487E-3</v>
      </c>
      <c r="FT9" s="163">
        <f t="shared" si="58"/>
        <v>1.811307712954318E-3</v>
      </c>
      <c r="FU9" s="163">
        <f t="shared" si="59"/>
        <v>1.8081861354523605E-3</v>
      </c>
      <c r="FV9" s="163">
        <f t="shared" si="60"/>
        <v>1.8047303138247343E-3</v>
      </c>
      <c r="FW9" s="163">
        <f t="shared" si="61"/>
        <v>1.8009421860643933E-3</v>
      </c>
      <c r="FX9" s="163">
        <f t="shared" si="62"/>
        <v>1.7968238736576837E-3</v>
      </c>
      <c r="FY9" s="163">
        <f t="shared" si="63"/>
        <v>1.7923776796043356E-3</v>
      </c>
      <c r="FZ9" s="163">
        <f t="shared" si="64"/>
        <v>1.7876060862712401E-3</v>
      </c>
      <c r="GA9" s="163">
        <f t="shared" si="65"/>
        <v>1.782511753082808E-3</v>
      </c>
      <c r="GB9" s="163">
        <f t="shared" si="66"/>
        <v>1.7770975140509223E-3</v>
      </c>
      <c r="GC9" s="163">
        <f t="shared" si="67"/>
        <v>1.7713663751476915E-3</v>
      </c>
      <c r="GD9" s="163">
        <f t="shared" si="68"/>
        <v>1.765321511524417E-3</v>
      </c>
      <c r="GE9" s="163">
        <f t="shared" si="69"/>
        <v>1.7589662645803741E-3</v>
      </c>
      <c r="GF9" s="163">
        <f t="shared" si="70"/>
        <v>1.7523041388851929E-3</v>
      </c>
      <c r="GG9" s="163">
        <f t="shared" si="71"/>
        <v>1.7453387989588101E-3</v>
      </c>
      <c r="GH9" s="163">
        <f t="shared" si="72"/>
        <v>1.7380740659131292E-3</v>
      </c>
      <c r="GI9" s="163">
        <f t="shared" si="73"/>
        <v>1.7305139139596989E-3</v>
      </c>
      <c r="GJ9" s="163">
        <f t="shared" si="74"/>
        <v>1.7226624667878764E-3</v>
      </c>
      <c r="GK9" s="163">
        <f t="shared" si="75"/>
        <v>1.7145239938180894E-3</v>
      </c>
      <c r="GL9" s="163">
        <f t="shared" si="76"/>
        <v>1.7061029063349699E-3</v>
      </c>
      <c r="GM9" s="163">
        <f t="shared" si="77"/>
        <v>1.6974037535052503E-3</v>
      </c>
      <c r="GN9" s="163">
        <f t="shared" si="78"/>
        <v>1.6884312182854529E-3</v>
      </c>
      <c r="GO9" s="163">
        <f t="shared" si="79"/>
        <v>1.6791901132245267E-3</v>
      </c>
      <c r="GP9" s="163">
        <f t="shared" si="80"/>
        <v>1.6696853761666876E-3</v>
      </c>
      <c r="GQ9" s="163">
        <f t="shared" si="81"/>
        <v>1.6599220658598283E-3</v>
      </c>
      <c r="GR9" s="163">
        <f t="shared" si="82"/>
        <v>1.649905357474959E-3</v>
      </c>
      <c r="GS9" s="163">
        <f t="shared" si="83"/>
        <v>1.6396405380422266E-3</v>
      </c>
      <c r="GT9" s="163">
        <f t="shared" si="84"/>
        <v>1.6291330018091351E-3</v>
      </c>
      <c r="GU9" s="163">
        <f t="shared" si="85"/>
        <v>1.618388245526661E-3</v>
      </c>
      <c r="GV9" s="163">
        <f t="shared" si="86"/>
        <v>1.6074118636690148E-3</v>
      </c>
      <c r="GW9" s="163">
        <f t="shared" si="87"/>
        <v>1.5962095435928579E-3</v>
      </c>
      <c r="GX9" s="163">
        <f t="shared" si="88"/>
        <v>1.5847870606418137E-3</v>
      </c>
      <c r="GY9" s="163">
        <f t="shared" si="89"/>
        <v>1.5731502732021512E-3</v>
      </c>
      <c r="GZ9" s="163">
        <f t="shared" si="90"/>
        <v>1.561305117715553E-3</v>
      </c>
      <c r="HA9" s="163">
        <f t="shared" si="91"/>
        <v>1.5492576036548699E-3</v>
      </c>
      <c r="HB9" s="163">
        <f t="shared" si="92"/>
        <v>1.5370138084687915E-3</v>
      </c>
      <c r="HC9" s="163">
        <f t="shared" si="93"/>
        <v>1.5245798725013562E-3</v>
      </c>
      <c r="HD9" s="163">
        <f t="shared" si="94"/>
        <v>1.5119619938921958E-3</v>
      </c>
      <c r="HE9" s="163">
        <f t="shared" si="95"/>
        <v>1.4991664234634105E-3</v>
      </c>
      <c r="HF9" s="163">
        <f t="shared" si="96"/>
        <v>1.4861994595989285E-3</v>
      </c>
      <c r="HG9" s="163">
        <f t="shared" si="97"/>
        <v>1.4730674431221616E-3</v>
      </c>
      <c r="HH9" s="163">
        <f t="shared" si="98"/>
        <v>1.4597767521777414E-3</v>
      </c>
      <c r="HI9" s="163">
        <f t="shared" si="99"/>
        <v>1.4463337971230405E-3</v>
      </c>
      <c r="HJ9" s="163">
        <f t="shared" si="100"/>
        <v>1.4327450154351413E-3</v>
      </c>
      <c r="HK9" s="163">
        <f t="shared" si="101"/>
        <v>1.4190168666388325E-3</v>
      </c>
      <c r="HL9" s="163">
        <f t="shared" si="102"/>
        <v>1.4051558272611391E-3</v>
      </c>
      <c r="HM9" s="163">
        <f t="shared" si="103"/>
        <v>1.3911683858178056E-3</v>
      </c>
      <c r="HN9" s="163">
        <f t="shared" si="104"/>
        <v>1.3770610378370574E-3</v>
      </c>
      <c r="HO9" s="163">
        <f t="shared" si="105"/>
        <v>1.3628402809258663E-3</v>
      </c>
      <c r="HP9" s="163">
        <f t="shared" si="106"/>
        <v>1.3485126098838375E-3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230.4</v>
      </c>
      <c r="L10" s="72">
        <f t="shared" si="2"/>
        <v>53084.160000000003</v>
      </c>
      <c r="M10" s="89">
        <v>150</v>
      </c>
      <c r="N10" s="259">
        <f>IF(AND(M10&gt;0,C10&gt;0,NOT(K10="")),ABS(VLOOKUP($M$1,VLookups!$A$48:$B$49,2,FALSE)-_xlfn.NORM.DIST(M10,G10,K10,TRUE)),"")</f>
        <v>0.53458696419930718</v>
      </c>
      <c r="O10" s="88">
        <f>IF(AND($B10&gt;0,$C10&gt;0,$D10&gt;0,NOT(ISBLANK($H10))),_xlfn.NORM.INV(ABS(VLOOKUP($M$1,VLookups!$A$48:$B$49,2,FALSE)-O$3),$G10,$K10),"")</f>
        <v>-165.26948070147597</v>
      </c>
      <c r="P10" s="87">
        <f>IF(AND($B10&gt;0,$C10&gt;0,$D10&gt;0,NOT(ISBLANK($H10))),_xlfn.NORM.INV(ABS(VLOOKUP($M$1,VLookups!$A$48:$B$49,2,FALSE)-P$3),$G10,$K10),"")</f>
        <v>425.26948070147597</v>
      </c>
      <c r="Q10" s="88">
        <f>IF(AND($B10&gt;0,$C10&gt;0,$D10&gt;0,NOT(ISBLANK($H10))),_xlfn.NORM.INV(ABS(VLOOKUP($M$1,VLookups!$A$48:$B$49,2,FALSE)-Q$3),$G10,$K10),"")</f>
        <v>368.79425293936919</v>
      </c>
      <c r="R10" s="87">
        <f>IF(AND($B10&gt;0,$C10&gt;0,$D10&gt;0,NOT(ISBLANK($H10))),_xlfn.NORM.INV(ABS(VLOOKUP($M$1,VLookups!$A$48:$B$49,2,FALSE)-R$3),$G10,$K10),"")</f>
        <v>323.90953221519953</v>
      </c>
      <c r="S10" s="88">
        <f>IF(AND($B10&gt;0,$C10&gt;0,$D10&gt;0,NOT(ISBLANK($H10))),_xlfn.NORM.INV(ABS(VLOOKUP($M$1,VLookups!$A$48:$B$49,2,FALSE)-S$3),$G10,$K10),"")</f>
        <v>285.40243844517727</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1.476712926966172E-3</v>
      </c>
      <c r="DU10" s="163">
        <f t="shared" si="7"/>
        <v>1.4874759284140399E-3</v>
      </c>
      <c r="DV10" s="163">
        <f t="shared" si="8"/>
        <v>1.4980633695045262E-3</v>
      </c>
      <c r="DW10" s="163">
        <f t="shared" si="9"/>
        <v>1.5084703981426563E-3</v>
      </c>
      <c r="DX10" s="163">
        <f t="shared" si="10"/>
        <v>1.5186922201889442E-3</v>
      </c>
      <c r="DY10" s="163">
        <f t="shared" si="11"/>
        <v>1.5287241031240822E-3</v>
      </c>
      <c r="DZ10" s="163">
        <f t="shared" si="12"/>
        <v>1.5385613796863699E-3</v>
      </c>
      <c r="EA10" s="163">
        <f t="shared" si="13"/>
        <v>1.5481994514779844E-3</v>
      </c>
      <c r="EB10" s="163">
        <f t="shared" si="14"/>
        <v>1.5576337925362037E-3</v>
      </c>
      <c r="EC10" s="163">
        <f t="shared" si="15"/>
        <v>1.5668599528657146E-3</v>
      </c>
      <c r="ED10" s="163">
        <f t="shared" si="16"/>
        <v>1.5758735619281615E-3</v>
      </c>
      <c r="EE10" s="163">
        <f t="shared" si="17"/>
        <v>1.5846703320851088E-3</v>
      </c>
      <c r="EF10" s="163">
        <f t="shared" si="18"/>
        <v>1.593246061990634E-3</v>
      </c>
      <c r="EG10" s="163">
        <f t="shared" si="19"/>
        <v>1.6015966399298004E-3</v>
      </c>
      <c r="EH10" s="163">
        <f t="shared" si="20"/>
        <v>1.6097180470993021E-3</v>
      </c>
      <c r="EI10" s="163">
        <f t="shared" si="21"/>
        <v>1.6176063608266203E-3</v>
      </c>
      <c r="EJ10" s="163">
        <f t="shared" si="22"/>
        <v>1.6252577577240909E-3</v>
      </c>
      <c r="EK10" s="163">
        <f t="shared" si="23"/>
        <v>1.6326685167743328E-3</v>
      </c>
      <c r="EL10" s="163">
        <f t="shared" si="24"/>
        <v>1.6398350223435576E-3</v>
      </c>
      <c r="EM10" s="163">
        <f t="shared" si="25"/>
        <v>1.6467537671193465E-3</v>
      </c>
      <c r="EN10" s="163">
        <f t="shared" si="26"/>
        <v>1.653421354969555E-3</v>
      </c>
      <c r="EO10" s="163">
        <f t="shared" si="27"/>
        <v>1.659834503719086E-3</v>
      </c>
      <c r="EP10" s="163">
        <f t="shared" si="28"/>
        <v>1.6659900478413557E-3</v>
      </c>
      <c r="EQ10" s="163">
        <f t="shared" si="29"/>
        <v>1.6718849410613588E-3</v>
      </c>
      <c r="ER10" s="163">
        <f t="shared" si="30"/>
        <v>1.6775162588673464E-3</v>
      </c>
      <c r="ES10" s="163">
        <f t="shared" si="31"/>
        <v>1.6828812009282088E-3</v>
      </c>
      <c r="ET10" s="163">
        <f t="shared" si="32"/>
        <v>1.6879770934137739E-3</v>
      </c>
      <c r="EU10" s="163">
        <f t="shared" si="33"/>
        <v>1.6928013912153271E-3</v>
      </c>
      <c r="EV10" s="163">
        <f t="shared" si="34"/>
        <v>1.6973516800637719E-3</v>
      </c>
      <c r="EW10" s="163">
        <f t="shared" si="35"/>
        <v>1.7016256785429636E-3</v>
      </c>
      <c r="EX10" s="163">
        <f t="shared" si="36"/>
        <v>1.7056212399958672E-3</v>
      </c>
      <c r="EY10" s="163">
        <f t="shared" si="37"/>
        <v>1.7093363543213074E-3</v>
      </c>
      <c r="EZ10" s="163">
        <f t="shared" si="38"/>
        <v>1.7127691496592106E-3</v>
      </c>
      <c r="FA10" s="163">
        <f t="shared" si="39"/>
        <v>1.7159178939623525E-3</v>
      </c>
      <c r="FB10" s="163">
        <f t="shared" si="40"/>
        <v>1.7187809964527765E-3</v>
      </c>
      <c r="FC10" s="163">
        <f t="shared" si="41"/>
        <v>1.7213570089611534E-3</v>
      </c>
      <c r="FD10" s="163">
        <f t="shared" si="42"/>
        <v>1.7236446271475154E-3</v>
      </c>
      <c r="FE10" s="163">
        <f t="shared" si="43"/>
        <v>1.7256426916019221E-3</v>
      </c>
      <c r="FF10" s="163">
        <f t="shared" si="44"/>
        <v>1.7273501888237504E-3</v>
      </c>
      <c r="FG10" s="163">
        <f t="shared" si="45"/>
        <v>1.7287662520784606E-3</v>
      </c>
      <c r="FH10" s="163">
        <f t="shared" si="46"/>
        <v>1.7298901621308209E-3</v>
      </c>
      <c r="FI10" s="163">
        <f t="shared" si="47"/>
        <v>1.7307213478537152E-3</v>
      </c>
      <c r="FJ10" s="163">
        <f t="shared" si="48"/>
        <v>1.7312593867118268E-3</v>
      </c>
      <c r="FK10" s="163">
        <f t="shared" si="49"/>
        <v>1.7315040051196111E-3</v>
      </c>
      <c r="FL10" s="163">
        <f t="shared" si="50"/>
        <v>1.7314550786731405E-3</v>
      </c>
      <c r="FM10" s="163">
        <f t="shared" si="51"/>
        <v>1.7311126322555447E-3</v>
      </c>
      <c r="FN10" s="163">
        <f t="shared" si="52"/>
        <v>1.7304768400159176E-3</v>
      </c>
      <c r="FO10" s="163">
        <f t="shared" si="53"/>
        <v>1.7295480252217243E-3</v>
      </c>
      <c r="FP10" s="163">
        <f t="shared" si="54"/>
        <v>1.7283266599848748E-3</v>
      </c>
      <c r="FQ10" s="163">
        <f t="shared" si="55"/>
        <v>1.726813364861791E-3</v>
      </c>
      <c r="FR10" s="163">
        <f t="shared" si="56"/>
        <v>1.7250089083279475E-3</v>
      </c>
      <c r="FS10" s="163">
        <f t="shared" si="57"/>
        <v>1.7229142061275001E-3</v>
      </c>
      <c r="FT10" s="163">
        <f t="shared" si="58"/>
        <v>1.7205303204987808E-3</v>
      </c>
      <c r="FU10" s="163">
        <f t="shared" si="59"/>
        <v>1.717858459276568E-3</v>
      </c>
      <c r="FV10" s="163">
        <f t="shared" si="60"/>
        <v>1.7148999748722029E-3</v>
      </c>
      <c r="FW10" s="163">
        <f t="shared" si="61"/>
        <v>1.7116563631327506E-3</v>
      </c>
      <c r="FX10" s="163">
        <f t="shared" si="62"/>
        <v>1.7081292620805563E-3</v>
      </c>
      <c r="FY10" s="163">
        <f t="shared" si="63"/>
        <v>1.704320450534683E-3</v>
      </c>
      <c r="FZ10" s="163">
        <f t="shared" si="64"/>
        <v>1.7002318466158538E-3</v>
      </c>
      <c r="GA10" s="163">
        <f t="shared" si="65"/>
        <v>1.6958655061366618E-3</v>
      </c>
      <c r="GB10" s="163">
        <f t="shared" si="66"/>
        <v>1.6912236208789318E-3</v>
      </c>
      <c r="GC10" s="163">
        <f t="shared" si="67"/>
        <v>1.6863085167602603E-3</v>
      </c>
      <c r="GD10" s="163">
        <f t="shared" si="68"/>
        <v>1.6811226518918798E-3</v>
      </c>
      <c r="GE10" s="163">
        <f t="shared" si="69"/>
        <v>1.6756686145301155E-3</v>
      </c>
      <c r="GF10" s="163">
        <f t="shared" si="70"/>
        <v>1.6699491209238246E-3</v>
      </c>
      <c r="GG10" s="163">
        <f t="shared" si="71"/>
        <v>1.663967013060324E-3</v>
      </c>
      <c r="GH10" s="163">
        <f t="shared" si="72"/>
        <v>1.6577252563124293E-3</v>
      </c>
      <c r="GI10" s="163">
        <f t="shared" si="73"/>
        <v>1.6512269369893197E-3</v>
      </c>
      <c r="GJ10" s="163">
        <f t="shared" si="74"/>
        <v>1.6444752597940752E-3</v>
      </c>
      <c r="GK10" s="163">
        <f t="shared" si="75"/>
        <v>1.6374735451908037E-3</v>
      </c>
      <c r="GL10" s="163">
        <f t="shared" si="76"/>
        <v>1.6302252266843927E-3</v>
      </c>
      <c r="GM10" s="163">
        <f t="shared" si="77"/>
        <v>1.6227338480160048E-3</v>
      </c>
      <c r="GN10" s="163">
        <f t="shared" si="78"/>
        <v>1.6150030602775105E-3</v>
      </c>
      <c r="GO10" s="163">
        <f t="shared" si="79"/>
        <v>1.6070366189481634E-3</v>
      </c>
      <c r="GP10" s="163">
        <f t="shared" si="80"/>
        <v>1.5988383808568664E-3</v>
      </c>
      <c r="GQ10" s="163">
        <f t="shared" si="81"/>
        <v>1.5904123010734741E-3</v>
      </c>
      <c r="GR10" s="163">
        <f t="shared" si="82"/>
        <v>1.581762429732631E-3</v>
      </c>
      <c r="GS10" s="163">
        <f t="shared" si="83"/>
        <v>1.5728929087937169E-3</v>
      </c>
      <c r="GT10" s="163">
        <f t="shared" si="84"/>
        <v>1.5638079687405153E-3</v>
      </c>
      <c r="GU10" s="163">
        <f t="shared" si="85"/>
        <v>1.5545119252242882E-3</v>
      </c>
      <c r="GV10" s="163">
        <f t="shared" si="86"/>
        <v>1.5450091756539748E-3</v>
      </c>
      <c r="GW10" s="163">
        <f t="shared" si="87"/>
        <v>1.5353041957372755E-3</v>
      </c>
      <c r="GX10" s="163">
        <f t="shared" si="88"/>
        <v>1.5254015359764258E-3</v>
      </c>
      <c r="GY10" s="163">
        <f t="shared" si="89"/>
        <v>1.5153058181224877E-3</v>
      </c>
      <c r="GZ10" s="163">
        <f t="shared" si="90"/>
        <v>1.5050217315920127E-3</v>
      </c>
      <c r="HA10" s="163">
        <f t="shared" si="91"/>
        <v>1.4945540298499534E-3</v>
      </c>
      <c r="HB10" s="163">
        <f t="shared" si="92"/>
        <v>1.4839075267627135E-3</v>
      </c>
      <c r="HC10" s="163">
        <f t="shared" si="93"/>
        <v>1.4730870929252366E-3</v>
      </c>
      <c r="HD10" s="163">
        <f t="shared" si="94"/>
        <v>1.4620976519660333E-3</v>
      </c>
      <c r="HE10" s="163">
        <f t="shared" si="95"/>
        <v>1.4509441768340515E-3</v>
      </c>
      <c r="HF10" s="163">
        <f t="shared" si="96"/>
        <v>1.4396316860712864E-3</v>
      </c>
      <c r="HG10" s="163">
        <f t="shared" si="97"/>
        <v>1.4281652400750069E-3</v>
      </c>
      <c r="HH10" s="163">
        <f t="shared" si="98"/>
        <v>1.4165499373534739E-3</v>
      </c>
      <c r="HI10" s="163">
        <f t="shared" si="99"/>
        <v>1.4047909107789856E-3</v>
      </c>
      <c r="HJ10" s="163">
        <f t="shared" si="100"/>
        <v>1.3928933238420732E-3</v>
      </c>
      <c r="HK10" s="163">
        <f t="shared" si="101"/>
        <v>1.3808623669106285E-3</v>
      </c>
      <c r="HL10" s="163">
        <f t="shared" si="102"/>
        <v>1.3687032534977124E-3</v>
      </c>
      <c r="HM10" s="163">
        <f t="shared" si="103"/>
        <v>1.3564212165417511E-3</v>
      </c>
      <c r="HN10" s="163">
        <f t="shared" si="104"/>
        <v>1.3440215047027788E-3</v>
      </c>
      <c r="HO10" s="163">
        <f t="shared" si="105"/>
        <v>1.331509378678337E-3</v>
      </c>
      <c r="HP10" s="163">
        <f t="shared" si="106"/>
        <v>1.3188901075425823E-3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241.20000000000002</v>
      </c>
      <c r="L11" s="72">
        <f t="shared" si="2"/>
        <v>58177.44000000001</v>
      </c>
      <c r="M11" s="89">
        <v>150</v>
      </c>
      <c r="N11" s="259">
        <f>IF(AND(M11&gt;0,C11&gt;0,NOT(K11="")),ABS(VLOOKUP($M$1,VLookups!$A$48:$B$49,2,FALSE)-_xlfn.NORM.DIST(M11,G11,K11,TRUE)),"")</f>
        <v>0.53304192336063094</v>
      </c>
      <c r="O11" s="88">
        <f>IF(AND($B11&gt;0,$C11&gt;0,$D11&gt;0,NOT(ISBLANK($H11))),_xlfn.NORM.INV(ABS(VLOOKUP($M$1,VLookups!$A$48:$B$49,2,FALSE)-O$3),$G11,$K11),"")</f>
        <v>-179.11023760935768</v>
      </c>
      <c r="P11" s="87">
        <f>IF(AND($B11&gt;0,$C11&gt;0,$D11&gt;0,NOT(ISBLANK($H11))),_xlfn.NORM.INV(ABS(VLOOKUP($M$1,VLookups!$A$48:$B$49,2,FALSE)-P$3),$G11,$K11),"")</f>
        <v>439.11023760935768</v>
      </c>
      <c r="Q11" s="88">
        <f>IF(AND($B11&gt;0,$C11&gt;0,$D11&gt;0,NOT(ISBLANK($H11))),_xlfn.NORM.INV(ABS(VLOOKUP($M$1,VLookups!$A$48:$B$49,2,FALSE)-Q$3),$G11,$K11),"")</f>
        <v>379.98773354590213</v>
      </c>
      <c r="R11" s="87">
        <f>IF(AND($B11&gt;0,$C11&gt;0,$D11&gt;0,NOT(ISBLANK($H11))),_xlfn.NORM.INV(ABS(VLOOKUP($M$1,VLookups!$A$48:$B$49,2,FALSE)-R$3),$G11,$K11),"")</f>
        <v>332.99904153778704</v>
      </c>
      <c r="S11" s="88">
        <f>IF(AND($B11&gt;0,$C11&gt;0,$D11&gt;0,NOT(ISBLANK($H11))),_xlfn.NORM.INV(ABS(VLOOKUP($M$1,VLookups!$A$48:$B$49,2,FALSE)-S$3),$G11,$K11),"")</f>
        <v>292.68692774729493</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1.4303869130129221E-3</v>
      </c>
      <c r="DU11" s="163">
        <f t="shared" si="7"/>
        <v>1.4398965289246955E-3</v>
      </c>
      <c r="DV11" s="163">
        <f t="shared" si="8"/>
        <v>1.4492451531241742E-3</v>
      </c>
      <c r="DW11" s="163">
        <f t="shared" si="9"/>
        <v>1.4584288387484035E-3</v>
      </c>
      <c r="DX11" s="163">
        <f t="shared" si="10"/>
        <v>1.4674436904032816E-3</v>
      </c>
      <c r="DY11" s="163">
        <f t="shared" si="11"/>
        <v>1.4762858669074982E-3</v>
      </c>
      <c r="DZ11" s="163">
        <f t="shared" si="12"/>
        <v>1.4849515840115908E-3</v>
      </c>
      <c r="EA11" s="163">
        <f t="shared" si="13"/>
        <v>1.4934371170894276E-3</v>
      </c>
      <c r="EB11" s="163">
        <f t="shared" si="14"/>
        <v>1.5017388037994505E-3</v>
      </c>
      <c r="EC11" s="163">
        <f t="shared" si="15"/>
        <v>1.509853046713023E-3</v>
      </c>
      <c r="ED11" s="163">
        <f t="shared" si="16"/>
        <v>1.5177763159072461E-3</v>
      </c>
      <c r="EE11" s="163">
        <f t="shared" si="17"/>
        <v>1.5255051515196323E-3</v>
      </c>
      <c r="EF11" s="163">
        <f t="shared" si="18"/>
        <v>1.533036166262061E-3</v>
      </c>
      <c r="EG11" s="163">
        <f t="shared" si="19"/>
        <v>1.5403660478914513E-3</v>
      </c>
      <c r="EH11" s="163">
        <f t="shared" si="20"/>
        <v>1.5474915616346427E-3</v>
      </c>
      <c r="EI11" s="163">
        <f t="shared" si="21"/>
        <v>1.5544095525649947E-3</v>
      </c>
      <c r="EJ11" s="163">
        <f t="shared" si="22"/>
        <v>1.5611169479282714E-3</v>
      </c>
      <c r="EK11" s="163">
        <f t="shared" si="23"/>
        <v>1.5676107594154041E-3</v>
      </c>
      <c r="EL11" s="163">
        <f t="shared" si="24"/>
        <v>1.5738880853797866E-3</v>
      </c>
      <c r="EM11" s="163">
        <f t="shared" si="25"/>
        <v>1.5799461129968025E-3</v>
      </c>
      <c r="EN11" s="163">
        <f t="shared" si="26"/>
        <v>1.5857821203633272E-3</v>
      </c>
      <c r="EO11" s="163">
        <f t="shared" si="27"/>
        <v>1.5913934785350262E-3</v>
      </c>
      <c r="EP11" s="163">
        <f t="shared" si="28"/>
        <v>1.5967776534993009E-3</v>
      </c>
      <c r="EQ11" s="163">
        <f t="shared" si="29"/>
        <v>1.6019322080818208E-3</v>
      </c>
      <c r="ER11" s="163">
        <f t="shared" si="30"/>
        <v>1.6068548037846302E-3</v>
      </c>
      <c r="ES11" s="163">
        <f t="shared" si="31"/>
        <v>1.611543202553889E-3</v>
      </c>
      <c r="ET11" s="163">
        <f t="shared" si="32"/>
        <v>1.6159952684753781E-3</v>
      </c>
      <c r="EU11" s="163">
        <f t="shared" si="33"/>
        <v>1.6202089693959723E-3</v>
      </c>
      <c r="EV11" s="163">
        <f t="shared" si="34"/>
        <v>1.6241823784693555E-3</v>
      </c>
      <c r="EW11" s="163">
        <f t="shared" si="35"/>
        <v>1.6279136756243364E-3</v>
      </c>
      <c r="EX11" s="163">
        <f t="shared" si="36"/>
        <v>1.6314011489541906E-3</v>
      </c>
      <c r="EY11" s="163">
        <f t="shared" si="37"/>
        <v>1.6346431960255589E-3</v>
      </c>
      <c r="EZ11" s="163">
        <f t="shared" si="38"/>
        <v>1.6376383251054821E-3</v>
      </c>
      <c r="FA11" s="163">
        <f t="shared" si="39"/>
        <v>1.6403851563052711E-3</v>
      </c>
      <c r="FB11" s="163">
        <f t="shared" si="40"/>
        <v>1.6428824226399834E-3</v>
      </c>
      <c r="FC11" s="163">
        <f t="shared" si="41"/>
        <v>1.6451289710023556E-3</v>
      </c>
      <c r="FD11" s="163">
        <f t="shared" si="42"/>
        <v>1.6471237630501607E-3</v>
      </c>
      <c r="FE11" s="163">
        <f t="shared" si="43"/>
        <v>1.6488658760060201E-3</v>
      </c>
      <c r="FF11" s="163">
        <f t="shared" si="44"/>
        <v>1.650354503368816E-3</v>
      </c>
      <c r="FG11" s="163">
        <f t="shared" si="45"/>
        <v>1.6515889555359315E-3</v>
      </c>
      <c r="FH11" s="163">
        <f t="shared" si="46"/>
        <v>1.6525686603356528E-3</v>
      </c>
      <c r="FI11" s="163">
        <f t="shared" si="47"/>
        <v>1.6532931634691472E-3</v>
      </c>
      <c r="FJ11" s="163">
        <f t="shared" si="48"/>
        <v>1.6537621288615545E-3</v>
      </c>
      <c r="FK11" s="163">
        <f t="shared" si="49"/>
        <v>1.6539753389217945E-3</v>
      </c>
      <c r="FL11" s="163">
        <f t="shared" si="50"/>
        <v>1.6539326947108239E-3</v>
      </c>
      <c r="FM11" s="163">
        <f t="shared" si="51"/>
        <v>1.6536342160181521E-3</v>
      </c>
      <c r="FN11" s="163">
        <f t="shared" si="52"/>
        <v>1.6530800413465359E-3</v>
      </c>
      <c r="FO11" s="163">
        <f t="shared" si="53"/>
        <v>1.6522704278048703E-3</v>
      </c>
      <c r="FP11" s="163">
        <f t="shared" si="54"/>
        <v>1.651205750909388E-3</v>
      </c>
      <c r="FQ11" s="163">
        <f t="shared" si="55"/>
        <v>1.6498865042933891E-3</v>
      </c>
      <c r="FR11" s="163">
        <f t="shared" si="56"/>
        <v>1.6483132993258065E-3</v>
      </c>
      <c r="FS11" s="163">
        <f t="shared" si="57"/>
        <v>1.6464868646390298E-3</v>
      </c>
      <c r="FT11" s="163">
        <f t="shared" si="58"/>
        <v>1.6444080455664859E-3</v>
      </c>
      <c r="FU11" s="163">
        <f t="shared" si="59"/>
        <v>1.6420778034905977E-3</v>
      </c>
      <c r="FV11" s="163">
        <f t="shared" si="60"/>
        <v>1.6394972151018146E-3</v>
      </c>
      <c r="FW11" s="163">
        <f t="shared" si="61"/>
        <v>1.6366674715695166E-3</v>
      </c>
      <c r="FX11" s="163">
        <f t="shared" si="62"/>
        <v>1.6335898776256906E-3</v>
      </c>
      <c r="FY11" s="163">
        <f t="shared" si="63"/>
        <v>1.6302658505623598E-3</v>
      </c>
      <c r="FZ11" s="163">
        <f t="shared" si="64"/>
        <v>1.6266969191438474E-3</v>
      </c>
      <c r="GA11" s="163">
        <f t="shared" si="65"/>
        <v>1.6228847224350419E-3</v>
      </c>
      <c r="GB11" s="163">
        <f t="shared" si="66"/>
        <v>1.6188310085469251E-3</v>
      </c>
      <c r="GC11" s="163">
        <f t="shared" si="67"/>
        <v>1.6145376333006989E-3</v>
      </c>
      <c r="GD11" s="163">
        <f t="shared" si="68"/>
        <v>1.6100065588119509E-3</v>
      </c>
      <c r="GE11" s="163">
        <f t="shared" si="69"/>
        <v>1.6052398519963589E-3</v>
      </c>
      <c r="GF11" s="163">
        <f t="shared" si="70"/>
        <v>1.6002396829985386E-3</v>
      </c>
      <c r="GG11" s="163">
        <f t="shared" si="71"/>
        <v>1.5950083235456965E-3</v>
      </c>
      <c r="GH11" s="163">
        <f t="shared" si="72"/>
        <v>1.5895481452278429E-3</v>
      </c>
      <c r="GI11" s="163">
        <f t="shared" si="73"/>
        <v>1.5838616177063839E-3</v>
      </c>
      <c r="GJ11" s="163">
        <f t="shared" si="74"/>
        <v>1.5779513068529894E-3</v>
      </c>
      <c r="GK11" s="163">
        <f t="shared" si="75"/>
        <v>1.5718198728206941E-3</v>
      </c>
      <c r="GL11" s="163">
        <f t="shared" si="76"/>
        <v>1.5654700680492698E-3</v>
      </c>
      <c r="GM11" s="163">
        <f t="shared" si="77"/>
        <v>1.5589047352069507E-3</v>
      </c>
      <c r="GN11" s="163">
        <f t="shared" si="78"/>
        <v>1.5521268050706768E-3</v>
      </c>
      <c r="GO11" s="163">
        <f t="shared" si="79"/>
        <v>1.5451392943470596E-3</v>
      </c>
      <c r="GP11" s="163">
        <f t="shared" si="80"/>
        <v>1.5379453034363377E-3</v>
      </c>
      <c r="GQ11" s="163">
        <f t="shared" si="81"/>
        <v>1.5305480141416443E-3</v>
      </c>
      <c r="GR11" s="163">
        <f t="shared" si="82"/>
        <v>1.5229506873259476E-3</v>
      </c>
      <c r="GS11" s="163">
        <f t="shared" si="83"/>
        <v>1.5151566605190864E-3</v>
      </c>
      <c r="GT11" s="163">
        <f t="shared" si="84"/>
        <v>1.5071693454773458E-3</v>
      </c>
      <c r="GU11" s="163">
        <f t="shared" si="85"/>
        <v>1.4989922256980748E-3</v>
      </c>
      <c r="GV11" s="163">
        <f t="shared" si="86"/>
        <v>1.4906288538918755E-3</v>
      </c>
      <c r="GW11" s="163">
        <f t="shared" si="87"/>
        <v>1.4820828494149238E-3</v>
      </c>
      <c r="GX11" s="163">
        <f t="shared" si="88"/>
        <v>1.4733578956640202E-3</v>
      </c>
      <c r="GY11" s="163">
        <f t="shared" si="89"/>
        <v>1.4644577374369812E-3</v>
      </c>
      <c r="GZ11" s="163">
        <f t="shared" si="90"/>
        <v>1.4553861782610233E-3</v>
      </c>
      <c r="HA11" s="163">
        <f t="shared" si="91"/>
        <v>1.446147077691788E-3</v>
      </c>
      <c r="HB11" s="163">
        <f t="shared" si="92"/>
        <v>1.436744348585695E-3</v>
      </c>
      <c r="HC11" s="163">
        <f t="shared" si="93"/>
        <v>1.4271819543483061E-3</v>
      </c>
      <c r="HD11" s="163">
        <f t="shared" si="94"/>
        <v>1.417463906161398E-3</v>
      </c>
      <c r="HE11" s="163">
        <f t="shared" si="95"/>
        <v>1.4075942601914498E-3</v>
      </c>
      <c r="HF11" s="163">
        <f t="shared" si="96"/>
        <v>1.3975771147822498E-3</v>
      </c>
      <c r="HG11" s="163">
        <f t="shared" si="97"/>
        <v>1.3874166076343255E-3</v>
      </c>
      <c r="HH11" s="163">
        <f t="shared" si="98"/>
        <v>1.3771169129738971E-3</v>
      </c>
      <c r="HI11" s="163">
        <f t="shared" si="99"/>
        <v>1.3666822387140493E-3</v>
      </c>
      <c r="HJ11" s="163">
        <f t="shared" si="100"/>
        <v>1.3561168236107997E-3</v>
      </c>
      <c r="HK11" s="163">
        <f t="shared" si="101"/>
        <v>1.3454249344167309E-3</v>
      </c>
      <c r="HL11" s="163">
        <f t="shared" si="102"/>
        <v>1.3346108630348436E-3</v>
      </c>
      <c r="HM11" s="163">
        <f t="shared" si="103"/>
        <v>1.3236789236752476E-3</v>
      </c>
      <c r="HN11" s="163">
        <f t="shared" si="104"/>
        <v>1.3126334500173078E-3</v>
      </c>
      <c r="HO11" s="163">
        <f t="shared" si="105"/>
        <v>1.3014787923798198E-3</v>
      </c>
      <c r="HP11" s="163">
        <f t="shared" si="106"/>
        <v>1.2902193149017631E-3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266.39999999999998</v>
      </c>
      <c r="L12" s="72">
        <f t="shared" si="2"/>
        <v>70968.959999999992</v>
      </c>
      <c r="M12" s="89">
        <v>150</v>
      </c>
      <c r="N12" s="259">
        <f>IF(AND(M12&gt;0,C12&gt;0,NOT(K12="")),ABS(VLOOKUP($M$1,VLookups!$A$48:$B$49,2,FALSE)-_xlfn.NORM.DIST(M12,G12,K12,TRUE)),"")</f>
        <v>0.5299225104726577</v>
      </c>
      <c r="O12" s="88">
        <f>IF(AND($B12&gt;0,$C12&gt;0,$D12&gt;0,NOT(ISBLANK($H12))),_xlfn.NORM.INV(ABS(VLOOKUP($M$1,VLookups!$A$48:$B$49,2,FALSE)-O$3),$G12,$K12),"")</f>
        <v>-211.40533706108158</v>
      </c>
      <c r="P12" s="87">
        <f>IF(AND($B12&gt;0,$C12&gt;0,$D12&gt;0,NOT(ISBLANK($H12))),_xlfn.NORM.INV(ABS(VLOOKUP($M$1,VLookups!$A$48:$B$49,2,FALSE)-P$3),$G12,$K12),"")</f>
        <v>471.40533706108158</v>
      </c>
      <c r="Q12" s="88">
        <f>IF(AND($B12&gt;0,$C12&gt;0,$D12&gt;0,NOT(ISBLANK($H12))),_xlfn.NORM.INV(ABS(VLOOKUP($M$1,VLookups!$A$48:$B$49,2,FALSE)-Q$3),$G12,$K12),"")</f>
        <v>406.10585496114561</v>
      </c>
      <c r="R12" s="87">
        <f>IF(AND($B12&gt;0,$C12&gt;0,$D12&gt;0,NOT(ISBLANK($H12))),_xlfn.NORM.INV(ABS(VLOOKUP($M$1,VLookups!$A$48:$B$49,2,FALSE)-R$3),$G12,$K12),"")</f>
        <v>354.20789662382447</v>
      </c>
      <c r="S12" s="88">
        <f>IF(AND($B12&gt;0,$C12&gt;0,$D12&gt;0,NOT(ISBLANK($H12))),_xlfn.NORM.INV(ABS(VLOOKUP($M$1,VLookups!$A$48:$B$49,2,FALSE)-S$3),$G12,$K12),"")</f>
        <v>309.6840694522362</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1.3294318478542641E-3</v>
      </c>
      <c r="DU12" s="163">
        <f t="shared" si="7"/>
        <v>1.3366729068735733E-3</v>
      </c>
      <c r="DV12" s="163">
        <f t="shared" si="8"/>
        <v>1.3437829820052872E-3</v>
      </c>
      <c r="DW12" s="163">
        <f t="shared" si="9"/>
        <v>1.3507595684913356E-3</v>
      </c>
      <c r="DX12" s="163">
        <f t="shared" si="10"/>
        <v>1.3576001993253898E-3</v>
      </c>
      <c r="DY12" s="163">
        <f t="shared" si="11"/>
        <v>1.3643024467034017E-3</v>
      </c>
      <c r="DZ12" s="163">
        <f t="shared" si="12"/>
        <v>1.3708639234566629E-3</v>
      </c>
      <c r="EA12" s="163">
        <f t="shared" si="13"/>
        <v>1.3772822844662015E-3</v>
      </c>
      <c r="EB12" s="163">
        <f t="shared" si="14"/>
        <v>1.383555228057348E-3</v>
      </c>
      <c r="EC12" s="163">
        <f t="shared" si="15"/>
        <v>1.3896804973733067E-3</v>
      </c>
      <c r="ED12" s="163">
        <f t="shared" si="16"/>
        <v>1.3956558817265941E-3</v>
      </c>
      <c r="EE12" s="163">
        <f t="shared" si="17"/>
        <v>1.4014792179272045E-3</v>
      </c>
      <c r="EF12" s="163">
        <f t="shared" si="18"/>
        <v>1.4071483915863944E-3</v>
      </c>
      <c r="EG12" s="163">
        <f t="shared" si="19"/>
        <v>1.4126613383949832E-3</v>
      </c>
      <c r="EH12" s="163">
        <f t="shared" si="20"/>
        <v>1.4180160453750887E-3</v>
      </c>
      <c r="EI12" s="163">
        <f t="shared" si="21"/>
        <v>1.4232105521042393E-3</v>
      </c>
      <c r="EJ12" s="163">
        <f t="shared" si="22"/>
        <v>1.4282429519108162E-3</v>
      </c>
      <c r="EK12" s="163">
        <f t="shared" si="23"/>
        <v>1.4331113930398114E-3</v>
      </c>
      <c r="EL12" s="163">
        <f t="shared" si="24"/>
        <v>1.4378140797879006E-3</v>
      </c>
      <c r="EM12" s="163">
        <f t="shared" si="25"/>
        <v>1.4423492736068591E-3</v>
      </c>
      <c r="EN12" s="163">
        <f t="shared" si="26"/>
        <v>1.4467152941743694E-3</v>
      </c>
      <c r="EO12" s="163">
        <f t="shared" si="27"/>
        <v>1.4509105204313011E-3</v>
      </c>
      <c r="EP12" s="163">
        <f t="shared" si="28"/>
        <v>1.4549333915845654E-3</v>
      </c>
      <c r="EQ12" s="163">
        <f t="shared" si="29"/>
        <v>1.4587824080746739E-3</v>
      </c>
      <c r="ER12" s="163">
        <f t="shared" si="30"/>
        <v>1.4624561325071663E-3</v>
      </c>
      <c r="ES12" s="163">
        <f t="shared" si="31"/>
        <v>1.4659531905470917E-3</v>
      </c>
      <c r="ET12" s="163">
        <f t="shared" si="32"/>
        <v>1.4692722717757724E-3</v>
      </c>
      <c r="EU12" s="163">
        <f t="shared" si="33"/>
        <v>1.4724121305090922E-3</v>
      </c>
      <c r="EV12" s="163">
        <f t="shared" si="34"/>
        <v>1.4753715865766029E-3</v>
      </c>
      <c r="EW12" s="163">
        <f t="shared" si="35"/>
        <v>1.4781495260607635E-3</v>
      </c>
      <c r="EX12" s="163">
        <f t="shared" si="36"/>
        <v>1.480744901995662E-3</v>
      </c>
      <c r="EY12" s="163">
        <f t="shared" si="37"/>
        <v>1.483156735024608E-3</v>
      </c>
      <c r="EZ12" s="163">
        <f t="shared" si="38"/>
        <v>1.4853841140160214E-3</v>
      </c>
      <c r="FA12" s="163">
        <f t="shared" si="39"/>
        <v>1.4874261966370673E-3</v>
      </c>
      <c r="FB12" s="163">
        <f t="shared" si="40"/>
        <v>1.4892822098845377E-3</v>
      </c>
      <c r="FC12" s="163">
        <f t="shared" si="41"/>
        <v>1.4909514505725104E-3</v>
      </c>
      <c r="FD12" s="163">
        <f t="shared" si="42"/>
        <v>1.4924332857763521E-3</v>
      </c>
      <c r="FE12" s="163">
        <f t="shared" si="43"/>
        <v>1.4937271532326768E-3</v>
      </c>
      <c r="FF12" s="163">
        <f t="shared" si="44"/>
        <v>1.4948325616949009E-3</v>
      </c>
      <c r="FG12" s="163">
        <f t="shared" si="45"/>
        <v>1.4957490912440865E-3</v>
      </c>
      <c r="FH12" s="163">
        <f t="shared" si="46"/>
        <v>1.4964763935547908E-3</v>
      </c>
      <c r="FI12" s="163">
        <f t="shared" si="47"/>
        <v>1.4970141921156921E-3</v>
      </c>
      <c r="FJ12" s="163">
        <f t="shared" si="48"/>
        <v>1.4973622824047922E-3</v>
      </c>
      <c r="FK12" s="163">
        <f t="shared" si="49"/>
        <v>1.497520532019041E-3</v>
      </c>
      <c r="FL12" s="163">
        <f t="shared" si="50"/>
        <v>1.4974888807582714E-3</v>
      </c>
      <c r="FM12" s="163">
        <f t="shared" si="51"/>
        <v>1.4972673406633654E-3</v>
      </c>
      <c r="FN12" s="163">
        <f t="shared" si="52"/>
        <v>1.4968559960086192E-3</v>
      </c>
      <c r="FO12" s="163">
        <f t="shared" si="53"/>
        <v>1.4962550032483167E-3</v>
      </c>
      <c r="FP12" s="163">
        <f t="shared" si="54"/>
        <v>1.4954645909175536E-3</v>
      </c>
      <c r="FQ12" s="163">
        <f t="shared" si="55"/>
        <v>1.4944850594874053E-3</v>
      </c>
      <c r="FR12" s="163">
        <f t="shared" si="56"/>
        <v>1.4933167811745651E-3</v>
      </c>
      <c r="FS12" s="163">
        <f t="shared" si="57"/>
        <v>1.4919601997056187E-3</v>
      </c>
      <c r="FT12" s="163">
        <f t="shared" si="58"/>
        <v>1.4904158300361688E-3</v>
      </c>
      <c r="FU12" s="163">
        <f t="shared" si="59"/>
        <v>1.4886842580250572E-3</v>
      </c>
      <c r="FV12" s="163">
        <f t="shared" si="60"/>
        <v>1.4867661400639685E-3</v>
      </c>
      <c r="FW12" s="163">
        <f t="shared" si="61"/>
        <v>1.4846622026627517E-3</v>
      </c>
      <c r="FX12" s="163">
        <f t="shared" si="62"/>
        <v>1.4823732419908184E-3</v>
      </c>
      <c r="FY12" s="163">
        <f t="shared" si="63"/>
        <v>1.4799001233750269E-3</v>
      </c>
      <c r="FZ12" s="163">
        <f t="shared" si="64"/>
        <v>1.4772437807544956E-3</v>
      </c>
      <c r="GA12" s="163">
        <f t="shared" si="65"/>
        <v>1.474405216092824E-3</v>
      </c>
      <c r="GB12" s="163">
        <f t="shared" si="66"/>
        <v>1.4713854987482438E-3</v>
      </c>
      <c r="GC12" s="163">
        <f t="shared" si="67"/>
        <v>1.4681857648022483E-3</v>
      </c>
      <c r="GD12" s="163">
        <f t="shared" si="68"/>
        <v>1.4648072163472943E-3</v>
      </c>
      <c r="GE12" s="163">
        <f t="shared" si="69"/>
        <v>1.4612511207342024E-3</v>
      </c>
      <c r="GF12" s="163">
        <f t="shared" si="70"/>
        <v>1.4575188097799105E-3</v>
      </c>
      <c r="GG12" s="163">
        <f t="shared" si="71"/>
        <v>1.4536116789362801E-3</v>
      </c>
      <c r="GH12" s="163">
        <f t="shared" si="72"/>
        <v>1.4495311864206751E-3</v>
      </c>
      <c r="GI12" s="163">
        <f t="shared" si="73"/>
        <v>1.4452788523090776E-3</v>
      </c>
      <c r="GJ12" s="163">
        <f t="shared" si="74"/>
        <v>1.4408562575925238E-3</v>
      </c>
      <c r="GK12" s="163">
        <f t="shared" si="75"/>
        <v>1.4362650431976863E-3</v>
      </c>
      <c r="GL12" s="163">
        <f t="shared" si="76"/>
        <v>1.4315069089724458E-3</v>
      </c>
      <c r="GM12" s="163">
        <f t="shared" si="77"/>
        <v>1.4265836126373353E-3</v>
      </c>
      <c r="GN12" s="163">
        <f t="shared" si="78"/>
        <v>1.4214969687037584E-3</v>
      </c>
      <c r="GO12" s="163">
        <f t="shared" si="79"/>
        <v>1.416248847359915E-3</v>
      </c>
      <c r="GP12" s="163">
        <f t="shared" si="80"/>
        <v>1.4108411733253898E-3</v>
      </c>
      <c r="GQ12" s="163">
        <f t="shared" si="81"/>
        <v>1.4052759246753884E-3</v>
      </c>
      <c r="GR12" s="163">
        <f t="shared" si="82"/>
        <v>1.3995551316356245E-3</v>
      </c>
      <c r="GS12" s="163">
        <f t="shared" si="83"/>
        <v>1.3936808753488821E-3</v>
      </c>
      <c r="GT12" s="163">
        <f t="shared" si="84"/>
        <v>1.3876552866143056E-3</v>
      </c>
      <c r="GU12" s="163">
        <f t="shared" si="85"/>
        <v>1.3814805446004856E-3</v>
      </c>
      <c r="GV12" s="163">
        <f t="shared" si="86"/>
        <v>1.3751588755334225E-3</v>
      </c>
      <c r="GW12" s="163">
        <f t="shared" si="87"/>
        <v>1.3686925513604793E-3</v>
      </c>
      <c r="GX12" s="163">
        <f t="shared" si="88"/>
        <v>1.3620838883914397E-3</v>
      </c>
      <c r="GY12" s="163">
        <f t="shared" si="89"/>
        <v>1.3553352459178087E-3</v>
      </c>
      <c r="GZ12" s="163">
        <f t="shared" si="90"/>
        <v>1.3484490248115099E-3</v>
      </c>
      <c r="HA12" s="163">
        <f t="shared" si="91"/>
        <v>1.3414276661041337E-3</v>
      </c>
      <c r="HB12" s="163">
        <f t="shared" si="92"/>
        <v>1.3342736495479232E-3</v>
      </c>
      <c r="HC12" s="163">
        <f t="shared" si="93"/>
        <v>1.3269894921596702E-3</v>
      </c>
      <c r="HD12" s="163">
        <f t="shared" si="94"/>
        <v>1.3195777467487242E-3</v>
      </c>
      <c r="HE12" s="163">
        <f t="shared" si="95"/>
        <v>1.3120410004303122E-3</v>
      </c>
      <c r="HF12" s="163">
        <f t="shared" si="96"/>
        <v>1.3043818731253761E-3</v>
      </c>
      <c r="HG12" s="163">
        <f t="shared" si="97"/>
        <v>1.296603016048146E-3</v>
      </c>
      <c r="HH12" s="163">
        <f t="shared" si="98"/>
        <v>1.2887071101826614E-3</v>
      </c>
      <c r="HI12" s="163">
        <f t="shared" si="99"/>
        <v>1.2806968647494632E-3</v>
      </c>
      <c r="HJ12" s="163">
        <f t="shared" si="100"/>
        <v>1.2725750156636797E-3</v>
      </c>
      <c r="HK12" s="163">
        <f t="shared" si="101"/>
        <v>1.2643443239857238E-3</v>
      </c>
      <c r="HL12" s="163">
        <f t="shared" si="102"/>
        <v>1.2560075743658274E-3</v>
      </c>
      <c r="HM12" s="163">
        <f t="shared" si="103"/>
        <v>1.2475675734836284E-3</v>
      </c>
      <c r="HN12" s="163">
        <f t="shared" si="104"/>
        <v>1.2390271484840269E-3</v>
      </c>
      <c r="HO12" s="163">
        <f t="shared" si="105"/>
        <v>1.2303891454105214E-3</v>
      </c>
      <c r="HP12" s="163">
        <f t="shared" si="106"/>
        <v>1.2216564276372288E-3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280.8</v>
      </c>
      <c r="L13" s="72">
        <f t="shared" si="2"/>
        <v>78848.639999999999</v>
      </c>
      <c r="M13" s="89">
        <v>150</v>
      </c>
      <c r="N13" s="259">
        <f>IF(AND(M13&gt;0,C13&gt;0,NOT(K13="")),ABS(VLOOKUP($M$1,VLookups!$A$48:$B$49,2,FALSE)-_xlfn.NORM.DIST(M13,G13,K13,TRUE)),"")</f>
        <v>0.52839068593348348</v>
      </c>
      <c r="O13" s="88">
        <f>IF(AND($B13&gt;0,$C13&gt;0,$D13&gt;0,NOT(ISBLANK($H13))),_xlfn.NORM.INV(ABS(VLOOKUP($M$1,VLookups!$A$48:$B$49,2,FALSE)-O$3),$G13,$K13),"")</f>
        <v>-229.85967960492388</v>
      </c>
      <c r="P13" s="87">
        <f>IF(AND($B13&gt;0,$C13&gt;0,$D13&gt;0,NOT(ISBLANK($H13))),_xlfn.NORM.INV(ABS(VLOOKUP($M$1,VLookups!$A$48:$B$49,2,FALSE)-P$3),$G13,$K13),"")</f>
        <v>489.85967960492388</v>
      </c>
      <c r="Q13" s="88">
        <f>IF(AND($B13&gt;0,$C13&gt;0,$D13&gt;0,NOT(ISBLANK($H13))),_xlfn.NORM.INV(ABS(VLOOKUP($M$1,VLookups!$A$48:$B$49,2,FALSE)-Q$3),$G13,$K13),"")</f>
        <v>421.0304957698562</v>
      </c>
      <c r="R13" s="87">
        <f>IF(AND($B13&gt;0,$C13&gt;0,$D13&gt;0,NOT(ISBLANK($H13))),_xlfn.NORM.INV(ABS(VLOOKUP($M$1,VLookups!$A$48:$B$49,2,FALSE)-R$3),$G13,$K13),"")</f>
        <v>366.32724238727451</v>
      </c>
      <c r="S13" s="88">
        <f>IF(AND($B13&gt;0,$C13&gt;0,$D13&gt;0,NOT(ISBLANK($H13))),_xlfn.NORM.INV(ABS(VLOOKUP($M$1,VLookups!$A$48:$B$49,2,FALSE)-S$3),$G13,$K13),"")</f>
        <v>319.39672185505981</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1.2763529089409552E-3</v>
      </c>
      <c r="DU13" s="163">
        <f t="shared" si="7"/>
        <v>1.2826084234852388E-3</v>
      </c>
      <c r="DV13" s="163">
        <f t="shared" si="8"/>
        <v>1.2887474872722397E-3</v>
      </c>
      <c r="DW13" s="163">
        <f t="shared" si="9"/>
        <v>1.294768138190304E-3</v>
      </c>
      <c r="DX13" s="163">
        <f t="shared" si="10"/>
        <v>1.300668445490126E-3</v>
      </c>
      <c r="DY13" s="163">
        <f t="shared" si="11"/>
        <v>1.3064465108147641E-3</v>
      </c>
      <c r="DZ13" s="163">
        <f t="shared" si="12"/>
        <v>1.3121004692158837E-3</v>
      </c>
      <c r="EA13" s="163">
        <f t="shared" si="13"/>
        <v>1.3176284901554604E-3</v>
      </c>
      <c r="EB13" s="163">
        <f t="shared" si="14"/>
        <v>1.3230287784922025E-3</v>
      </c>
      <c r="EC13" s="163">
        <f t="shared" si="15"/>
        <v>1.3282995754519374E-3</v>
      </c>
      <c r="ED13" s="163">
        <f t="shared" si="16"/>
        <v>1.3334391595812378E-3</v>
      </c>
      <c r="EE13" s="163">
        <f t="shared" si="17"/>
        <v>1.3384458476835607E-3</v>
      </c>
      <c r="EF13" s="163">
        <f t="shared" si="18"/>
        <v>1.3433179957371868E-3</v>
      </c>
      <c r="EG13" s="163">
        <f t="shared" si="19"/>
        <v>1.3480539997942625E-3</v>
      </c>
      <c r="EH13" s="163">
        <f t="shared" si="20"/>
        <v>1.3526522968602547E-3</v>
      </c>
      <c r="EI13" s="163">
        <f t="shared" si="21"/>
        <v>1.3571113657531429E-3</v>
      </c>
      <c r="EJ13" s="163">
        <f t="shared" si="22"/>
        <v>1.3614297279416917E-3</v>
      </c>
      <c r="EK13" s="163">
        <f t="shared" si="23"/>
        <v>1.3656059483621551E-3</v>
      </c>
      <c r="EL13" s="163">
        <f t="shared" si="24"/>
        <v>1.3696386362127776E-3</v>
      </c>
      <c r="EM13" s="163">
        <f t="shared" si="25"/>
        <v>1.373526445725484E-3</v>
      </c>
      <c r="EN13" s="163">
        <f t="shared" si="26"/>
        <v>1.3772680769141528E-3</v>
      </c>
      <c r="EO13" s="163">
        <f t="shared" si="27"/>
        <v>1.380862276298894E-3</v>
      </c>
      <c r="EP13" s="163">
        <f t="shared" si="28"/>
        <v>1.3843078376057634E-3</v>
      </c>
      <c r="EQ13" s="163">
        <f t="shared" si="29"/>
        <v>1.3876036024413714E-3</v>
      </c>
      <c r="ER13" s="163">
        <f t="shared" si="30"/>
        <v>1.3907484609418537E-3</v>
      </c>
      <c r="ES13" s="163">
        <f t="shared" si="31"/>
        <v>1.3937413523956968E-3</v>
      </c>
      <c r="ET13" s="163">
        <f t="shared" si="32"/>
        <v>1.3965812658399311E-3</v>
      </c>
      <c r="EU13" s="163">
        <f t="shared" si="33"/>
        <v>1.3992672406292163E-3</v>
      </c>
      <c r="EV13" s="163">
        <f t="shared" si="34"/>
        <v>1.4017983669773809E-3</v>
      </c>
      <c r="EW13" s="163">
        <f t="shared" si="35"/>
        <v>1.4041737864709757E-3</v>
      </c>
      <c r="EX13" s="163">
        <f t="shared" si="36"/>
        <v>1.406392692554448E-3</v>
      </c>
      <c r="EY13" s="163">
        <f t="shared" si="37"/>
        <v>1.4084543309865433E-3</v>
      </c>
      <c r="EZ13" s="163">
        <f t="shared" si="38"/>
        <v>1.4103580002675772E-3</v>
      </c>
      <c r="FA13" s="163">
        <f t="shared" si="39"/>
        <v>1.4121030520372389E-3</v>
      </c>
      <c r="FB13" s="163">
        <f t="shared" si="40"/>
        <v>1.4136888914426092E-3</v>
      </c>
      <c r="FC13" s="163">
        <f t="shared" si="41"/>
        <v>1.4151149774760986E-3</v>
      </c>
      <c r="FD13" s="163">
        <f t="shared" si="42"/>
        <v>1.4163808232830442E-3</v>
      </c>
      <c r="FE13" s="163">
        <f t="shared" si="43"/>
        <v>1.4174859964387085E-3</v>
      </c>
      <c r="FF13" s="163">
        <f t="shared" si="44"/>
        <v>1.4184301191944736E-3</v>
      </c>
      <c r="FG13" s="163">
        <f t="shared" si="45"/>
        <v>1.4192128686930212E-3</v>
      </c>
      <c r="FH13" s="163">
        <f t="shared" si="46"/>
        <v>1.4198339771523364E-3</v>
      </c>
      <c r="FI13" s="163">
        <f t="shared" si="47"/>
        <v>1.420293232018385E-3</v>
      </c>
      <c r="FJ13" s="163">
        <f t="shared" si="48"/>
        <v>1.4205904760863401E-3</v>
      </c>
      <c r="FK13" s="163">
        <f t="shared" si="49"/>
        <v>1.4207256075902666E-3</v>
      </c>
      <c r="FL13" s="163">
        <f t="shared" si="50"/>
        <v>1.4206985802611861E-3</v>
      </c>
      <c r="FM13" s="163">
        <f t="shared" si="51"/>
        <v>1.4205094033534814E-3</v>
      </c>
      <c r="FN13" s="163">
        <f t="shared" si="52"/>
        <v>1.4201581416396138E-3</v>
      </c>
      <c r="FO13" s="163">
        <f t="shared" si="53"/>
        <v>1.4196449153731638E-3</v>
      </c>
      <c r="FP13" s="163">
        <f t="shared" si="54"/>
        <v>1.4189699002202184E-3</v>
      </c>
      <c r="FQ13" s="163">
        <f t="shared" si="55"/>
        <v>1.4181333271591635E-3</v>
      </c>
      <c r="FR13" s="163">
        <f t="shared" si="56"/>
        <v>1.4171354823489623E-3</v>
      </c>
      <c r="FS13" s="163">
        <f t="shared" si="57"/>
        <v>1.4159767069660211E-3</v>
      </c>
      <c r="FT13" s="163">
        <f t="shared" si="58"/>
        <v>1.4146573970097746E-3</v>
      </c>
      <c r="FU13" s="163">
        <f t="shared" si="59"/>
        <v>1.4131780030771492E-3</v>
      </c>
      <c r="FV13" s="163">
        <f t="shared" si="60"/>
        <v>1.4115390301060774E-3</v>
      </c>
      <c r="FW13" s="163">
        <f t="shared" si="61"/>
        <v>1.4097410370882721E-3</v>
      </c>
      <c r="FX13" s="163">
        <f t="shared" si="62"/>
        <v>1.4077846367514903E-3</v>
      </c>
      <c r="FY13" s="163">
        <f t="shared" si="63"/>
        <v>1.4056704952115351E-3</v>
      </c>
      <c r="FZ13" s="163">
        <f t="shared" si="64"/>
        <v>1.4033993315942764E-3</v>
      </c>
      <c r="GA13" s="163">
        <f t="shared" si="65"/>
        <v>1.4009719176279888E-3</v>
      </c>
      <c r="GB13" s="163">
        <f t="shared" si="66"/>
        <v>1.39838907720633E-3</v>
      </c>
      <c r="GC13" s="163">
        <f t="shared" si="67"/>
        <v>1.395651685922308E-3</v>
      </c>
      <c r="GD13" s="163">
        <f t="shared" si="68"/>
        <v>1.392760670573603E-3</v>
      </c>
      <c r="GE13" s="163">
        <f t="shared" si="69"/>
        <v>1.3897170086396376E-3</v>
      </c>
      <c r="GF13" s="163">
        <f t="shared" si="70"/>
        <v>1.3865217277308102E-3</v>
      </c>
      <c r="GG13" s="163">
        <f t="shared" si="71"/>
        <v>1.3831759050103197E-3</v>
      </c>
      <c r="GH13" s="163">
        <f t="shared" si="72"/>
        <v>1.3796806665890427E-3</v>
      </c>
      <c r="GI13" s="163">
        <f t="shared" si="73"/>
        <v>1.376037186893939E-3</v>
      </c>
      <c r="GJ13" s="163">
        <f t="shared" si="74"/>
        <v>1.3722466880104747E-3</v>
      </c>
      <c r="GK13" s="163">
        <f t="shared" si="75"/>
        <v>1.3683104389995875E-3</v>
      </c>
      <c r="GL13" s="163">
        <f t="shared" si="76"/>
        <v>1.3642297551897226E-3</v>
      </c>
      <c r="GM13" s="163">
        <f t="shared" si="77"/>
        <v>1.3600059974444914E-3</v>
      </c>
      <c r="GN13" s="163">
        <f t="shared" si="78"/>
        <v>1.3556405714065291E-3</v>
      </c>
      <c r="GO13" s="163">
        <f t="shared" si="79"/>
        <v>1.3511349267181321E-3</v>
      </c>
      <c r="GP13" s="163">
        <f t="shared" si="80"/>
        <v>1.3464905562192869E-3</v>
      </c>
      <c r="GQ13" s="163">
        <f t="shared" si="81"/>
        <v>1.3417089951237057E-3</v>
      </c>
      <c r="GR13" s="163">
        <f t="shared" si="82"/>
        <v>1.3367918201735096E-3</v>
      </c>
      <c r="GS13" s="163">
        <f t="shared" si="83"/>
        <v>1.3317406487732052E-3</v>
      </c>
      <c r="GT13" s="163">
        <f t="shared" si="84"/>
        <v>1.3265571381036276E-3</v>
      </c>
      <c r="GU13" s="163">
        <f t="shared" si="85"/>
        <v>1.3212429842165212E-3</v>
      </c>
      <c r="GV13" s="163">
        <f t="shared" si="86"/>
        <v>1.3157999211104549E-3</v>
      </c>
      <c r="GW13" s="163">
        <f t="shared" si="87"/>
        <v>1.3102297197887765E-3</v>
      </c>
      <c r="GX13" s="163">
        <f t="shared" si="88"/>
        <v>1.3045341873003157E-3</v>
      </c>
      <c r="GY13" s="163">
        <f t="shared" si="89"/>
        <v>1.2987151657635728E-3</v>
      </c>
      <c r="GZ13" s="163">
        <f t="shared" si="90"/>
        <v>1.292774531375119E-3</v>
      </c>
      <c r="HA13" s="163">
        <f t="shared" si="91"/>
        <v>1.2867141934029618E-3</v>
      </c>
      <c r="HB13" s="163">
        <f t="shared" si="92"/>
        <v>1.2805360931656281E-3</v>
      </c>
      <c r="HC13" s="163">
        <f t="shared" si="93"/>
        <v>1.2742422029977248E-3</v>
      </c>
      <c r="HD13" s="163">
        <f t="shared" si="94"/>
        <v>1.2678345252027544E-3</v>
      </c>
      <c r="HE13" s="163">
        <f t="shared" si="95"/>
        <v>1.2613150909939531E-3</v>
      </c>
      <c r="HF13" s="163">
        <f t="shared" si="96"/>
        <v>1.2546859594239413E-3</v>
      </c>
      <c r="HG13" s="163">
        <f t="shared" si="97"/>
        <v>1.2479492163039684E-3</v>
      </c>
      <c r="HH13" s="163">
        <f t="shared" si="98"/>
        <v>1.2411069731135486E-3</v>
      </c>
      <c r="HI13" s="163">
        <f t="shared" si="99"/>
        <v>1.2341613659012768E-3</v>
      </c>
      <c r="HJ13" s="163">
        <f t="shared" si="100"/>
        <v>1.2271145541776303E-3</v>
      </c>
      <c r="HK13" s="163">
        <f t="shared" si="101"/>
        <v>1.219968719800548E-3</v>
      </c>
      <c r="HL13" s="163">
        <f t="shared" si="102"/>
        <v>1.2127260658545956E-3</v>
      </c>
      <c r="HM13" s="163">
        <f t="shared" si="103"/>
        <v>1.2053888155245127E-3</v>
      </c>
      <c r="HN13" s="163">
        <f t="shared" si="104"/>
        <v>1.1979592109639509E-3</v>
      </c>
      <c r="HO13" s="163">
        <f t="shared" si="105"/>
        <v>1.1904395121601951E-3</v>
      </c>
      <c r="HP13" s="163">
        <f t="shared" si="106"/>
        <v>1.1828319957956752E-3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703.93001612376213</v>
      </c>
      <c r="L104" s="69">
        <f>IF(L4="","",SUM(L4:L103))</f>
        <v>495517.46759999997</v>
      </c>
      <c r="M104" s="84">
        <f>IF(SUM(M4:M103)=0,"",SUM(M4:M103))</f>
        <v>1500</v>
      </c>
      <c r="N104" s="260">
        <f>IF(OR(K104="",M104=""),"",ABS(VLOOKUP($M$1,VLookups!$A$48:$B$49,2,FALSE)-_xlfn.NORM.DIST(M104,G104,K104,TRUE)))</f>
        <v>0.61184046524316171</v>
      </c>
      <c r="O104" s="86">
        <f>SUM(O4:O103)</f>
        <v>-1522.82237136247</v>
      </c>
      <c r="P104" s="86">
        <f t="shared" ref="P104:T104" si="621">SUM(P4:P103)</f>
        <v>4122.8223713624702</v>
      </c>
      <c r="Q104" s="86">
        <f t="shared" si="621"/>
        <v>3582.9103697023916</v>
      </c>
      <c r="R104" s="86">
        <f t="shared" si="621"/>
        <v>3153.8054263417162</v>
      </c>
      <c r="S104" s="86">
        <f t="shared" si="621"/>
        <v>2785.6715931669014</v>
      </c>
      <c r="T104" s="86">
        <f t="shared" si="621"/>
        <v>1300</v>
      </c>
      <c r="U104" s="5"/>
      <c r="V104" s="178">
        <f>IF(AND(B104&gt;0,C104&gt;0,D104&gt;0),G104-(3*K104),"")</f>
        <v>-811.7900483712865</v>
      </c>
      <c r="W104" s="239">
        <f>IF(ISNONTEXT($V104),V104+(($DS$104-$V$104)/101),"")</f>
        <v>-769.97242365106297</v>
      </c>
      <c r="X104" s="239">
        <f t="shared" ref="X104:CI104" si="622">IF(ISNONTEXT($V104),W104+(($DS$104-$V$104)/101),"")</f>
        <v>-728.15479893083943</v>
      </c>
      <c r="Y104" s="239">
        <f t="shared" si="622"/>
        <v>-686.3371742106159</v>
      </c>
      <c r="Z104" s="239">
        <f t="shared" si="622"/>
        <v>-644.51954949039236</v>
      </c>
      <c r="AA104" s="239">
        <f t="shared" si="622"/>
        <v>-602.70192477016883</v>
      </c>
      <c r="AB104" s="239">
        <f t="shared" si="622"/>
        <v>-560.8843000499453</v>
      </c>
      <c r="AC104" s="239">
        <f t="shared" si="622"/>
        <v>-519.06667532972176</v>
      </c>
      <c r="AD104" s="239">
        <f t="shared" si="622"/>
        <v>-477.24905060949828</v>
      </c>
      <c r="AE104" s="239">
        <f t="shared" si="622"/>
        <v>-435.43142588927481</v>
      </c>
      <c r="AF104" s="239">
        <f t="shared" si="622"/>
        <v>-393.61380116905133</v>
      </c>
      <c r="AG104" s="239">
        <f t="shared" si="622"/>
        <v>-351.79617644882785</v>
      </c>
      <c r="AH104" s="239">
        <f t="shared" si="622"/>
        <v>-309.97855172860437</v>
      </c>
      <c r="AI104" s="239">
        <f t="shared" si="622"/>
        <v>-268.1609270083809</v>
      </c>
      <c r="AJ104" s="239">
        <f t="shared" si="622"/>
        <v>-226.34330228815742</v>
      </c>
      <c r="AK104" s="239">
        <f t="shared" si="622"/>
        <v>-184.52567756793394</v>
      </c>
      <c r="AL104" s="239">
        <f t="shared" si="622"/>
        <v>-142.70805284771046</v>
      </c>
      <c r="AM104" s="239">
        <f t="shared" si="622"/>
        <v>-100.89042812748697</v>
      </c>
      <c r="AN104" s="239">
        <f t="shared" si="622"/>
        <v>-59.072803407263478</v>
      </c>
      <c r="AO104" s="239">
        <f t="shared" si="622"/>
        <v>-17.255178687039987</v>
      </c>
      <c r="AP104" s="239">
        <f t="shared" si="622"/>
        <v>24.562446033183505</v>
      </c>
      <c r="AQ104" s="239">
        <f t="shared" si="622"/>
        <v>66.380070753406997</v>
      </c>
      <c r="AR104" s="239">
        <f t="shared" si="622"/>
        <v>108.19769547363049</v>
      </c>
      <c r="AS104" s="239">
        <f t="shared" si="622"/>
        <v>150.015320193854</v>
      </c>
      <c r="AT104" s="239">
        <f t="shared" si="622"/>
        <v>191.83294491407747</v>
      </c>
      <c r="AU104" s="239">
        <f t="shared" si="622"/>
        <v>233.65056963430095</v>
      </c>
      <c r="AV104" s="239">
        <f t="shared" si="622"/>
        <v>275.46819435452443</v>
      </c>
      <c r="AW104" s="239">
        <f t="shared" si="622"/>
        <v>317.28581907474791</v>
      </c>
      <c r="AX104" s="239">
        <f t="shared" si="622"/>
        <v>359.10344379497138</v>
      </c>
      <c r="AY104" s="239">
        <f t="shared" si="622"/>
        <v>400.92106851519486</v>
      </c>
      <c r="AZ104" s="239">
        <f t="shared" si="622"/>
        <v>442.73869323541834</v>
      </c>
      <c r="BA104" s="239">
        <f t="shared" si="622"/>
        <v>484.55631795564182</v>
      </c>
      <c r="BB104" s="239">
        <f t="shared" si="622"/>
        <v>526.37394267586535</v>
      </c>
      <c r="BC104" s="239">
        <f t="shared" si="622"/>
        <v>568.19156739608889</v>
      </c>
      <c r="BD104" s="239">
        <f t="shared" si="622"/>
        <v>610.00919211631242</v>
      </c>
      <c r="BE104" s="239">
        <f t="shared" si="622"/>
        <v>651.82681683653595</v>
      </c>
      <c r="BF104" s="239">
        <f t="shared" si="622"/>
        <v>693.64444155675949</v>
      </c>
      <c r="BG104" s="239">
        <f t="shared" si="622"/>
        <v>735.46206627698302</v>
      </c>
      <c r="BH104" s="239">
        <f t="shared" si="622"/>
        <v>777.27969099720656</v>
      </c>
      <c r="BI104" s="239">
        <f t="shared" si="622"/>
        <v>819.09731571743009</v>
      </c>
      <c r="BJ104" s="239">
        <f t="shared" si="622"/>
        <v>860.91494043765363</v>
      </c>
      <c r="BK104" s="239">
        <f t="shared" si="622"/>
        <v>902.73256515787716</v>
      </c>
      <c r="BL104" s="239">
        <f t="shared" si="622"/>
        <v>944.5501898781007</v>
      </c>
      <c r="BM104" s="239">
        <f t="shared" si="622"/>
        <v>986.36781459832423</v>
      </c>
      <c r="BN104" s="239">
        <f t="shared" si="622"/>
        <v>1028.1854393185477</v>
      </c>
      <c r="BO104" s="239">
        <f t="shared" si="622"/>
        <v>1070.0030640387711</v>
      </c>
      <c r="BP104" s="239">
        <f t="shared" si="622"/>
        <v>1111.8206887589945</v>
      </c>
      <c r="BQ104" s="239">
        <f t="shared" si="622"/>
        <v>1153.6383134792179</v>
      </c>
      <c r="BR104" s="239">
        <f t="shared" si="622"/>
        <v>1195.4559381994413</v>
      </c>
      <c r="BS104" s="239">
        <f t="shared" si="622"/>
        <v>1237.2735629196648</v>
      </c>
      <c r="BT104" s="239">
        <f t="shared" si="622"/>
        <v>1279.0911876398882</v>
      </c>
      <c r="BU104" s="239">
        <f t="shared" si="622"/>
        <v>1320.9088123601116</v>
      </c>
      <c r="BV104" s="239">
        <f t="shared" si="622"/>
        <v>1362.726437080335</v>
      </c>
      <c r="BW104" s="239">
        <f t="shared" si="622"/>
        <v>1404.5440618005584</v>
      </c>
      <c r="BX104" s="239">
        <f t="shared" si="622"/>
        <v>1446.3616865207819</v>
      </c>
      <c r="BY104" s="239">
        <f t="shared" si="622"/>
        <v>1488.1793112410053</v>
      </c>
      <c r="BZ104" s="239">
        <f t="shared" si="622"/>
        <v>1529.9969359612287</v>
      </c>
      <c r="CA104" s="239">
        <f t="shared" si="622"/>
        <v>1571.8145606814521</v>
      </c>
      <c r="CB104" s="239">
        <f t="shared" si="622"/>
        <v>1613.6321854016755</v>
      </c>
      <c r="CC104" s="239">
        <f t="shared" si="622"/>
        <v>1655.449810121899</v>
      </c>
      <c r="CD104" s="239">
        <f t="shared" si="622"/>
        <v>1697.2674348421224</v>
      </c>
      <c r="CE104" s="239">
        <f t="shared" si="622"/>
        <v>1739.0850595623458</v>
      </c>
      <c r="CF104" s="239">
        <f t="shared" si="622"/>
        <v>1780.9026842825692</v>
      </c>
      <c r="CG104" s="239">
        <f t="shared" si="622"/>
        <v>1822.7203090027926</v>
      </c>
      <c r="CH104" s="239">
        <f t="shared" si="622"/>
        <v>1864.5379337230161</v>
      </c>
      <c r="CI104" s="239">
        <f t="shared" si="622"/>
        <v>1906.3555584432395</v>
      </c>
      <c r="CJ104" s="239">
        <f t="shared" ref="CJ104:DR104" si="623">IF(ISNONTEXT($V104),CI104+(($DS$104-$V$104)/101),"")</f>
        <v>1948.1731831634629</v>
      </c>
      <c r="CK104" s="239">
        <f t="shared" si="623"/>
        <v>1989.9908078836863</v>
      </c>
      <c r="CL104" s="239">
        <f t="shared" si="623"/>
        <v>2031.8084326039098</v>
      </c>
      <c r="CM104" s="239">
        <f t="shared" si="623"/>
        <v>2073.6260573241334</v>
      </c>
      <c r="CN104" s="239">
        <f t="shared" si="623"/>
        <v>2115.443682044357</v>
      </c>
      <c r="CO104" s="239">
        <f t="shared" si="623"/>
        <v>2157.2613067645807</v>
      </c>
      <c r="CP104" s="239">
        <f t="shared" si="623"/>
        <v>2199.0789314848043</v>
      </c>
      <c r="CQ104" s="239">
        <f t="shared" si="623"/>
        <v>2240.896556205028</v>
      </c>
      <c r="CR104" s="239">
        <f t="shared" si="623"/>
        <v>2282.7141809252516</v>
      </c>
      <c r="CS104" s="239">
        <f t="shared" si="623"/>
        <v>2324.5318056454753</v>
      </c>
      <c r="CT104" s="239">
        <f t="shared" si="623"/>
        <v>2366.3494303656989</v>
      </c>
      <c r="CU104" s="239">
        <f t="shared" si="623"/>
        <v>2408.1670550859226</v>
      </c>
      <c r="CV104" s="239">
        <f t="shared" si="623"/>
        <v>2449.9846798061462</v>
      </c>
      <c r="CW104" s="239">
        <f t="shared" si="623"/>
        <v>2491.8023045263699</v>
      </c>
      <c r="CX104" s="239">
        <f t="shared" si="623"/>
        <v>2533.6199292465935</v>
      </c>
      <c r="CY104" s="239">
        <f t="shared" si="623"/>
        <v>2575.4375539668172</v>
      </c>
      <c r="CZ104" s="239">
        <f t="shared" si="623"/>
        <v>2617.2551786870408</v>
      </c>
      <c r="DA104" s="239">
        <f t="shared" si="623"/>
        <v>2659.0728034072645</v>
      </c>
      <c r="DB104" s="239">
        <f t="shared" si="623"/>
        <v>2700.8904281274881</v>
      </c>
      <c r="DC104" s="239">
        <f t="shared" si="623"/>
        <v>2742.7080528477118</v>
      </c>
      <c r="DD104" s="239">
        <f t="shared" si="623"/>
        <v>2784.5256775679354</v>
      </c>
      <c r="DE104" s="239">
        <f t="shared" si="623"/>
        <v>2826.3433022881591</v>
      </c>
      <c r="DF104" s="239">
        <f t="shared" si="623"/>
        <v>2868.1609270083827</v>
      </c>
      <c r="DG104" s="239">
        <f t="shared" si="623"/>
        <v>2909.9785517286064</v>
      </c>
      <c r="DH104" s="239">
        <f t="shared" si="623"/>
        <v>2951.79617644883</v>
      </c>
      <c r="DI104" s="239">
        <f t="shared" si="623"/>
        <v>2993.6138011690537</v>
      </c>
      <c r="DJ104" s="239">
        <f t="shared" si="623"/>
        <v>3035.4314258892773</v>
      </c>
      <c r="DK104" s="239">
        <f t="shared" si="623"/>
        <v>3077.249050609501</v>
      </c>
      <c r="DL104" s="239">
        <f t="shared" si="623"/>
        <v>3119.0666753297246</v>
      </c>
      <c r="DM104" s="239">
        <f t="shared" si="623"/>
        <v>3160.8843000499483</v>
      </c>
      <c r="DN104" s="239">
        <f t="shared" si="623"/>
        <v>3202.7019247701719</v>
      </c>
      <c r="DO104" s="239">
        <f t="shared" si="623"/>
        <v>3244.5195494903955</v>
      </c>
      <c r="DP104" s="239">
        <f t="shared" si="623"/>
        <v>3286.3371742106192</v>
      </c>
      <c r="DQ104" s="239">
        <f t="shared" si="623"/>
        <v>3328.1547989308428</v>
      </c>
      <c r="DR104" s="239">
        <f t="shared" si="623"/>
        <v>3369.9724236510665</v>
      </c>
      <c r="DS104" s="178">
        <f>IF(ISNONTEXT($V104),G104+(3*K104),"")</f>
        <v>3411.7900483712865</v>
      </c>
      <c r="DT104" s="163">
        <f t="shared" si="409"/>
        <v>7.5108329470586286E-6</v>
      </c>
      <c r="DU104" s="163">
        <f t="shared" si="410"/>
        <v>8.9286980971453643E-6</v>
      </c>
      <c r="DV104" s="163">
        <f t="shared" si="411"/>
        <v>1.0576829917477839E-5</v>
      </c>
      <c r="DW104" s="163">
        <f t="shared" si="412"/>
        <v>1.2485048936702934E-5</v>
      </c>
      <c r="DX104" s="163">
        <f t="shared" si="413"/>
        <v>1.4685621254650801E-5</v>
      </c>
      <c r="DY104" s="163">
        <f t="shared" si="414"/>
        <v>1.7213205126136782E-5</v>
      </c>
      <c r="DZ104" s="163">
        <f t="shared" si="415"/>
        <v>2.0104742316396797E-5</v>
      </c>
      <c r="EA104" s="163">
        <f t="shared" si="416"/>
        <v>2.3399287000230473E-5</v>
      </c>
      <c r="EB104" s="163">
        <f t="shared" si="417"/>
        <v>2.7137765386772639E-5</v>
      </c>
      <c r="EC104" s="163">
        <f t="shared" si="418"/>
        <v>3.1362659939562757E-5</v>
      </c>
      <c r="ED104" s="163">
        <f t="shared" si="419"/>
        <v>3.6117613050834008E-5</v>
      </c>
      <c r="EE104" s="163">
        <f t="shared" si="420"/>
        <v>4.1446946335825894E-5</v>
      </c>
      <c r="EF104" s="163">
        <f t="shared" si="421"/>
        <v>4.7395093344155325E-5</v>
      </c>
      <c r="EG104" s="163">
        <f t="shared" si="422"/>
        <v>5.400594543640446E-5</v>
      </c>
      <c r="EH104" s="163">
        <f t="shared" si="423"/>
        <v>6.1322112827871984E-5</v>
      </c>
      <c r="EI104" s="163">
        <f t="shared" si="424"/>
        <v>6.9384105326660681E-5</v>
      </c>
      <c r="EJ104" s="163">
        <f t="shared" si="425"/>
        <v>7.822944004391671E-5</v>
      </c>
      <c r="EK104" s="163">
        <f t="shared" si="426"/>
        <v>8.7891686269023044E-5</v>
      </c>
      <c r="EL104" s="163">
        <f t="shared" si="427"/>
        <v>9.8399460706169711E-5</v>
      </c>
      <c r="EM104" s="163">
        <f t="shared" si="428"/>
        <v>1.0977538927171696E-4</v>
      </c>
      <c r="EN104" s="163">
        <f t="shared" si="429"/>
        <v>1.2203505455321293E-4</v>
      </c>
      <c r="EO104" s="163">
        <f t="shared" si="430"/>
        <v>1.3518595072084177E-4</v>
      </c>
      <c r="EP104" s="163">
        <f t="shared" si="431"/>
        <v>1.4922647004482779E-4</v>
      </c>
      <c r="EQ104" s="163">
        <f t="shared" si="432"/>
        <v>1.6414494709061374E-4</v>
      </c>
      <c r="ER104" s="163">
        <f t="shared" si="433"/>
        <v>1.799187880231409E-4</v>
      </c>
      <c r="ES104" s="163">
        <f t="shared" si="434"/>
        <v>1.965137131459007E-4</v>
      </c>
      <c r="ET104" s="163">
        <f t="shared" si="435"/>
        <v>2.1388314073634497E-4</v>
      </c>
      <c r="EU104" s="163">
        <f t="shared" si="436"/>
        <v>2.319677393417734E-4</v>
      </c>
      <c r="EV104" s="163">
        <f t="shared" si="437"/>
        <v>2.5069517391721884E-4</v>
      </c>
      <c r="EW104" s="163">
        <f t="shared" si="438"/>
        <v>2.6998006849488426E-4</v>
      </c>
      <c r="EX104" s="163">
        <f t="shared" si="439"/>
        <v>2.8972420448028339E-4</v>
      </c>
      <c r="EY104" s="163">
        <f t="shared" si="440"/>
        <v>3.0981696921390757E-4</v>
      </c>
      <c r="EZ104" s="163">
        <f t="shared" si="441"/>
        <v>3.3013606419444731E-4</v>
      </c>
      <c r="FA104" s="163">
        <f t="shared" si="442"/>
        <v>3.5054847644052598E-4</v>
      </c>
      <c r="FB104" s="163">
        <f t="shared" si="443"/>
        <v>3.7091171001580995E-4</v>
      </c>
      <c r="FC104" s="163">
        <f t="shared" si="444"/>
        <v>3.910752679303377E-4</v>
      </c>
      <c r="FD104" s="163">
        <f t="shared" si="445"/>
        <v>4.1088236765704196E-4</v>
      </c>
      <c r="FE104" s="163">
        <f t="shared" si="446"/>
        <v>4.3017186658365122E-4</v>
      </c>
      <c r="FF104" s="163">
        <f t="shared" si="447"/>
        <v>4.4878036708472776E-4</v>
      </c>
      <c r="FG104" s="163">
        <f t="shared" si="448"/>
        <v>4.6654446477783568E-4</v>
      </c>
      <c r="FH104" s="163">
        <f t="shared" si="449"/>
        <v>4.8330309814700504E-4</v>
      </c>
      <c r="FI104" s="163">
        <f t="shared" si="450"/>
        <v>4.9889995328585089E-4</v>
      </c>
      <c r="FJ104" s="163">
        <f t="shared" si="451"/>
        <v>5.1318587421770136E-4</v>
      </c>
      <c r="FK104" s="163">
        <f t="shared" si="452"/>
        <v>5.2602122724402709E-4</v>
      </c>
      <c r="FL104" s="163">
        <f t="shared" si="453"/>
        <v>5.3727816716840767E-4</v>
      </c>
      <c r="FM104" s="163">
        <f t="shared" si="454"/>
        <v>5.4684275410829661E-4</v>
      </c>
      <c r="FN104" s="163">
        <f t="shared" si="455"/>
        <v>5.546168719578427E-4</v>
      </c>
      <c r="FO104" s="163">
        <f t="shared" si="456"/>
        <v>5.6051990336648285E-4</v>
      </c>
      <c r="FP104" s="163">
        <f t="shared" si="457"/>
        <v>5.6449012126206621E-4</v>
      </c>
      <c r="FQ104" s="163">
        <f t="shared" si="458"/>
        <v>5.6648576333583446E-4</v>
      </c>
      <c r="FR104" s="163">
        <f t="shared" si="459"/>
        <v>5.6648576333583446E-4</v>
      </c>
      <c r="FS104" s="163">
        <f t="shared" si="460"/>
        <v>5.6449012126206621E-4</v>
      </c>
      <c r="FT104" s="163">
        <f t="shared" si="461"/>
        <v>5.6051990336648285E-4</v>
      </c>
      <c r="FU104" s="163">
        <f t="shared" si="462"/>
        <v>5.546168719578427E-4</v>
      </c>
      <c r="FV104" s="163">
        <f t="shared" si="463"/>
        <v>5.4684275410829661E-4</v>
      </c>
      <c r="FW104" s="163">
        <f t="shared" si="464"/>
        <v>5.3727816716840767E-4</v>
      </c>
      <c r="FX104" s="163">
        <f t="shared" si="465"/>
        <v>5.2602122724402709E-4</v>
      </c>
      <c r="FY104" s="163">
        <f t="shared" si="466"/>
        <v>5.1318587421770136E-4</v>
      </c>
      <c r="FZ104" s="163">
        <f t="shared" si="467"/>
        <v>4.98899953285851E-4</v>
      </c>
      <c r="GA104" s="163">
        <f t="shared" si="468"/>
        <v>4.8330309814700526E-4</v>
      </c>
      <c r="GB104" s="163">
        <f t="shared" si="469"/>
        <v>4.665444647778359E-4</v>
      </c>
      <c r="GC104" s="163">
        <f t="shared" si="470"/>
        <v>4.4878036708472814E-4</v>
      </c>
      <c r="GD104" s="163">
        <f t="shared" si="471"/>
        <v>4.3017186658365165E-4</v>
      </c>
      <c r="GE104" s="163">
        <f t="shared" si="472"/>
        <v>4.108823676570424E-4</v>
      </c>
      <c r="GF104" s="163">
        <f t="shared" si="473"/>
        <v>3.9107526793033813E-4</v>
      </c>
      <c r="GG104" s="163">
        <f t="shared" si="474"/>
        <v>3.709117100158105E-4</v>
      </c>
      <c r="GH104" s="163">
        <f t="shared" si="475"/>
        <v>3.5054847644052658E-4</v>
      </c>
      <c r="GI104" s="163">
        <f t="shared" si="476"/>
        <v>3.3013606419444796E-4</v>
      </c>
      <c r="GJ104" s="163">
        <f t="shared" si="477"/>
        <v>3.0981696921390816E-4</v>
      </c>
      <c r="GK104" s="163">
        <f t="shared" si="478"/>
        <v>2.8972420448028393E-4</v>
      </c>
      <c r="GL104" s="163">
        <f t="shared" si="479"/>
        <v>2.6998006849488469E-4</v>
      </c>
      <c r="GM104" s="163">
        <f t="shared" si="480"/>
        <v>2.5069517391721917E-4</v>
      </c>
      <c r="GN104" s="163">
        <f t="shared" si="481"/>
        <v>2.3196773934177365E-4</v>
      </c>
      <c r="GO104" s="163">
        <f t="shared" si="482"/>
        <v>2.138831407363451E-4</v>
      </c>
      <c r="GP104" s="163">
        <f t="shared" si="483"/>
        <v>1.9651371314590083E-4</v>
      </c>
      <c r="GQ104" s="163">
        <f t="shared" si="484"/>
        <v>1.799187880231409E-4</v>
      </c>
      <c r="GR104" s="163">
        <f t="shared" si="485"/>
        <v>1.6414494709061374E-4</v>
      </c>
      <c r="GS104" s="163">
        <f t="shared" si="486"/>
        <v>1.4922647004482771E-4</v>
      </c>
      <c r="GT104" s="163">
        <f t="shared" si="487"/>
        <v>1.3518595072084164E-4</v>
      </c>
      <c r="GU104" s="163">
        <f t="shared" si="488"/>
        <v>1.2203505455321281E-4</v>
      </c>
      <c r="GV104" s="163">
        <f t="shared" si="489"/>
        <v>1.0977538927171679E-4</v>
      </c>
      <c r="GW104" s="163">
        <f t="shared" si="490"/>
        <v>9.8399460706169467E-5</v>
      </c>
      <c r="GX104" s="163">
        <f t="shared" si="491"/>
        <v>8.789168626902284E-5</v>
      </c>
      <c r="GY104" s="163">
        <f t="shared" si="492"/>
        <v>7.8229440043916452E-5</v>
      </c>
      <c r="GZ104" s="163">
        <f t="shared" si="493"/>
        <v>6.9384105326660437E-5</v>
      </c>
      <c r="HA104" s="163">
        <f t="shared" si="494"/>
        <v>6.1322112827871767E-5</v>
      </c>
      <c r="HB104" s="163">
        <f t="shared" si="495"/>
        <v>5.4005945436404189E-5</v>
      </c>
      <c r="HC104" s="163">
        <f t="shared" si="496"/>
        <v>4.7395093344155047E-5</v>
      </c>
      <c r="HD104" s="163">
        <f t="shared" si="497"/>
        <v>4.1446946335825657E-5</v>
      </c>
      <c r="HE104" s="163">
        <f t="shared" si="498"/>
        <v>3.6117613050833751E-5</v>
      </c>
      <c r="HF104" s="163">
        <f t="shared" si="499"/>
        <v>3.136265993956252E-5</v>
      </c>
      <c r="HG104" s="163">
        <f t="shared" si="500"/>
        <v>2.7137765386772405E-5</v>
      </c>
      <c r="HH104" s="163">
        <f t="shared" si="501"/>
        <v>2.3399287000230236E-5</v>
      </c>
      <c r="HI104" s="163">
        <f t="shared" si="502"/>
        <v>2.0104742316396614E-5</v>
      </c>
      <c r="HJ104" s="163">
        <f t="shared" si="503"/>
        <v>1.7213205126136582E-5</v>
      </c>
      <c r="HK104" s="163">
        <f t="shared" si="504"/>
        <v>1.4685621254650625E-5</v>
      </c>
      <c r="HL104" s="163">
        <f t="shared" si="505"/>
        <v>1.2485048936702785E-5</v>
      </c>
      <c r="HM104" s="163">
        <f t="shared" si="506"/>
        <v>1.0576829917477704E-5</v>
      </c>
      <c r="HN104" s="163">
        <f t="shared" si="507"/>
        <v>8.9286980971452373E-6</v>
      </c>
      <c r="HO104" s="163">
        <f t="shared" si="508"/>
        <v>7.5108329470585142E-6</v>
      </c>
      <c r="HP104" s="163">
        <f t="shared" si="509"/>
        <v>6.2958650866207954E-6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87" t="s">
        <v>49</v>
      </c>
      <c r="C106" s="388"/>
      <c r="D106" s="389"/>
      <c r="E106" s="5"/>
      <c r="F106" s="5"/>
      <c r="G106" s="5"/>
      <c r="H106" s="5"/>
      <c r="I106" s="5"/>
      <c r="K106" s="31" t="s">
        <v>58</v>
      </c>
      <c r="L106" s="31"/>
      <c r="M106" s="91">
        <v>1000</v>
      </c>
      <c r="N106" s="262">
        <f>IF(OR(K104="",M106=""),"",ABS(VLOOKUP($M$1,VLookups!$A$48:$B$49,2,FALSE)-_xlfn.NORM.DIST(M106,G104,K104,TRUE)))</f>
        <v>0.33498880771093997</v>
      </c>
      <c r="O106" s="63">
        <f>IF($K$104="","",_xlfn.NORM.INV(ABS(VLOOKUP($M$1,VLookups!$A$48:$B$49,2,FALSE)-O$3),$G$104,$K104))</f>
        <v>397.87738580275675</v>
      </c>
      <c r="P106" s="64">
        <f>IF($K$104="","",_xlfn.NORM.INV(ABS(VLOOKUP($M$1,VLookups!$A$48:$B$49,2,FALSE)-P$3),$G$104,$K104))</f>
        <v>2202.1226141972434</v>
      </c>
      <c r="Q106" s="65">
        <f>IF($K$104="","",_xlfn.NORM.INV(ABS(VLOOKUP($M$1,VLookups!$A$48:$B$49,2,FALSE)-Q$3),$G$104,$K104))</f>
        <v>2029.5765725775689</v>
      </c>
      <c r="R106" s="66">
        <f>IF($K$104="","",_xlfn.NORM.INV(ABS(VLOOKUP($M$1,VLookups!$A$48:$B$49,2,FALSE)-R$3),$G$104,$K104))</f>
        <v>1892.4424485190825</v>
      </c>
      <c r="S106" s="67">
        <f>IF($K$104="","",_xlfn.NORM.INV(ABS(VLOOKUP($M$1,VLookups!$A$48:$B$49,2,FALSE)-S$3),$G$104,$K104))</f>
        <v>1774.7935807308402</v>
      </c>
      <c r="T106" s="68">
        <f>IF($K$104="","",_xlfn.NORM.INV(ABS(VLOOKUP($M$1,VLookups!$A$48:$B$49,2,FALSE)-T$3),$G$104,$K104))</f>
        <v>1300</v>
      </c>
      <c r="U106" s="5"/>
      <c r="DT106" s="202">
        <f>IF(AND($D$112&gt;0,$D$113&gt;0),IF(OR(W104&lt;$D$112,W104=$D$112),DT104,0),"")</f>
        <v>7.5108329470586286E-6</v>
      </c>
      <c r="DU106" s="202">
        <f t="shared" ref="DU106:GF106" si="624">IF(AND($D$112&gt;0,$D$113&gt;0),IF(OR(X104&lt;$D$112,X104=$D$112),DU104,0),"")</f>
        <v>8.9286980971453643E-6</v>
      </c>
      <c r="DV106" s="202">
        <f t="shared" si="624"/>
        <v>1.0576829917477839E-5</v>
      </c>
      <c r="DW106" s="202">
        <f t="shared" si="624"/>
        <v>1.2485048936702934E-5</v>
      </c>
      <c r="DX106" s="202">
        <f t="shared" si="624"/>
        <v>1.4685621254650801E-5</v>
      </c>
      <c r="DY106" s="202">
        <f t="shared" si="624"/>
        <v>1.7213205126136782E-5</v>
      </c>
      <c r="DZ106" s="202">
        <f t="shared" si="624"/>
        <v>2.0104742316396797E-5</v>
      </c>
      <c r="EA106" s="202">
        <f t="shared" si="624"/>
        <v>2.3399287000230473E-5</v>
      </c>
      <c r="EB106" s="202">
        <f t="shared" si="624"/>
        <v>2.7137765386772639E-5</v>
      </c>
      <c r="EC106" s="202">
        <f t="shared" si="624"/>
        <v>3.1362659939562757E-5</v>
      </c>
      <c r="ED106" s="202">
        <f t="shared" si="624"/>
        <v>3.6117613050834008E-5</v>
      </c>
      <c r="EE106" s="202">
        <f t="shared" si="624"/>
        <v>4.1446946335825894E-5</v>
      </c>
      <c r="EF106" s="202">
        <f t="shared" si="624"/>
        <v>4.7395093344155325E-5</v>
      </c>
      <c r="EG106" s="202">
        <f t="shared" si="624"/>
        <v>5.400594543640446E-5</v>
      </c>
      <c r="EH106" s="202">
        <f t="shared" si="624"/>
        <v>6.1322112827871984E-5</v>
      </c>
      <c r="EI106" s="202">
        <f t="shared" si="624"/>
        <v>6.9384105326660681E-5</v>
      </c>
      <c r="EJ106" s="202">
        <f t="shared" si="624"/>
        <v>7.822944004391671E-5</v>
      </c>
      <c r="EK106" s="202">
        <f t="shared" si="624"/>
        <v>8.7891686269023044E-5</v>
      </c>
      <c r="EL106" s="202">
        <f t="shared" si="624"/>
        <v>9.8399460706169711E-5</v>
      </c>
      <c r="EM106" s="202">
        <f t="shared" si="624"/>
        <v>1.0977538927171696E-4</v>
      </c>
      <c r="EN106" s="202">
        <f t="shared" si="624"/>
        <v>1.2203505455321293E-4</v>
      </c>
      <c r="EO106" s="202">
        <f t="shared" si="624"/>
        <v>1.3518595072084177E-4</v>
      </c>
      <c r="EP106" s="202">
        <f t="shared" si="624"/>
        <v>1.4922647004482779E-4</v>
      </c>
      <c r="EQ106" s="202">
        <f t="shared" si="624"/>
        <v>1.6414494709061374E-4</v>
      </c>
      <c r="ER106" s="202">
        <f t="shared" si="624"/>
        <v>1.799187880231409E-4</v>
      </c>
      <c r="ES106" s="202">
        <f t="shared" si="624"/>
        <v>1.965137131459007E-4</v>
      </c>
      <c r="ET106" s="202">
        <f t="shared" si="624"/>
        <v>2.1388314073634497E-4</v>
      </c>
      <c r="EU106" s="202">
        <f t="shared" si="624"/>
        <v>2.319677393417734E-4</v>
      </c>
      <c r="EV106" s="202">
        <f t="shared" si="624"/>
        <v>2.5069517391721884E-4</v>
      </c>
      <c r="EW106" s="202">
        <f t="shared" si="624"/>
        <v>2.6998006849488426E-4</v>
      </c>
      <c r="EX106" s="202">
        <f t="shared" si="624"/>
        <v>2.8972420448028339E-4</v>
      </c>
      <c r="EY106" s="202">
        <f t="shared" si="624"/>
        <v>3.0981696921390757E-4</v>
      </c>
      <c r="EZ106" s="202">
        <f t="shared" si="624"/>
        <v>3.3013606419444731E-4</v>
      </c>
      <c r="FA106" s="202">
        <f t="shared" si="624"/>
        <v>3.5054847644052598E-4</v>
      </c>
      <c r="FB106" s="202">
        <f t="shared" si="624"/>
        <v>3.7091171001580995E-4</v>
      </c>
      <c r="FC106" s="202">
        <f t="shared" si="624"/>
        <v>3.910752679303377E-4</v>
      </c>
      <c r="FD106" s="202">
        <f t="shared" si="624"/>
        <v>4.1088236765704196E-4</v>
      </c>
      <c r="FE106" s="202">
        <f t="shared" si="624"/>
        <v>4.3017186658365122E-4</v>
      </c>
      <c r="FF106" s="202">
        <f t="shared" si="624"/>
        <v>4.4878036708472776E-4</v>
      </c>
      <c r="FG106" s="202">
        <f t="shared" si="624"/>
        <v>4.6654446477783568E-4</v>
      </c>
      <c r="FH106" s="202">
        <f t="shared" si="624"/>
        <v>4.8330309814700504E-4</v>
      </c>
      <c r="FI106" s="202">
        <f t="shared" si="624"/>
        <v>4.9889995328585089E-4</v>
      </c>
      <c r="FJ106" s="202">
        <f t="shared" si="624"/>
        <v>5.1318587421770136E-4</v>
      </c>
      <c r="FK106" s="202">
        <f t="shared" si="624"/>
        <v>5.2602122724402709E-4</v>
      </c>
      <c r="FL106" s="202">
        <f t="shared" si="624"/>
        <v>5.3727816716840767E-4</v>
      </c>
      <c r="FM106" s="202">
        <f t="shared" si="624"/>
        <v>5.4684275410829661E-4</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0</v>
      </c>
      <c r="FN107" s="202">
        <f t="shared" si="626"/>
        <v>5.546168719578427E-4</v>
      </c>
      <c r="FO107" s="202">
        <f t="shared" si="626"/>
        <v>5.6051990336648285E-4</v>
      </c>
      <c r="FP107" s="202">
        <f t="shared" si="626"/>
        <v>5.6449012126206621E-4</v>
      </c>
      <c r="FQ107" s="202">
        <f t="shared" si="626"/>
        <v>5.6648576333583446E-4</v>
      </c>
      <c r="FR107" s="202">
        <f t="shared" si="626"/>
        <v>5.6648576333583446E-4</v>
      </c>
      <c r="FS107" s="202">
        <f t="shared" si="626"/>
        <v>5.6449012126206621E-4</v>
      </c>
      <c r="FT107" s="202">
        <f t="shared" si="626"/>
        <v>5.6051990336648285E-4</v>
      </c>
      <c r="FU107" s="202">
        <f t="shared" si="626"/>
        <v>5.546168719578427E-4</v>
      </c>
      <c r="FV107" s="202">
        <f t="shared" si="626"/>
        <v>0</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5.4684275410829661E-4</v>
      </c>
      <c r="FW108" s="202">
        <f t="shared" si="628"/>
        <v>5.3727816716840767E-4</v>
      </c>
      <c r="FX108" s="202">
        <f t="shared" si="628"/>
        <v>5.2602122724402709E-4</v>
      </c>
      <c r="FY108" s="202">
        <f t="shared" si="628"/>
        <v>5.1318587421770136E-4</v>
      </c>
      <c r="FZ108" s="202">
        <f t="shared" si="628"/>
        <v>4.98899953285851E-4</v>
      </c>
      <c r="GA108" s="202">
        <f t="shared" si="628"/>
        <v>4.8330309814700526E-4</v>
      </c>
      <c r="GB108" s="202">
        <f t="shared" si="628"/>
        <v>4.665444647778359E-4</v>
      </c>
      <c r="GC108" s="202">
        <f t="shared" si="628"/>
        <v>4.4878036708472814E-4</v>
      </c>
      <c r="GD108" s="202">
        <f t="shared" si="628"/>
        <v>4.3017186658365165E-4</v>
      </c>
      <c r="GE108" s="202">
        <f t="shared" si="628"/>
        <v>4.108823676570424E-4</v>
      </c>
      <c r="GF108" s="202">
        <f t="shared" si="628"/>
        <v>3.9107526793033813E-4</v>
      </c>
      <c r="GG108" s="202">
        <f t="shared" ref="GG108:HP108" si="629">IF(AND($D$112&gt;0,$D$113&gt;0),IF(AND(CJ104&gt;$D$113),GG104,0),"")</f>
        <v>3.709117100158105E-4</v>
      </c>
      <c r="GH108" s="202">
        <f t="shared" si="629"/>
        <v>3.5054847644052658E-4</v>
      </c>
      <c r="GI108" s="202">
        <f t="shared" si="629"/>
        <v>3.3013606419444796E-4</v>
      </c>
      <c r="GJ108" s="202">
        <f t="shared" si="629"/>
        <v>3.0981696921390816E-4</v>
      </c>
      <c r="GK108" s="202">
        <f t="shared" si="629"/>
        <v>2.8972420448028393E-4</v>
      </c>
      <c r="GL108" s="202">
        <f t="shared" si="629"/>
        <v>2.6998006849488469E-4</v>
      </c>
      <c r="GM108" s="202">
        <f t="shared" si="629"/>
        <v>2.5069517391721917E-4</v>
      </c>
      <c r="GN108" s="202">
        <f t="shared" si="629"/>
        <v>2.3196773934177365E-4</v>
      </c>
      <c r="GO108" s="202">
        <f t="shared" si="629"/>
        <v>2.138831407363451E-4</v>
      </c>
      <c r="GP108" s="202">
        <f t="shared" si="629"/>
        <v>1.9651371314590083E-4</v>
      </c>
      <c r="GQ108" s="202">
        <f t="shared" si="629"/>
        <v>1.799187880231409E-4</v>
      </c>
      <c r="GR108" s="202">
        <f t="shared" si="629"/>
        <v>1.6414494709061374E-4</v>
      </c>
      <c r="GS108" s="202">
        <f t="shared" si="629"/>
        <v>1.4922647004482771E-4</v>
      </c>
      <c r="GT108" s="202">
        <f t="shared" si="629"/>
        <v>1.3518595072084164E-4</v>
      </c>
      <c r="GU108" s="202">
        <f t="shared" si="629"/>
        <v>1.2203505455321281E-4</v>
      </c>
      <c r="GV108" s="202">
        <f t="shared" si="629"/>
        <v>1.0977538927171679E-4</v>
      </c>
      <c r="GW108" s="202">
        <f t="shared" si="629"/>
        <v>9.8399460706169467E-5</v>
      </c>
      <c r="GX108" s="202">
        <f t="shared" si="629"/>
        <v>8.789168626902284E-5</v>
      </c>
      <c r="GY108" s="202">
        <f t="shared" si="629"/>
        <v>7.8229440043916452E-5</v>
      </c>
      <c r="GZ108" s="202">
        <f t="shared" si="629"/>
        <v>6.9384105326660437E-5</v>
      </c>
      <c r="HA108" s="202">
        <f t="shared" si="629"/>
        <v>6.1322112827871767E-5</v>
      </c>
      <c r="HB108" s="202">
        <f t="shared" si="629"/>
        <v>5.4005945436404189E-5</v>
      </c>
      <c r="HC108" s="202">
        <f t="shared" si="629"/>
        <v>4.7395093344155047E-5</v>
      </c>
      <c r="HD108" s="202">
        <f t="shared" si="629"/>
        <v>4.1446946335825657E-5</v>
      </c>
      <c r="HE108" s="202">
        <f t="shared" si="629"/>
        <v>3.6117613050833751E-5</v>
      </c>
      <c r="HF108" s="202">
        <f t="shared" si="629"/>
        <v>3.136265993956252E-5</v>
      </c>
      <c r="HG108" s="202">
        <f t="shared" si="629"/>
        <v>2.7137765386772405E-5</v>
      </c>
      <c r="HH108" s="202">
        <f t="shared" si="629"/>
        <v>2.3399287000230236E-5</v>
      </c>
      <c r="HI108" s="202">
        <f t="shared" si="629"/>
        <v>2.0104742316396614E-5</v>
      </c>
      <c r="HJ108" s="202">
        <f t="shared" si="629"/>
        <v>1.7213205126136582E-5</v>
      </c>
      <c r="HK108" s="202">
        <f t="shared" si="629"/>
        <v>1.4685621254650625E-5</v>
      </c>
      <c r="HL108" s="202">
        <f t="shared" si="629"/>
        <v>1.2485048936702785E-5</v>
      </c>
      <c r="HM108" s="202">
        <f t="shared" si="629"/>
        <v>1.0576829917477704E-5</v>
      </c>
      <c r="HN108" s="202">
        <f t="shared" si="629"/>
        <v>8.9286980971452373E-6</v>
      </c>
      <c r="HO108" s="202">
        <f t="shared" si="629"/>
        <v>7.5108329470585142E-6</v>
      </c>
      <c r="HP108" s="202">
        <f t="shared" si="629"/>
        <v>6.2958650866207954E-6</v>
      </c>
    </row>
    <row r="109" spans="1:224" ht="15.75" x14ac:dyDescent="0.25">
      <c r="A109" s="5"/>
      <c r="C109" s="31" t="s">
        <v>16</v>
      </c>
      <c r="D109" s="73">
        <f>IF(AND(D108&gt;0,D108&lt;1,NOT(K104="")),_xlfn.NORM.INV((1-$D$108)/2,$G$104,$K$104),"")</f>
        <v>397.87738580275675</v>
      </c>
      <c r="E109" s="37"/>
      <c r="F109" s="2"/>
      <c r="G109" s="5"/>
      <c r="H109" s="5"/>
      <c r="I109" s="5"/>
      <c r="J109" s="5"/>
      <c r="K109" s="5"/>
      <c r="L109" s="5"/>
      <c r="M109" s="5"/>
      <c r="N109" s="5"/>
      <c r="O109" s="5"/>
      <c r="P109" s="5"/>
      <c r="Q109" s="5"/>
      <c r="R109" s="5"/>
      <c r="S109" s="5"/>
      <c r="T109" s="5"/>
      <c r="U109" s="5"/>
      <c r="DT109" s="248">
        <f>MAX(DT106:DT108)</f>
        <v>7.5108329470586286E-6</v>
      </c>
      <c r="DU109" s="248">
        <f t="shared" ref="DU109:GF109" si="630">MAX(DU106:DU108)</f>
        <v>8.9286980971453643E-6</v>
      </c>
      <c r="DV109" s="248">
        <f t="shared" si="630"/>
        <v>1.0576829917477839E-5</v>
      </c>
      <c r="DW109" s="248">
        <f t="shared" si="630"/>
        <v>1.2485048936702934E-5</v>
      </c>
      <c r="DX109" s="248">
        <f t="shared" si="630"/>
        <v>1.4685621254650801E-5</v>
      </c>
      <c r="DY109" s="248">
        <f t="shared" si="630"/>
        <v>1.7213205126136782E-5</v>
      </c>
      <c r="DZ109" s="248">
        <f t="shared" si="630"/>
        <v>2.0104742316396797E-5</v>
      </c>
      <c r="EA109" s="248">
        <f t="shared" si="630"/>
        <v>2.3399287000230473E-5</v>
      </c>
      <c r="EB109" s="248">
        <f t="shared" si="630"/>
        <v>2.7137765386772639E-5</v>
      </c>
      <c r="EC109" s="248">
        <f t="shared" si="630"/>
        <v>3.1362659939562757E-5</v>
      </c>
      <c r="ED109" s="248">
        <f t="shared" si="630"/>
        <v>3.6117613050834008E-5</v>
      </c>
      <c r="EE109" s="248">
        <f t="shared" si="630"/>
        <v>4.1446946335825894E-5</v>
      </c>
      <c r="EF109" s="248">
        <f t="shared" si="630"/>
        <v>4.7395093344155325E-5</v>
      </c>
      <c r="EG109" s="248">
        <f t="shared" si="630"/>
        <v>5.400594543640446E-5</v>
      </c>
      <c r="EH109" s="248">
        <f t="shared" si="630"/>
        <v>6.1322112827871984E-5</v>
      </c>
      <c r="EI109" s="248">
        <f t="shared" si="630"/>
        <v>6.9384105326660681E-5</v>
      </c>
      <c r="EJ109" s="248">
        <f t="shared" si="630"/>
        <v>7.822944004391671E-5</v>
      </c>
      <c r="EK109" s="248">
        <f t="shared" si="630"/>
        <v>8.7891686269023044E-5</v>
      </c>
      <c r="EL109" s="248">
        <f t="shared" si="630"/>
        <v>9.8399460706169711E-5</v>
      </c>
      <c r="EM109" s="248">
        <f t="shared" si="630"/>
        <v>1.0977538927171696E-4</v>
      </c>
      <c r="EN109" s="248">
        <f t="shared" si="630"/>
        <v>1.2203505455321293E-4</v>
      </c>
      <c r="EO109" s="248">
        <f t="shared" si="630"/>
        <v>1.3518595072084177E-4</v>
      </c>
      <c r="EP109" s="248">
        <f t="shared" si="630"/>
        <v>1.4922647004482779E-4</v>
      </c>
      <c r="EQ109" s="248">
        <f t="shared" si="630"/>
        <v>1.6414494709061374E-4</v>
      </c>
      <c r="ER109" s="248">
        <f t="shared" si="630"/>
        <v>1.799187880231409E-4</v>
      </c>
      <c r="ES109" s="248">
        <f t="shared" si="630"/>
        <v>1.965137131459007E-4</v>
      </c>
      <c r="ET109" s="248">
        <f t="shared" si="630"/>
        <v>2.1388314073634497E-4</v>
      </c>
      <c r="EU109" s="248">
        <f t="shared" si="630"/>
        <v>2.319677393417734E-4</v>
      </c>
      <c r="EV109" s="248">
        <f t="shared" si="630"/>
        <v>2.5069517391721884E-4</v>
      </c>
      <c r="EW109" s="248">
        <f t="shared" si="630"/>
        <v>2.6998006849488426E-4</v>
      </c>
      <c r="EX109" s="248">
        <f t="shared" si="630"/>
        <v>2.8972420448028339E-4</v>
      </c>
      <c r="EY109" s="248">
        <f t="shared" si="630"/>
        <v>3.0981696921390757E-4</v>
      </c>
      <c r="EZ109" s="248">
        <f t="shared" si="630"/>
        <v>3.3013606419444731E-4</v>
      </c>
      <c r="FA109" s="248">
        <f t="shared" si="630"/>
        <v>3.5054847644052598E-4</v>
      </c>
      <c r="FB109" s="248">
        <f t="shared" si="630"/>
        <v>3.7091171001580995E-4</v>
      </c>
      <c r="FC109" s="248">
        <f t="shared" si="630"/>
        <v>3.910752679303377E-4</v>
      </c>
      <c r="FD109" s="248">
        <f t="shared" si="630"/>
        <v>4.1088236765704196E-4</v>
      </c>
      <c r="FE109" s="248">
        <f t="shared" si="630"/>
        <v>4.3017186658365122E-4</v>
      </c>
      <c r="FF109" s="248">
        <f t="shared" si="630"/>
        <v>4.4878036708472776E-4</v>
      </c>
      <c r="FG109" s="248">
        <f t="shared" si="630"/>
        <v>4.6654446477783568E-4</v>
      </c>
      <c r="FH109" s="248">
        <f t="shared" si="630"/>
        <v>4.8330309814700504E-4</v>
      </c>
      <c r="FI109" s="248">
        <f t="shared" si="630"/>
        <v>4.9889995328585089E-4</v>
      </c>
      <c r="FJ109" s="248">
        <f t="shared" si="630"/>
        <v>5.1318587421770136E-4</v>
      </c>
      <c r="FK109" s="248">
        <f t="shared" si="630"/>
        <v>5.2602122724402709E-4</v>
      </c>
      <c r="FL109" s="248">
        <f t="shared" si="630"/>
        <v>5.3727816716840767E-4</v>
      </c>
      <c r="FM109" s="248">
        <f t="shared" si="630"/>
        <v>5.4684275410829661E-4</v>
      </c>
      <c r="FN109" s="248">
        <f t="shared" si="630"/>
        <v>5.546168719578427E-4</v>
      </c>
      <c r="FO109" s="248">
        <f t="shared" si="630"/>
        <v>5.6051990336648285E-4</v>
      </c>
      <c r="FP109" s="248">
        <f t="shared" si="630"/>
        <v>5.6449012126206621E-4</v>
      </c>
      <c r="FQ109" s="248">
        <f t="shared" si="630"/>
        <v>5.6648576333583446E-4</v>
      </c>
      <c r="FR109" s="248">
        <f t="shared" si="630"/>
        <v>5.6648576333583446E-4</v>
      </c>
      <c r="FS109" s="248">
        <f t="shared" si="630"/>
        <v>5.6449012126206621E-4</v>
      </c>
      <c r="FT109" s="248">
        <f t="shared" si="630"/>
        <v>5.6051990336648285E-4</v>
      </c>
      <c r="FU109" s="248">
        <f t="shared" si="630"/>
        <v>5.546168719578427E-4</v>
      </c>
      <c r="FV109" s="248">
        <f t="shared" si="630"/>
        <v>5.4684275410829661E-4</v>
      </c>
      <c r="FW109" s="248">
        <f t="shared" si="630"/>
        <v>5.3727816716840767E-4</v>
      </c>
      <c r="FX109" s="248">
        <f t="shared" si="630"/>
        <v>5.2602122724402709E-4</v>
      </c>
      <c r="FY109" s="248">
        <f t="shared" si="630"/>
        <v>5.1318587421770136E-4</v>
      </c>
      <c r="FZ109" s="248">
        <f t="shared" si="630"/>
        <v>4.98899953285851E-4</v>
      </c>
      <c r="GA109" s="248">
        <f t="shared" si="630"/>
        <v>4.8330309814700526E-4</v>
      </c>
      <c r="GB109" s="248">
        <f t="shared" si="630"/>
        <v>4.665444647778359E-4</v>
      </c>
      <c r="GC109" s="248">
        <f t="shared" si="630"/>
        <v>4.4878036708472814E-4</v>
      </c>
      <c r="GD109" s="248">
        <f t="shared" si="630"/>
        <v>4.3017186658365165E-4</v>
      </c>
      <c r="GE109" s="248">
        <f t="shared" si="630"/>
        <v>4.108823676570424E-4</v>
      </c>
      <c r="GF109" s="248">
        <f t="shared" si="630"/>
        <v>3.9107526793033813E-4</v>
      </c>
      <c r="GG109" s="248">
        <f t="shared" ref="GG109:HP109" si="631">MAX(GG106:GG108)</f>
        <v>3.709117100158105E-4</v>
      </c>
      <c r="GH109" s="248">
        <f t="shared" si="631"/>
        <v>3.5054847644052658E-4</v>
      </c>
      <c r="GI109" s="248">
        <f t="shared" si="631"/>
        <v>3.3013606419444796E-4</v>
      </c>
      <c r="GJ109" s="248">
        <f t="shared" si="631"/>
        <v>3.0981696921390816E-4</v>
      </c>
      <c r="GK109" s="248">
        <f t="shared" si="631"/>
        <v>2.8972420448028393E-4</v>
      </c>
      <c r="GL109" s="248">
        <f t="shared" si="631"/>
        <v>2.6998006849488469E-4</v>
      </c>
      <c r="GM109" s="248">
        <f t="shared" si="631"/>
        <v>2.5069517391721917E-4</v>
      </c>
      <c r="GN109" s="248">
        <f t="shared" si="631"/>
        <v>2.3196773934177365E-4</v>
      </c>
      <c r="GO109" s="248">
        <f t="shared" si="631"/>
        <v>2.138831407363451E-4</v>
      </c>
      <c r="GP109" s="248">
        <f t="shared" si="631"/>
        <v>1.9651371314590083E-4</v>
      </c>
      <c r="GQ109" s="248">
        <f t="shared" si="631"/>
        <v>1.799187880231409E-4</v>
      </c>
      <c r="GR109" s="248">
        <f t="shared" si="631"/>
        <v>1.6414494709061374E-4</v>
      </c>
      <c r="GS109" s="248">
        <f t="shared" si="631"/>
        <v>1.4922647004482771E-4</v>
      </c>
      <c r="GT109" s="248">
        <f t="shared" si="631"/>
        <v>1.3518595072084164E-4</v>
      </c>
      <c r="GU109" s="248">
        <f t="shared" si="631"/>
        <v>1.2203505455321281E-4</v>
      </c>
      <c r="GV109" s="248">
        <f t="shared" si="631"/>
        <v>1.0977538927171679E-4</v>
      </c>
      <c r="GW109" s="248">
        <f t="shared" si="631"/>
        <v>9.8399460706169467E-5</v>
      </c>
      <c r="GX109" s="248">
        <f t="shared" si="631"/>
        <v>8.789168626902284E-5</v>
      </c>
      <c r="GY109" s="248">
        <f t="shared" si="631"/>
        <v>7.8229440043916452E-5</v>
      </c>
      <c r="GZ109" s="248">
        <f t="shared" si="631"/>
        <v>6.9384105326660437E-5</v>
      </c>
      <c r="HA109" s="248">
        <f t="shared" si="631"/>
        <v>6.1322112827871767E-5</v>
      </c>
      <c r="HB109" s="248">
        <f t="shared" si="631"/>
        <v>5.4005945436404189E-5</v>
      </c>
      <c r="HC109" s="248">
        <f t="shared" si="631"/>
        <v>4.7395093344155047E-5</v>
      </c>
      <c r="HD109" s="248">
        <f t="shared" si="631"/>
        <v>4.1446946335825657E-5</v>
      </c>
      <c r="HE109" s="248">
        <f t="shared" si="631"/>
        <v>3.6117613050833751E-5</v>
      </c>
      <c r="HF109" s="248">
        <f t="shared" si="631"/>
        <v>3.136265993956252E-5</v>
      </c>
      <c r="HG109" s="248">
        <f t="shared" si="631"/>
        <v>2.7137765386772405E-5</v>
      </c>
      <c r="HH109" s="248">
        <f t="shared" si="631"/>
        <v>2.3399287000230236E-5</v>
      </c>
      <c r="HI109" s="248">
        <f t="shared" si="631"/>
        <v>2.0104742316396614E-5</v>
      </c>
      <c r="HJ109" s="248">
        <f t="shared" si="631"/>
        <v>1.7213205126136582E-5</v>
      </c>
      <c r="HK109" s="248">
        <f t="shared" si="631"/>
        <v>1.4685621254650625E-5</v>
      </c>
      <c r="HL109" s="248">
        <f t="shared" si="631"/>
        <v>1.2485048936702785E-5</v>
      </c>
      <c r="HM109" s="248">
        <f t="shared" si="631"/>
        <v>1.0576829917477704E-5</v>
      </c>
      <c r="HN109" s="248">
        <f t="shared" si="631"/>
        <v>8.9286980971452373E-6</v>
      </c>
      <c r="HO109" s="248">
        <f t="shared" si="631"/>
        <v>7.5108329470585142E-6</v>
      </c>
      <c r="HP109" s="248">
        <f t="shared" si="631"/>
        <v>6.2958650866207954E-6</v>
      </c>
    </row>
    <row r="110" spans="1:224" ht="15.75" x14ac:dyDescent="0.25">
      <c r="A110" s="5"/>
      <c r="B110" s="5"/>
      <c r="C110" s="31" t="s">
        <v>52</v>
      </c>
      <c r="D110" s="73">
        <f>IF(AND(D108&gt;0,D108&lt;1,NOT(K104="")),_xlfn.NORM.INV(($D$108+(1-$D$108)/2),$G$104,$K$104),"")</f>
        <v>2202.1226141972434</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0.20401632211654513</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0.39799183894172746</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0.3979918389417274</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0.1.3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99</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100</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64</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169</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769</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76" t="s">
        <v>708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814</v>
      </c>
      <c r="C1" s="5"/>
      <c r="D1" s="5"/>
      <c r="E1" s="2"/>
      <c r="F1" s="2"/>
      <c r="G1" s="5"/>
      <c r="H1" s="2"/>
      <c r="I1" s="2"/>
      <c r="J1" s="5"/>
      <c r="K1" s="5"/>
      <c r="L1" s="5"/>
      <c r="M1" s="5"/>
      <c r="N1" s="379" t="s">
        <v>47</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7" t="s">
        <v>800</v>
      </c>
      <c r="D3" s="56" t="s">
        <v>25</v>
      </c>
      <c r="E3" s="56"/>
      <c r="F3" s="56"/>
      <c r="G3" s="56" t="s">
        <v>723</v>
      </c>
      <c r="H3" s="56" t="s">
        <v>9</v>
      </c>
      <c r="I3" s="56" t="s">
        <v>128</v>
      </c>
      <c r="J3" s="56" t="s">
        <v>819</v>
      </c>
      <c r="K3" s="56" t="s">
        <v>818</v>
      </c>
      <c r="L3" s="56" t="s">
        <v>816</v>
      </c>
      <c r="M3" s="56" t="s">
        <v>817</v>
      </c>
      <c r="N3" s="400"/>
      <c r="O3" s="400"/>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729</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730</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731</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87" t="s">
        <v>49</v>
      </c>
      <c r="C106" s="388"/>
      <c r="D106" s="389"/>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0.1.3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99</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100</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64</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169</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769</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76" t="s">
        <v>708</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79" t="s">
        <v>47</v>
      </c>
      <c r="R1" s="38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66</v>
      </c>
      <c r="F2" s="95">
        <v>1</v>
      </c>
      <c r="G2" s="2"/>
      <c r="I2" s="24"/>
      <c r="J2" s="24"/>
      <c r="K2" s="23"/>
      <c r="L2" s="24"/>
      <c r="M2" s="24"/>
      <c r="N2" s="5"/>
      <c r="O2" s="5"/>
      <c r="P2" s="5"/>
      <c r="Q2" s="399" t="s">
        <v>44</v>
      </c>
      <c r="R2" s="399" t="s">
        <v>45</v>
      </c>
      <c r="S2" s="396" t="s">
        <v>32</v>
      </c>
      <c r="T2" s="397"/>
      <c r="U2" s="397"/>
      <c r="V2" s="397"/>
      <c r="W2" s="397"/>
      <c r="X2" s="398"/>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400"/>
      <c r="R3" s="400"/>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183.05999999999997</v>
      </c>
      <c r="P4" s="72">
        <f t="shared" ref="P4:P35" si="2">IF(O4="","",O4^2)</f>
        <v>33510.963599999988</v>
      </c>
      <c r="Q4" s="89">
        <v>150</v>
      </c>
      <c r="R4" s="259">
        <f>IF(AND(Q4&gt;0,E4&gt;0,NOT(O4="")),ABS(VLOOKUP($Q$1,VLookups!$A$48:$B$49,2,FALSE)-_xlfn.NORM.DIST(Q4,K4,O4,TRUE)),"")</f>
        <v>0.54349940392729501</v>
      </c>
      <c r="S4" s="88">
        <f>IF(AND($D4&gt;0,$E4&gt;0,$F4&gt;0,NOT(ISBLANK($L4))),_xlfn.NORM.INV(ABS(VLOOKUP($Q$1,VLookups!$A$48:$B$49,2,FALSE)-S$3),$K4,$O4),"")</f>
        <v>-104.60082958859456</v>
      </c>
      <c r="T4" s="87">
        <f>IF(AND($D4&gt;0,$E4&gt;0,$F4&gt;0,NOT(ISBLANK($L4))),_xlfn.NORM.INV(ABS(VLOOKUP($Q$1,VLookups!$A$48:$B$49,2,FALSE)-T$3),$K4,$O4),"")</f>
        <v>364.60082958859459</v>
      </c>
      <c r="U4" s="88">
        <f>IF(AND($D4&gt;0,$E4&gt;0,$F4&gt;0,NOT(ISBLANK($L4))),_xlfn.NORM.INV(ABS(VLOOKUP($Q$1,VLookups!$A$48:$B$49,2,FALSE)-U$3),$K4,$O4),"")</f>
        <v>319.72949628073314</v>
      </c>
      <c r="V4" s="87">
        <f>IF(AND($D4&gt;0,$E4&gt;0,$F4&gt;0,NOT(ISBLANK($L4))),_xlfn.NORM.INV(ABS(VLOOKUP($Q$1,VLookups!$A$48:$B$49,2,FALSE)-V$3),$K4,$O4),"")</f>
        <v>284.06718301785776</v>
      </c>
      <c r="W4" s="88">
        <f>IF(AND($D4&gt;0,$E4&gt;0,$F4&gt;0,NOT(ISBLANK($L4))),_xlfn.NORM.INV(ABS(VLOOKUP($Q$1,VLookups!$A$48:$B$49,2,FALSE)-W$3),$K4,$O4),"")</f>
        <v>253.47209367089474</v>
      </c>
      <c r="X4" s="87">
        <f>IF(AND($D4&gt;0,$E4&gt;0,$F4&gt;0,NOT(ISBLANK($L4))),_xlfn.NORM.INV(ABS(VLOOKUP($Q$1,VLookups!$A$48:$B$49,2,FALSE)-X$3),$K4,$O4),"")</f>
        <v>225.99675785633394</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1.6935831565757964E-3</v>
      </c>
      <c r="DY4" s="163">
        <f t="shared" ref="DY4:DY35" si="7">IF(ISNONTEXT($O4),_xlfn.NORM.DIST(AB4,$K4,$O4,FALSE),NA())</f>
        <v>1.7131781166559829E-3</v>
      </c>
      <c r="DZ4" s="163">
        <f t="shared" ref="DZ4:DZ35" si="8">IF(ISNONTEXT($O4),_xlfn.NORM.DIST(AC4,$K4,$O4,FALSE),NA())</f>
        <v>1.732534425554979E-3</v>
      </c>
      <c r="EA4" s="163">
        <f t="shared" ref="EA4:EA35" si="9">IF(ISNONTEXT($O4),_xlfn.NORM.DIST(AD4,$K4,$O4,FALSE),NA())</f>
        <v>1.7516389325437759E-3</v>
      </c>
      <c r="EB4" s="163">
        <f t="shared" ref="EB4:EB35" si="10">IF(ISNONTEXT($O4),_xlfn.NORM.DIST(AE4,$K4,$O4,FALSE),NA())</f>
        <v>1.7704785440824284E-3</v>
      </c>
      <c r="EC4" s="163">
        <f t="shared" ref="EC4:EC35" si="11">IF(ISNONTEXT($O4),_xlfn.NORM.DIST(AF4,$K4,$O4,FALSE),NA())</f>
        <v>1.7890402385912388E-3</v>
      </c>
      <c r="ED4" s="163">
        <f t="shared" ref="ED4:ED35" si="12">IF(ISNONTEXT($O4),_xlfn.NORM.DIST(AG4,$K4,$O4,FALSE),NA())</f>
        <v>1.8073110812856651E-3</v>
      </c>
      <c r="EE4" s="163">
        <f t="shared" ref="EE4:EE35" si="13">IF(ISNONTEXT($O4),_xlfn.NORM.DIST(AH4,$K4,$O4,FALSE),NA())</f>
        <v>1.8252782390516143E-3</v>
      </c>
      <c r="EF4" s="163">
        <f t="shared" ref="EF4:EF35" si="14">IF(ISNONTEXT($O4),_xlfn.NORM.DIST(AI4,$K4,$O4,FALSE),NA())</f>
        <v>1.8429289953374494E-3</v>
      </c>
      <c r="EG4" s="163">
        <f t="shared" ref="EG4:EG35" si="15">IF(ISNONTEXT($O4),_xlfn.NORM.DIST(AJ4,$K4,$O4,FALSE),NA())</f>
        <v>1.8602507650387783E-3</v>
      </c>
      <c r="EH4" s="163">
        <f t="shared" ref="EH4:EH35" si="16">IF(ISNONTEXT($O4),_xlfn.NORM.DIST(AK4,$K4,$O4,FALSE),NA())</f>
        <v>1.8772311093518445E-3</v>
      </c>
      <c r="EI4" s="163">
        <f t="shared" ref="EI4:EI35" si="17">IF(ISNONTEXT($O4),_xlfn.NORM.DIST(AL4,$K4,$O4,FALSE),NA())</f>
        <v>1.893857750571181E-3</v>
      </c>
      <c r="EJ4" s="163">
        <f t="shared" ref="EJ4:EJ35" si="18">IF(ISNONTEXT($O4),_xlfn.NORM.DIST(AM4,$K4,$O4,FALSE),NA())</f>
        <v>1.9101185868070491E-3</v>
      </c>
      <c r="EK4" s="163">
        <f t="shared" ref="EK4:EK35" si="19">IF(ISNONTEXT($O4),_xlfn.NORM.DIST(AN4,$K4,$O4,FALSE),NA())</f>
        <v>1.9260017065981135E-3</v>
      </c>
      <c r="EL4" s="163">
        <f t="shared" ref="EL4:EL35" si="20">IF(ISNONTEXT($O4),_xlfn.NORM.DIST(AO4,$K4,$O4,FALSE),NA())</f>
        <v>1.9414954033947832E-3</v>
      </c>
      <c r="EM4" s="163">
        <f t="shared" ref="EM4:EM35" si="21">IF(ISNONTEXT($O4),_xlfn.NORM.DIST(AP4,$K4,$O4,FALSE),NA())</f>
        <v>1.9565881898886747E-3</v>
      </c>
      <c r="EN4" s="163">
        <f t="shared" ref="EN4:EN35" si="22">IF(ISNONTEXT($O4),_xlfn.NORM.DIST(AQ4,$K4,$O4,FALSE),NA())</f>
        <v>1.9712688121637377E-3</v>
      </c>
      <c r="EO4" s="163">
        <f t="shared" ref="EO4:EO35" si="23">IF(ISNONTEXT($O4),_xlfn.NORM.DIST(AR4,$K4,$O4,FALSE),NA())</f>
        <v>1.9855262636447255E-3</v>
      </c>
      <c r="EP4" s="163">
        <f t="shared" ref="EP4:EP35" si="24">IF(ISNONTEXT($O4),_xlfn.NORM.DIST(AS4,$K4,$O4,FALSE),NA())</f>
        <v>1.9993497988188666E-3</v>
      </c>
      <c r="EQ4" s="163">
        <f t="shared" ref="EQ4:EQ35" si="25">IF(ISNONTEXT($O4),_xlfn.NORM.DIST(AT4,$K4,$O4,FALSE),NA())</f>
        <v>2.0127289467068649E-3</v>
      </c>
      <c r="ER4" s="163">
        <f t="shared" ref="ER4:ER35" si="26">IF(ISNONTEXT($O4),_xlfn.NORM.DIST(AU4,$K4,$O4,FALSE),NA())</f>
        <v>2.0256535240596148E-3</v>
      </c>
      <c r="ES4" s="163">
        <f t="shared" ref="ES4:ES35" si="27">IF(ISNONTEXT($O4),_xlfn.NORM.DIST(AV4,$K4,$O4,FALSE),NA())</f>
        <v>2.0381136482574141E-3</v>
      </c>
      <c r="ET4" s="163">
        <f t="shared" ref="ET4:ET35" si="28">IF(ISNONTEXT($O4),_xlfn.NORM.DIST(AW4,$K4,$O4,FALSE),NA())</f>
        <v>2.0500997498888113E-3</v>
      </c>
      <c r="EU4" s="163">
        <f t="shared" ref="EU4:EU35" si="29">IF(ISNONTEXT($O4),_xlfn.NORM.DIST(AX4,$K4,$O4,FALSE),NA())</f>
        <v>2.0616025849867154E-3</v>
      </c>
      <c r="EV4" s="163">
        <f t="shared" ref="EV4:EV35" si="30">IF(ISNONTEXT($O4),_xlfn.NORM.DIST(AY4,$K4,$O4,FALSE),NA())</f>
        <v>2.0726132468998851E-3</v>
      </c>
      <c r="EW4" s="163">
        <f t="shared" ref="EW4:EW35" si="31">IF(ISNONTEXT($O4),_xlfn.NORM.DIST(AZ4,$K4,$O4,FALSE),NA())</f>
        <v>2.0831231777784717E-3</v>
      </c>
      <c r="EX4" s="163">
        <f t="shared" ref="EX4:EX35" si="32">IF(ISNONTEXT($O4),_xlfn.NORM.DIST(BA4,$K4,$O4,FALSE),NA())</f>
        <v>2.093124179652895E-3</v>
      </c>
      <c r="EY4" s="163">
        <f t="shared" ref="EY4:EY35" si="33">IF(ISNONTEXT($O4),_xlfn.NORM.DIST(BB4,$K4,$O4,FALSE),NA())</f>
        <v>2.10260842508599E-3</v>
      </c>
      <c r="EZ4" s="163">
        <f t="shared" ref="EZ4:EZ35" si="34">IF(ISNONTEXT($O4),_xlfn.NORM.DIST(BC4,$K4,$O4,FALSE),NA())</f>
        <v>2.1115684673790503E-3</v>
      </c>
      <c r="FA4" s="163">
        <f t="shared" ref="FA4:FA35" si="35">IF(ISNONTEXT($O4),_xlfn.NORM.DIST(BD4,$K4,$O4,FALSE),NA())</f>
        <v>2.1199972503131528E-3</v>
      </c>
      <c r="FB4" s="163">
        <f t="shared" ref="FB4:FB35" si="36">IF(ISNONTEXT($O4),_xlfn.NORM.DIST(BE4,$K4,$O4,FALSE),NA())</f>
        <v>2.1278881174079294E-3</v>
      </c>
      <c r="FC4" s="163">
        <f t="shared" ref="FC4:FC35" si="37">IF(ISNONTEXT($O4),_xlfn.NORM.DIST(BF4,$K4,$O4,FALSE),NA())</f>
        <v>2.1352348206807735E-3</v>
      </c>
      <c r="FD4" s="163">
        <f t="shared" ref="FD4:FD35" si="38">IF(ISNONTEXT($O4),_xlfn.NORM.DIST(BG4,$K4,$O4,FALSE),NA())</f>
        <v>2.1420315288903625E-3</v>
      </c>
      <c r="FE4" s="163">
        <f t="shared" ref="FE4:FE35" si="39">IF(ISNONTEXT($O4),_xlfn.NORM.DIST(BH4,$K4,$O4,FALSE),NA())</f>
        <v>2.1482728352492618E-3</v>
      </c>
      <c r="FF4" s="163">
        <f t="shared" ref="FF4:FF35" si="40">IF(ISNONTEXT($O4),_xlfn.NORM.DIST(BI4,$K4,$O4,FALSE),NA())</f>
        <v>2.1539537645913365E-3</v>
      </c>
      <c r="FG4" s="163">
        <f t="shared" ref="FG4:FG35" si="41">IF(ISNONTEXT($O4),_xlfn.NORM.DIST(BJ4,$K4,$O4,FALSE),NA())</f>
        <v>2.1590697799806699E-3</v>
      </c>
      <c r="FH4" s="163">
        <f t="shared" ref="FH4:FH35" si="42">IF(ISNONTEXT($O4),_xlfn.NORM.DIST(BK4,$K4,$O4,FALSE),NA())</f>
        <v>2.1636167887496985E-3</v>
      </c>
      <c r="FI4" s="163">
        <f t="shared" ref="FI4:FI35" si="43">IF(ISNONTEXT($O4),_xlfn.NORM.DIST(BL4,$K4,$O4,FALSE),NA())</f>
        <v>2.1675911479553181E-3</v>
      </c>
      <c r="FJ4" s="163">
        <f t="shared" ref="FJ4:FJ35" si="44">IF(ISNONTEXT($O4),_xlfn.NORM.DIST(BM4,$K4,$O4,FALSE),NA())</f>
        <v>2.17098966924277E-3</v>
      </c>
      <c r="FK4" s="163">
        <f t="shared" ref="FK4:FK35" si="45">IF(ISNONTEXT($O4),_xlfn.NORM.DIST(BN4,$K4,$O4,FALSE),NA())</f>
        <v>2.1738096231082335E-3</v>
      </c>
      <c r="FL4" s="163">
        <f t="shared" ref="FL4:FL35" si="46">IF(ISNONTEXT($O4),_xlfn.NORM.DIST(BO4,$K4,$O4,FALSE),NA())</f>
        <v>2.1760487425521212E-3</v>
      </c>
      <c r="FM4" s="163">
        <f t="shared" ref="FM4:FM35" si="47">IF(ISNONTEXT($O4),_xlfn.NORM.DIST(BP4,$K4,$O4,FALSE),NA())</f>
        <v>2.1777052261162636E-3</v>
      </c>
      <c r="FN4" s="163">
        <f t="shared" ref="FN4:FN35" si="48">IF(ISNONTEXT($O4),_xlfn.NORM.DIST(BQ4,$K4,$O4,FALSE),NA())</f>
        <v>2.1787777402992583E-3</v>
      </c>
      <c r="FO4" s="163">
        <f t="shared" ref="FO4:FO35" si="49">IF(ISNONTEXT($O4),_xlfn.NORM.DIST(BR4,$K4,$O4,FALSE),NA())</f>
        <v>2.1792654213454677E-3</v>
      </c>
      <c r="FP4" s="163">
        <f t="shared" ref="FP4:FP35" si="50">IF(ISNONTEXT($O4),_xlfn.NORM.DIST(BS4,$K4,$O4,FALSE),NA())</f>
        <v>2.1791678764043021E-3</v>
      </c>
      <c r="FQ4" s="163">
        <f t="shared" ref="FQ4:FQ35" si="51">IF(ISNONTEXT($O4),_xlfn.NORM.DIST(BT4,$K4,$O4,FALSE),NA())</f>
        <v>2.1784851840576025E-3</v>
      </c>
      <c r="FR4" s="163">
        <f t="shared" ref="FR4:FR35" si="52">IF(ISNONTEXT($O4),_xlfn.NORM.DIST(BU4,$K4,$O4,FALSE),NA())</f>
        <v>2.1772178942141432E-3</v>
      </c>
      <c r="FS4" s="163">
        <f t="shared" ref="FS4:FS35" si="53">IF(ISNONTEXT($O4),_xlfn.NORM.DIST(BV4,$K4,$O4,FALSE),NA())</f>
        <v>2.1753670273714451E-3</v>
      </c>
      <c r="FT4" s="163">
        <f t="shared" ref="FT4:FT35" si="54">IF(ISNONTEXT($O4),_xlfn.NORM.DIST(BW4,$K4,$O4,FALSE),NA())</f>
        <v>2.1729340732462893E-3</v>
      </c>
      <c r="FU4" s="163">
        <f t="shared" ref="FU4:FU35" si="55">IF(ISNONTEXT($O4),_xlfn.NORM.DIST(BX4,$K4,$O4,FALSE),NA())</f>
        <v>2.1699209887765022E-3</v>
      </c>
      <c r="FV4" s="163">
        <f t="shared" ref="FV4:FV35" si="56">IF(ISNONTEXT($O4),_xlfn.NORM.DIST(BY4,$K4,$O4,FALSE),NA())</f>
        <v>2.1663301954977666E-3</v>
      </c>
      <c r="FW4" s="163">
        <f t="shared" ref="FW4:FW35" si="57">IF(ISNONTEXT($O4),_xlfn.NORM.DIST(BZ4,$K4,$O4,FALSE),NA())</f>
        <v>2.1621645763003797E-3</v>
      </c>
      <c r="FX4" s="163">
        <f t="shared" ref="FX4:FX35" si="58">IF(ISNONTEXT($O4),_xlfn.NORM.DIST(CA4,$K4,$O4,FALSE),NA())</f>
        <v>2.157427471572037E-3</v>
      </c>
      <c r="FY4" s="163">
        <f t="shared" ref="FY4:FY35" si="59">IF(ISNONTEXT($O4),_xlfn.NORM.DIST(CB4,$K4,$O4,FALSE),NA())</f>
        <v>2.1521226747338714E-3</v>
      </c>
      <c r="FZ4" s="163">
        <f t="shared" ref="FZ4:FZ35" si="60">IF(ISNONTEXT($O4),_xlfn.NORM.DIST(CC4,$K4,$O4,FALSE),NA())</f>
        <v>2.1462544271780939E-3</v>
      </c>
      <c r="GA4" s="163">
        <f t="shared" ref="GA4:GA35" si="61">IF(ISNONTEXT($O4),_xlfn.NORM.DIST(CD4,$K4,$O4,FALSE),NA())</f>
        <v>2.1398274126166921E-3</v>
      </c>
      <c r="GB4" s="163">
        <f t="shared" ref="GB4:GB35" si="62">IF(ISNONTEXT($O4),_xlfn.NORM.DIST(CE4,$K4,$O4,FALSE),NA())</f>
        <v>2.1328467508517344E-3</v>
      </c>
      <c r="GC4" s="163">
        <f t="shared" ref="GC4:GC35" si="63">IF(ISNONTEXT($O4),_xlfn.NORM.DIST(CF4,$K4,$O4,FALSE),NA())</f>
        <v>2.1253179909788708E-3</v>
      </c>
      <c r="GD4" s="163">
        <f t="shared" ref="GD4:GD35" si="64">IF(ISNONTEXT($O4),_xlfn.NORM.DIST(CG4,$K4,$O4,FALSE),NA())</f>
        <v>2.1172471040366622E-3</v>
      </c>
      <c r="GE4" s="163">
        <f t="shared" ref="GE4:GE35" si="65">IF(ISNONTEXT($O4),_xlfn.NORM.DIST(CH4,$K4,$O4,FALSE),NA())</f>
        <v>2.10864047511537E-3</v>
      </c>
      <c r="GF4" s="163">
        <f t="shared" ref="GF4:GF35" si="66">IF(ISNONTEXT($O4),_xlfn.NORM.DIST(CI4,$K4,$O4,FALSE),NA())</f>
        <v>2.099504894939804E-3</v>
      </c>
      <c r="GG4" s="163">
        <f t="shared" ref="GG4:GG35" si="67">IF(ISNONTEXT($O4),_xlfn.NORM.DIST(CJ4,$K4,$O4,FALSE),NA())</f>
        <v>2.0898475509417542E-3</v>
      </c>
      <c r="GH4" s="163">
        <f t="shared" ref="GH4:GH35" si="68">IF(ISNONTEXT($O4),_xlfn.NORM.DIST(CK4,$K4,$O4,FALSE),NA())</f>
        <v>2.0796760178384394E-3</v>
      </c>
      <c r="GI4" s="163">
        <f t="shared" ref="GI4:GI35" si="69">IF(ISNONTEXT($O4),_xlfn.NORM.DIST(CL4,$K4,$O4,FALSE),NA())</f>
        <v>2.0689982477342561E-3</v>
      </c>
      <c r="GJ4" s="163">
        <f t="shared" ref="GJ4:GJ35" si="70">IF(ISNONTEXT($O4),_xlfn.NORM.DIST(CM4,$K4,$O4,FALSE),NA())</f>
        <v>2.057822559763924E-3</v>
      </c>
      <c r="GK4" s="163">
        <f t="shared" ref="GK4:GK35" si="71">IF(ISNONTEXT($O4),_xlfn.NORM.DIST(CN4,$K4,$O4,FALSE),NA())</f>
        <v>2.0461576292959104E-3</v>
      </c>
      <c r="GL4" s="163">
        <f t="shared" ref="GL4:GL35" si="72">IF(ISNONTEXT($O4),_xlfn.NORM.DIST(CO4,$K4,$O4,FALSE),NA())</f>
        <v>2.0340124767157354E-3</v>
      </c>
      <c r="GM4" s="163">
        <f t="shared" ref="GM4:GM35" si="73">IF(ISNONTEXT($O4),_xlfn.NORM.DIST(CP4,$K4,$O4,FALSE),NA())</f>
        <v>2.0213964558094483E-3</v>
      </c>
      <c r="GN4" s="163">
        <f t="shared" ref="GN4:GN35" si="74">IF(ISNONTEXT($O4),_xlfn.NORM.DIST(CQ4,$K4,$O4,FALSE),NA())</f>
        <v>2.0083192417682002E-3</v>
      </c>
      <c r="GO4" s="163">
        <f t="shared" ref="GO4:GO35" si="75">IF(ISNONTEXT($O4),_xlfn.NORM.DIST(CR4,$K4,$O4,FALSE),NA())</f>
        <v>1.9947908188354293E-3</v>
      </c>
      <c r="GP4" s="163">
        <f t="shared" ref="GP4:GP35" si="76">IF(ISNONTEXT($O4),_xlfn.NORM.DIST(CS4,$K4,$O4,FALSE),NA())</f>
        <v>1.9808214676187152E-3</v>
      </c>
      <c r="GQ4" s="163">
        <f t="shared" ref="GQ4:GQ35" si="77">IF(ISNONTEXT($O4),_xlfn.NORM.DIST(CT4,$K4,$O4,FALSE),NA())</f>
        <v>1.9664217520888416E-3</v>
      </c>
      <c r="GR4" s="163">
        <f t="shared" ref="GR4:GR35" si="78">IF(ISNONTEXT($O4),_xlfn.NORM.DIST(CU4,$K4,$O4,FALSE),NA())</f>
        <v>1.951602506289051E-3</v>
      </c>
      <c r="GS4" s="163">
        <f t="shared" ref="GS4:GS35" si="79">IF(ISNONTEXT($O4),_xlfn.NORM.DIST(CV4,$K4,$O4,FALSE),NA())</f>
        <v>1.9363748207778481E-3</v>
      </c>
      <c r="GT4" s="163">
        <f t="shared" ref="GT4:GT35" si="80">IF(ISNONTEXT($O4),_xlfn.NORM.DIST(CW4,$K4,$O4,FALSE),NA())</f>
        <v>1.9207500288290639E-3</v>
      </c>
      <c r="GU4" s="163">
        <f t="shared" ref="GU4:GU35" si="81">IF(ISNONTEXT($O4),_xlfn.NORM.DIST(CX4,$K4,$O4,FALSE),NA())</f>
        <v>1.9047396924131402E-3</v>
      </c>
      <c r="GV4" s="163">
        <f t="shared" ref="GV4:GV35" si="82">IF(ISNONTEXT($O4),_xlfn.NORM.DIST(CY4,$K4,$O4,FALSE),NA())</f>
        <v>1.8883555879838491E-3</v>
      </c>
      <c r="GW4" s="163">
        <f t="shared" ref="GW4:GW35" si="83">IF(ISNONTEXT($O4),_xlfn.NORM.DIST(CZ4,$K4,$O4,FALSE),NA())</f>
        <v>1.8716096920948124E-3</v>
      </c>
      <c r="GX4" s="163">
        <f t="shared" ref="GX4:GX35" si="84">IF(ISNONTEXT($O4),_xlfn.NORM.DIST(DA4,$K4,$O4,FALSE),NA())</f>
        <v>1.8545141668703218E-3</v>
      </c>
      <c r="GY4" s="163">
        <f t="shared" ref="GY4:GY35" si="85">IF(ISNONTEXT($O4),_xlfn.NORM.DIST(DB4,$K4,$O4,FALSE),NA())</f>
        <v>1.8370813453550104E-3</v>
      </c>
      <c r="GZ4" s="163">
        <f t="shared" ref="GZ4:GZ35" si="86">IF(ISNONTEXT($O4),_xlfn.NORM.DIST(DC4,$K4,$O4,FALSE),NA())</f>
        <v>1.8193237167669525E-3</v>
      </c>
      <c r="HA4" s="163">
        <f t="shared" ref="HA4:HA35" si="87">IF(ISNONTEXT($O4),_xlfn.NORM.DIST(DD4,$K4,$O4,FALSE),NA())</f>
        <v>1.801253911678715E-3</v>
      </c>
      <c r="HB4" s="163">
        <f t="shared" ref="HB4:HB35" si="88">IF(ISNONTEXT($O4),_xlfn.NORM.DIST(DE4,$K4,$O4,FALSE),NA())</f>
        <v>1.7828846871508037E-3</v>
      </c>
      <c r="HC4" s="163">
        <f t="shared" ref="HC4:HC35" si="89">IF(ISNONTEXT($O4),_xlfn.NORM.DIST(DF4,$K4,$O4,FALSE),NA())</f>
        <v>1.7642289118417948E-3</v>
      </c>
      <c r="HD4" s="163">
        <f t="shared" ref="HD4:HD35" si="90">IF(ISNONTEXT($O4),_xlfn.NORM.DIST(DG4,$K4,$O4,FALSE),NA())</f>
        <v>1.7452995511192475E-3</v>
      </c>
      <c r="HE4" s="163">
        <f t="shared" ref="HE4:HE35" si="91">IF(ISNONTEXT($O4),_xlfn.NORM.DIST(DH4,$K4,$O4,FALSE),NA())</f>
        <v>1.7261096521952628E-3</v>
      </c>
      <c r="HF4" s="163">
        <f t="shared" ref="HF4:HF35" si="92">IF(ISNONTEXT($O4),_xlfn.NORM.DIST(DI4,$K4,$O4,FALSE),NA())</f>
        <v>1.7066723293102371E-3</v>
      </c>
      <c r="HG4" s="163">
        <f t="shared" ref="HG4:HG35" si="93">IF(ISNONTEXT($O4),_xlfn.NORM.DIST(DJ4,$K4,$O4,FALSE),NA())</f>
        <v>1.6870007489880453E-3</v>
      </c>
      <c r="HH4" s="163">
        <f t="shared" ref="HH4:HH35" si="94">IF(ISNONTEXT($O4),_xlfn.NORM.DIST(DK4,$K4,$O4,FALSE),NA())</f>
        <v>1.6671081153854844E-3</v>
      </c>
      <c r="HI4" s="163">
        <f t="shared" ref="HI4:HI35" si="95">IF(ISNONTEXT($O4),_xlfn.NORM.DIST(DL4,$K4,$O4,FALSE),NA())</f>
        <v>1.6470076557583866E-3</v>
      </c>
      <c r="HJ4" s="163">
        <f t="shared" ref="HJ4:HJ35" si="96">IF(ISNONTEXT($O4),_xlfn.NORM.DIST(DM4,$K4,$O4,FALSE),NA())</f>
        <v>1.626712606066331E-3</v>
      </c>
      <c r="HK4" s="163">
        <f t="shared" ref="HK4:HK35" si="97">IF(ISNONTEXT($O4),_xlfn.NORM.DIST(DN4,$K4,$O4,FALSE),NA())</f>
        <v>1.6062361967373827E-3</v>
      </c>
      <c r="HL4" s="163">
        <f t="shared" ref="HL4:HL35" si="98">IF(ISNONTEXT($O4),_xlfn.NORM.DIST(DO4,$K4,$O4,FALSE),NA())</f>
        <v>1.5855916386137104E-3</v>
      </c>
      <c r="HM4" s="163">
        <f t="shared" ref="HM4:HM35" si="99">IF(ISNONTEXT($O4),_xlfn.NORM.DIST(DP4,$K4,$O4,FALSE),NA())</f>
        <v>1.5647921090983685E-3</v>
      </c>
      <c r="HN4" s="163">
        <f t="shared" ref="HN4:HN35" si="100">IF(ISNONTEXT($O4),_xlfn.NORM.DIST(DQ4,$K4,$O4,FALSE),NA())</f>
        <v>1.5438507385228761E-3</v>
      </c>
      <c r="HO4" s="163">
        <f t="shared" ref="HO4:HO35" si="101">IF(ISNONTEXT($O4),_xlfn.NORM.DIST(DR4,$K4,$O4,FALSE),NA())</f>
        <v>1.5227805967545861E-3</v>
      </c>
      <c r="HP4" s="163">
        <f t="shared" ref="HP4:HP35" si="102">IF(ISNONTEXT($O4),_xlfn.NORM.DIST(DS4,$K4,$O4,FALSE),NA())</f>
        <v>1.5015946800621197E-3</v>
      </c>
      <c r="HQ4" s="163">
        <f t="shared" ref="HQ4:HQ35" si="103">IF(ISNONTEXT($O4),_xlfn.NORM.DIST(DT4,$K4,$O4,FALSE),NA())</f>
        <v>1.4803058982564437E-3</v>
      </c>
      <c r="HR4" s="163">
        <f t="shared" ref="HR4:HR35" si="104">IF(ISNONTEXT($O4),_xlfn.NORM.DIST(DU4,$K4,$O4,FALSE),NA())</f>
        <v>1.4589270621243929E-3</v>
      </c>
      <c r="HS4" s="163">
        <f t="shared" ref="HS4:HS35" si="105">IF(ISNONTEXT($O4),_xlfn.NORM.DIST(DV4,$K4,$O4,FALSE),NA())</f>
        <v>1.4374708711706755E-3</v>
      </c>
      <c r="HT4" s="163">
        <f t="shared" ref="HT4:HT35" si="106">IF(ISNONTEXT($O4),_xlfn.NORM.DIST(DW4,$K4,$O4,FALSE),NA())</f>
        <v>1.4159499016835951E-3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185.21999999999997</v>
      </c>
      <c r="P5" s="72">
        <f t="shared" si="2"/>
        <v>34306.448399999987</v>
      </c>
      <c r="Q5" s="89">
        <v>150</v>
      </c>
      <c r="R5" s="259">
        <f>IF(AND(Q5&gt;0,E5&gt;0,NOT(O5="")),ABS(VLOOKUP($Q$1,VLookups!$A$48:$B$49,2,FALSE)-_xlfn.NORM.DIST(Q5,K5,O5,TRUE)),"")</f>
        <v>0.54299410237795254</v>
      </c>
      <c r="S5" s="88">
        <f>IF(AND($D5&gt;0,$E5&gt;0,$F5&gt;0,NOT(ISBLANK($L5))),_xlfn.NORM.INV(ABS(VLOOKUP($Q$1,VLookups!$A$48:$B$49,2,FALSE)-S$3),$K5,$O5),"")</f>
        <v>-107.3689809701709</v>
      </c>
      <c r="T5" s="87">
        <f>IF(AND($D5&gt;0,$E5&gt;0,$F5&gt;0,NOT(ISBLANK($L5))),_xlfn.NORM.INV(ABS(VLOOKUP($Q$1,VLookups!$A$48:$B$49,2,FALSE)-T$3),$K5,$O5),"")</f>
        <v>367.36898097017092</v>
      </c>
      <c r="U5" s="88">
        <f>IF(AND($D5&gt;0,$E5&gt;0,$F5&gt;0,NOT(ISBLANK($L5))),_xlfn.NORM.INV(ABS(VLOOKUP($Q$1,VLookups!$A$48:$B$49,2,FALSE)-U$3),$K5,$O5),"")</f>
        <v>321.96819240203973</v>
      </c>
      <c r="V5" s="87">
        <f>IF(AND($D5&gt;0,$E5&gt;0,$F5&gt;0,NOT(ISBLANK($L5))),_xlfn.NORM.INV(ABS(VLOOKUP($Q$1,VLookups!$A$48:$B$49,2,FALSE)-V$3),$K5,$O5),"")</f>
        <v>285.88508488237528</v>
      </c>
      <c r="W5" s="88">
        <f>IF(AND($D5&gt;0,$E5&gt;0,$F5&gt;0,NOT(ISBLANK($L5))),_xlfn.NORM.INV(ABS(VLOOKUP($Q$1,VLookups!$A$48:$B$49,2,FALSE)-W$3),$K5,$O5),"")</f>
        <v>254.92899153131827</v>
      </c>
      <c r="X5" s="87">
        <f>IF(AND($D5&gt;0,$E5&gt;0,$F5&gt;0,NOT(ISBLANK($L5))),_xlfn.NORM.INV(ABS(VLOOKUP($Q$1,VLookups!$A$48:$B$49,2,FALSE)-X$3),$K5,$O5),"")</f>
        <v>227.12946296378328</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1.683648321954827E-3</v>
      </c>
      <c r="DY5" s="163">
        <f t="shared" si="7"/>
        <v>1.7026740972447727E-3</v>
      </c>
      <c r="DZ5" s="163">
        <f t="shared" si="8"/>
        <v>1.7214631997784626E-3</v>
      </c>
      <c r="EA5" s="163">
        <f t="shared" si="9"/>
        <v>1.7400031064485283E-3</v>
      </c>
      <c r="EB5" s="163">
        <f t="shared" si="10"/>
        <v>1.7582813547841805E-3</v>
      </c>
      <c r="EC5" s="163">
        <f t="shared" si="11"/>
        <v>1.7762855567495872E-3</v>
      </c>
      <c r="ED5" s="163">
        <f t="shared" si="12"/>
        <v>1.7940034125908833E-3</v>
      </c>
      <c r="EE5" s="163">
        <f t="shared" si="13"/>
        <v>1.8114227247104161E-3</v>
      </c>
      <c r="EF5" s="163">
        <f t="shared" si="14"/>
        <v>1.8285314115465616E-3</v>
      </c>
      <c r="EG5" s="163">
        <f t="shared" si="15"/>
        <v>1.8453175214372165E-3</v>
      </c>
      <c r="EH5" s="163">
        <f t="shared" si="16"/>
        <v>1.861769246444888E-3</v>
      </c>
      <c r="EI5" s="163">
        <f t="shared" si="17"/>
        <v>1.8778749361211629E-3</v>
      </c>
      <c r="EJ5" s="163">
        <f t="shared" si="18"/>
        <v>1.8936231111882308E-3</v>
      </c>
      <c r="EK5" s="163">
        <f t="shared" si="19"/>
        <v>1.9090024771151121E-3</v>
      </c>
      <c r="EL5" s="163">
        <f t="shared" si="20"/>
        <v>1.9240019375662085E-3</v>
      </c>
      <c r="EM5" s="163">
        <f t="shared" si="21"/>
        <v>1.9386106076998675E-3</v>
      </c>
      <c r="EN5" s="163">
        <f t="shared" si="22"/>
        <v>1.9528178272947216E-3</v>
      </c>
      <c r="EO5" s="163">
        <f t="shared" si="23"/>
        <v>1.9666131736817186E-3</v>
      </c>
      <c r="EP5" s="163">
        <f t="shared" si="24"/>
        <v>1.9799864744599366E-3</v>
      </c>
      <c r="EQ5" s="163">
        <f t="shared" si="25"/>
        <v>1.9929278199745252E-3</v>
      </c>
      <c r="ER5" s="163">
        <f t="shared" si="26"/>
        <v>2.0054275755353674E-3</v>
      </c>
      <c r="ES5" s="163">
        <f t="shared" si="27"/>
        <v>2.0174763933554392E-3</v>
      </c>
      <c r="ET5" s="163">
        <f t="shared" si="28"/>
        <v>2.0290652241881538E-3</v>
      </c>
      <c r="EU5" s="163">
        <f t="shared" si="29"/>
        <v>2.0401853286434574E-3</v>
      </c>
      <c r="EV5" s="163">
        <f t="shared" si="30"/>
        <v>2.0508282881628722E-3</v>
      </c>
      <c r="EW5" s="163">
        <f t="shared" si="31"/>
        <v>2.060986015634216E-3</v>
      </c>
      <c r="EX5" s="163">
        <f t="shared" si="32"/>
        <v>2.0706507656272689E-3</v>
      </c>
      <c r="EY5" s="163">
        <f t="shared" si="33"/>
        <v>2.0798151442322664E-3</v>
      </c>
      <c r="EZ5" s="163">
        <f t="shared" si="34"/>
        <v>2.0884721184837264E-3</v>
      </c>
      <c r="FA5" s="163">
        <f t="shared" si="35"/>
        <v>2.0966150253528089E-3</v>
      </c>
      <c r="FB5" s="163">
        <f t="shared" si="36"/>
        <v>2.1042375802921075E-3</v>
      </c>
      <c r="FC5" s="163">
        <f t="shared" si="37"/>
        <v>2.1113338853175475E-3</v>
      </c>
      <c r="FD5" s="163">
        <f t="shared" si="38"/>
        <v>2.1178984366128327E-3</v>
      </c>
      <c r="FE5" s="163">
        <f t="shared" si="39"/>
        <v>2.1239261316427249E-3</v>
      </c>
      <c r="FF5" s="163">
        <f t="shared" si="40"/>
        <v>2.1294122757622843E-3</v>
      </c>
      <c r="FG5" s="163">
        <f t="shared" si="41"/>
        <v>2.1343525883100868E-3</v>
      </c>
      <c r="FH5" s="163">
        <f t="shared" si="42"/>
        <v>2.1387432081743508E-3</v>
      </c>
      <c r="FI5" s="163">
        <f t="shared" si="43"/>
        <v>2.1425806988218388E-3</v>
      </c>
      <c r="FJ5" s="163">
        <f t="shared" si="44"/>
        <v>2.1458620527803653E-3</v>
      </c>
      <c r="FK5" s="163">
        <f t="shared" si="45"/>
        <v>2.1485846955667312E-3</v>
      </c>
      <c r="FL5" s="163">
        <f t="shared" si="46"/>
        <v>2.1507464890528931E-3</v>
      </c>
      <c r="FM5" s="163">
        <f t="shared" si="47"/>
        <v>2.152345734264218E-3</v>
      </c>
      <c r="FN5" s="163">
        <f t="shared" si="48"/>
        <v>2.1533811736046881E-3</v>
      </c>
      <c r="FO5" s="163">
        <f t="shared" si="49"/>
        <v>2.1538519925049788E-3</v>
      </c>
      <c r="FP5" s="163">
        <f t="shared" si="50"/>
        <v>2.1537578204903897E-3</v>
      </c>
      <c r="FQ5" s="163">
        <f t="shared" si="51"/>
        <v>2.1530987316666595E-3</v>
      </c>
      <c r="FR5" s="163">
        <f t="shared" si="52"/>
        <v>2.1518752446227853E-3</v>
      </c>
      <c r="FS5" s="163">
        <f t="shared" si="53"/>
        <v>2.1500883217510148E-3</v>
      </c>
      <c r="FT5" s="163">
        <f t="shared" si="54"/>
        <v>2.1477393679852626E-3</v>
      </c>
      <c r="FU5" s="163">
        <f t="shared" si="55"/>
        <v>2.1448302289602704E-3</v>
      </c>
      <c r="FV5" s="163">
        <f t="shared" si="56"/>
        <v>2.1413631885948766E-3</v>
      </c>
      <c r="FW5" s="163">
        <f t="shared" si="57"/>
        <v>2.1373409661038408E-3</v>
      </c>
      <c r="FX5" s="163">
        <f t="shared" si="58"/>
        <v>2.1327667124436795E-3</v>
      </c>
      <c r="FY5" s="163">
        <f t="shared" si="59"/>
        <v>2.1276440061990289E-3</v>
      </c>
      <c r="FZ5" s="163">
        <f t="shared" si="60"/>
        <v>2.1219768489170454E-3</v>
      </c>
      <c r="GA5" s="163">
        <f t="shared" si="61"/>
        <v>2.1157696598983638E-3</v>
      </c>
      <c r="GB5" s="163">
        <f t="shared" si="62"/>
        <v>2.1090272704541E-3</v>
      </c>
      <c r="GC5" s="163">
        <f t="shared" si="63"/>
        <v>2.1017549176393507E-3</v>
      </c>
      <c r="GD5" s="163">
        <f t="shared" si="64"/>
        <v>2.0939582374745647E-3</v>
      </c>
      <c r="GE5" s="163">
        <f t="shared" si="65"/>
        <v>2.0856432576670672E-3</v>
      </c>
      <c r="GF5" s="163">
        <f t="shared" si="66"/>
        <v>2.0768163898458977E-3</v>
      </c>
      <c r="GG5" s="163">
        <f t="shared" si="67"/>
        <v>2.0674844213239558E-3</v>
      </c>
      <c r="GH5" s="163">
        <f t="shared" si="68"/>
        <v>2.0576545064022807E-3</v>
      </c>
      <c r="GI5" s="163">
        <f t="shared" si="69"/>
        <v>2.0473341572320443E-3</v>
      </c>
      <c r="GJ5" s="163">
        <f t="shared" si="70"/>
        <v>2.0365312342505988E-3</v>
      </c>
      <c r="GK5" s="163">
        <f t="shared" si="71"/>
        <v>2.02525393620862E-3</v>
      </c>
      <c r="GL5" s="163">
        <f t="shared" si="72"/>
        <v>2.0135107898060409E-3</v>
      </c>
      <c r="GM5" s="163">
        <f t="shared" si="73"/>
        <v>2.0013106389551202E-3</v>
      </c>
      <c r="GN5" s="163">
        <f t="shared" si="74"/>
        <v>1.9886626336895431E-3</v>
      </c>
      <c r="GO5" s="163">
        <f t="shared" si="75"/>
        <v>1.9755762187390227E-3</v>
      </c>
      <c r="GP5" s="163">
        <f t="shared" si="76"/>
        <v>1.9620611217893427E-3</v>
      </c>
      <c r="GQ5" s="163">
        <f t="shared" si="77"/>
        <v>1.9481273414482477E-3</v>
      </c>
      <c r="GR5" s="163">
        <f t="shared" si="78"/>
        <v>1.933785134937996E-3</v>
      </c>
      <c r="GS5" s="163">
        <f t="shared" si="79"/>
        <v>1.9190450055357399E-3</v>
      </c>
      <c r="GT5" s="163">
        <f t="shared" si="80"/>
        <v>1.9039176897832151E-3</v>
      </c>
      <c r="GU5" s="163">
        <f t="shared" si="81"/>
        <v>1.8884141444874996E-3</v>
      </c>
      <c r="GV5" s="163">
        <f t="shared" si="82"/>
        <v>1.8725455335348016E-3</v>
      </c>
      <c r="GW5" s="163">
        <f t="shared" si="83"/>
        <v>1.856323214539427E-3</v>
      </c>
      <c r="GX5" s="163">
        <f t="shared" si="84"/>
        <v>1.8397587253501828E-3</v>
      </c>
      <c r="GY5" s="163">
        <f t="shared" si="85"/>
        <v>1.8228637704365686E-3</v>
      </c>
      <c r="GZ5" s="163">
        <f t="shared" si="86"/>
        <v>1.8056502071771164E-3</v>
      </c>
      <c r="HA5" s="163">
        <f t="shared" si="87"/>
        <v>1.7881300320722444E-3</v>
      </c>
      <c r="HB5" s="163">
        <f t="shared" si="88"/>
        <v>1.7703153669038996E-3</v>
      </c>
      <c r="HC5" s="163">
        <f t="shared" si="89"/>
        <v>1.7522184448641811E-3</v>
      </c>
      <c r="HD5" s="163">
        <f t="shared" si="90"/>
        <v>1.7338515966749569E-3</v>
      </c>
      <c r="HE5" s="163">
        <f t="shared" si="91"/>
        <v>1.715227236720303E-3</v>
      </c>
      <c r="HF5" s="163">
        <f t="shared" si="92"/>
        <v>1.6963578492133449E-3</v>
      </c>
      <c r="HG5" s="163">
        <f t="shared" si="93"/>
        <v>1.6772559744187843E-3</v>
      </c>
      <c r="HH5" s="163">
        <f t="shared" si="94"/>
        <v>1.6579341949520922E-3</v>
      </c>
      <c r="HI5" s="163">
        <f t="shared" si="95"/>
        <v>1.638405122175955E-3</v>
      </c>
      <c r="HJ5" s="163">
        <f t="shared" si="96"/>
        <v>1.6186813827141645E-3</v>
      </c>
      <c r="HK5" s="163">
        <f t="shared" si="97"/>
        <v>1.5987756051027051E-3</v>
      </c>
      <c r="HL5" s="163">
        <f t="shared" si="98"/>
        <v>1.5787004065972983E-3</v>
      </c>
      <c r="HM5" s="163">
        <f t="shared" si="99"/>
        <v>1.5584683801561586E-3</v>
      </c>
      <c r="HN5" s="163">
        <f t="shared" si="100"/>
        <v>1.5380920816161613E-3</v>
      </c>
      <c r="HO5" s="163">
        <f t="shared" si="101"/>
        <v>1.5175840170800526E-3</v>
      </c>
      <c r="HP5" s="163">
        <f t="shared" si="102"/>
        <v>1.4969566305317078E-3</v>
      </c>
      <c r="HQ5" s="163">
        <f t="shared" si="103"/>
        <v>1.4762222916958297E-3</v>
      </c>
      <c r="HR5" s="163">
        <f t="shared" si="104"/>
        <v>1.4553932841577927E-3</v>
      </c>
      <c r="HS5" s="163">
        <f t="shared" si="105"/>
        <v>1.4344817937586747E-3</v>
      </c>
      <c r="HT5" s="163">
        <f t="shared" si="106"/>
        <v>1.4134998972797923E-3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194.57999999999998</v>
      </c>
      <c r="P6" s="72">
        <f t="shared" si="2"/>
        <v>37861.376399999994</v>
      </c>
      <c r="Q6" s="89">
        <v>150</v>
      </c>
      <c r="R6" s="259">
        <f>IF(AND(Q6&gt;0,E6&gt;0,NOT(O6="")),ABS(VLOOKUP($Q$1,VLookups!$A$48:$B$49,2,FALSE)-_xlfn.NORM.DIST(Q6,K6,O6,TRUE)),"")</f>
        <v>0.54093338790257683</v>
      </c>
      <c r="S6" s="88">
        <f>IF(AND($D6&gt;0,$E6&gt;0,$F6&gt;0,NOT(ISBLANK($L6))),_xlfn.NORM.INV(ABS(VLOOKUP($Q$1,VLookups!$A$48:$B$49,2,FALSE)-S$3),$K6,$O6),"")</f>
        <v>-119.36430362366835</v>
      </c>
      <c r="T6" s="87">
        <f>IF(AND($D6&gt;0,$E6&gt;0,$F6&gt;0,NOT(ISBLANK($L6))),_xlfn.NORM.INV(ABS(VLOOKUP($Q$1,VLookups!$A$48:$B$49,2,FALSE)-T$3),$K6,$O6),"")</f>
        <v>379.36430362366832</v>
      </c>
      <c r="U6" s="88">
        <f>IF(AND($D6&gt;0,$E6&gt;0,$F6&gt;0,NOT(ISBLANK($L6))),_xlfn.NORM.INV(ABS(VLOOKUP($Q$1,VLookups!$A$48:$B$49,2,FALSE)-U$3),$K6,$O6),"")</f>
        <v>331.66920892770162</v>
      </c>
      <c r="V6" s="87">
        <f>IF(AND($D6&gt;0,$E6&gt;0,$F6&gt;0,NOT(ISBLANK($L6))),_xlfn.NORM.INV(ABS(VLOOKUP($Q$1,VLookups!$A$48:$B$49,2,FALSE)-V$3),$K6,$O6),"")</f>
        <v>293.76265962861771</v>
      </c>
      <c r="W6" s="88">
        <f>IF(AND($D6&gt;0,$E6&gt;0,$F6&gt;0,NOT(ISBLANK($L6))),_xlfn.NORM.INV(ABS(VLOOKUP($Q$1,VLookups!$A$48:$B$49,2,FALSE)-W$3),$K6,$O6),"")</f>
        <v>261.24221559315362</v>
      </c>
      <c r="X6" s="87">
        <f>IF(AND($D6&gt;0,$E6&gt;0,$F6&gt;0,NOT(ISBLANK($L6))),_xlfn.NORM.INV(ABS(VLOOKUP($Q$1,VLookups!$A$48:$B$49,2,FALSE)-X$3),$K6,$O6),"")</f>
        <v>232.03785176273055</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1.6401550293222203E-3</v>
      </c>
      <c r="DY6" s="163">
        <f t="shared" si="7"/>
        <v>1.6569401986774649E-3</v>
      </c>
      <c r="DZ6" s="163">
        <f t="shared" si="8"/>
        <v>1.6734992920687832E-3</v>
      </c>
      <c r="EA6" s="163">
        <f t="shared" si="9"/>
        <v>1.6898221392454566E-3</v>
      </c>
      <c r="EB6" s="163">
        <f t="shared" si="10"/>
        <v>1.7058986388249096E-3</v>
      </c>
      <c r="EC6" s="163">
        <f t="shared" si="11"/>
        <v>1.7217187686141891E-3</v>
      </c>
      <c r="ED6" s="163">
        <f t="shared" si="12"/>
        <v>1.7372725959363103E-3</v>
      </c>
      <c r="EE6" s="163">
        <f t="shared" si="13"/>
        <v>1.7525502879467323E-3</v>
      </c>
      <c r="EF6" s="163">
        <f t="shared" si="14"/>
        <v>1.7675421219250844E-3</v>
      </c>
      <c r="EG6" s="163">
        <f t="shared" si="15"/>
        <v>1.7822384955271833E-3</v>
      </c>
      <c r="EH6" s="163">
        <f t="shared" si="16"/>
        <v>1.796629936982307E-3</v>
      </c>
      <c r="EI6" s="163">
        <f t="shared" si="17"/>
        <v>1.8107071152206583E-3</v>
      </c>
      <c r="EJ6" s="163">
        <f t="shared" si="18"/>
        <v>1.8244608499159332E-3</v>
      </c>
      <c r="EK6" s="163">
        <f t="shared" si="19"/>
        <v>1.8378821214279331E-3</v>
      </c>
      <c r="EL6" s="163">
        <f t="shared" si="20"/>
        <v>1.8509620806302061E-3</v>
      </c>
      <c r="EM6" s="163">
        <f t="shared" si="21"/>
        <v>1.8636920586077776E-3</v>
      </c>
      <c r="EN6" s="163">
        <f t="shared" si="22"/>
        <v>1.8760635762101318E-3</v>
      </c>
      <c r="EO6" s="163">
        <f t="shared" si="23"/>
        <v>1.8880683534447536E-3</v>
      </c>
      <c r="EP6" s="163">
        <f t="shared" si="24"/>
        <v>1.8996983186966821E-3</v>
      </c>
      <c r="EQ6" s="163">
        <f t="shared" si="25"/>
        <v>1.9109456177597436E-3</v>
      </c>
      <c r="ER6" s="163">
        <f t="shared" si="26"/>
        <v>1.9218026226653303E-3</v>
      </c>
      <c r="ES6" s="163">
        <f t="shared" si="27"/>
        <v>1.9322619402948563E-3</v>
      </c>
      <c r="ET6" s="163">
        <f t="shared" si="28"/>
        <v>1.9423164207622921E-3</v>
      </c>
      <c r="EU6" s="163">
        <f t="shared" si="29"/>
        <v>1.9519591655534818E-3</v>
      </c>
      <c r="EV6" s="163">
        <f t="shared" si="30"/>
        <v>1.9611835354092916E-3</v>
      </c>
      <c r="EW6" s="163">
        <f t="shared" si="31"/>
        <v>1.9699831579399708E-3</v>
      </c>
      <c r="EX6" s="163">
        <f t="shared" si="32"/>
        <v>1.9783519349585266E-3</v>
      </c>
      <c r="EY6" s="163">
        <f t="shared" si="33"/>
        <v>1.9862840495212856E-3</v>
      </c>
      <c r="EZ6" s="163">
        <f t="shared" si="34"/>
        <v>1.9937739726642793E-3</v>
      </c>
      <c r="FA6" s="163">
        <f t="shared" si="35"/>
        <v>2.0008164698245329E-3</v>
      </c>
      <c r="FB6" s="163">
        <f t="shared" si="36"/>
        <v>2.0074066069358113E-3</v>
      </c>
      <c r="FC6" s="163">
        <f t="shared" si="37"/>
        <v>2.0135397561889027E-3</v>
      </c>
      <c r="FD6" s="163">
        <f t="shared" si="38"/>
        <v>2.0192116014470102E-3</v>
      </c>
      <c r="FE6" s="163">
        <f t="shared" si="39"/>
        <v>2.0244181433073951E-3</v>
      </c>
      <c r="FF6" s="163">
        <f t="shared" si="40"/>
        <v>2.0291557038009532E-3</v>
      </c>
      <c r="FG6" s="163">
        <f t="shared" si="41"/>
        <v>2.033420930721994E-3</v>
      </c>
      <c r="FH6" s="163">
        <f t="shared" si="42"/>
        <v>2.0372108015811025E-3</v>
      </c>
      <c r="FI6" s="163">
        <f t="shared" si="43"/>
        <v>2.0405226271745331E-3</v>
      </c>
      <c r="FJ6" s="163">
        <f t="shared" si="44"/>
        <v>2.0433540547642581E-3</v>
      </c>
      <c r="FK6" s="163">
        <f t="shared" si="45"/>
        <v>2.0457030708633949E-3</v>
      </c>
      <c r="FL6" s="163">
        <f t="shared" si="46"/>
        <v>2.0475680036223954E-3</v>
      </c>
      <c r="FM6" s="163">
        <f t="shared" si="47"/>
        <v>2.0489475248120464E-3</v>
      </c>
      <c r="FN6" s="163">
        <f t="shared" si="48"/>
        <v>2.0498406513999794E-3</v>
      </c>
      <c r="FO6" s="163">
        <f t="shared" si="49"/>
        <v>2.050246746718074E-3</v>
      </c>
      <c r="FP6" s="163">
        <f t="shared" si="50"/>
        <v>2.0501655212188195E-3</v>
      </c>
      <c r="FQ6" s="163">
        <f t="shared" si="51"/>
        <v>2.0495970328193659E-3</v>
      </c>
      <c r="FR6" s="163">
        <f t="shared" si="52"/>
        <v>2.0485416868327006E-3</v>
      </c>
      <c r="FS6" s="163">
        <f t="shared" si="53"/>
        <v>2.0470002354860649E-3</v>
      </c>
      <c r="FT6" s="163">
        <f t="shared" si="54"/>
        <v>2.0449737770274023E-3</v>
      </c>
      <c r="FU6" s="163">
        <f t="shared" si="55"/>
        <v>2.0424637544213396E-3</v>
      </c>
      <c r="FV6" s="163">
        <f t="shared" si="56"/>
        <v>2.0394719536368545E-3</v>
      </c>
      <c r="FW6" s="163">
        <f t="shared" si="57"/>
        <v>2.0360005015294803E-3</v>
      </c>
      <c r="FX6" s="163">
        <f t="shared" si="58"/>
        <v>2.0320518633215644E-3</v>
      </c>
      <c r="FY6" s="163">
        <f t="shared" si="59"/>
        <v>2.0276288396847558E-3</v>
      </c>
      <c r="FZ6" s="163">
        <f t="shared" si="60"/>
        <v>2.0227345634295586E-3</v>
      </c>
      <c r="GA6" s="163">
        <f t="shared" si="61"/>
        <v>2.0173724958074267E-3</v>
      </c>
      <c r="GB6" s="163">
        <f t="shared" si="62"/>
        <v>2.0115464224315111E-3</v>
      </c>
      <c r="GC6" s="163">
        <f t="shared" si="63"/>
        <v>2.0052604488227893E-3</v>
      </c>
      <c r="GD6" s="163">
        <f t="shared" si="64"/>
        <v>1.9985189955889137E-3</v>
      </c>
      <c r="GE6" s="163">
        <f t="shared" si="65"/>
        <v>1.9913267932436998E-3</v>
      </c>
      <c r="GF6" s="163">
        <f t="shared" si="66"/>
        <v>1.9836888766757588E-3</v>
      </c>
      <c r="GG6" s="163">
        <f t="shared" si="67"/>
        <v>1.9756105792753218E-3</v>
      </c>
      <c r="GH6" s="163">
        <f t="shared" si="68"/>
        <v>1.9670975267288473E-3</v>
      </c>
      <c r="GI6" s="163">
        <f t="shared" si="69"/>
        <v>1.9581556304915197E-3</v>
      </c>
      <c r="GJ6" s="163">
        <f t="shared" si="70"/>
        <v>1.9487910809482341E-3</v>
      </c>
      <c r="GK6" s="163">
        <f t="shared" si="71"/>
        <v>1.9390103402741445E-3</v>
      </c>
      <c r="GL6" s="163">
        <f t="shared" si="72"/>
        <v>1.9288201350062947E-3</v>
      </c>
      <c r="GM6" s="163">
        <f t="shared" si="73"/>
        <v>1.9182274483382821E-3</v>
      </c>
      <c r="GN6" s="163">
        <f t="shared" si="74"/>
        <v>1.9072395121503061E-3</v>
      </c>
      <c r="GO6" s="163">
        <f t="shared" si="75"/>
        <v>1.8958637987873158E-3</v>
      </c>
      <c r="GP6" s="163">
        <f t="shared" si="76"/>
        <v>1.8841080125983458E-3</v>
      </c>
      <c r="GQ6" s="163">
        <f t="shared" si="77"/>
        <v>1.8719800812504268E-3</v>
      </c>
      <c r="GR6" s="163">
        <f t="shared" si="78"/>
        <v>1.859488146830767E-3</v>
      </c>
      <c r="GS6" s="163">
        <f t="shared" si="79"/>
        <v>1.8466405567511661E-3</v>
      </c>
      <c r="GT6" s="163">
        <f t="shared" si="80"/>
        <v>1.8334458544688604E-3</v>
      </c>
      <c r="GU6" s="163">
        <f t="shared" si="81"/>
        <v>1.8199127700382119E-3</v>
      </c>
      <c r="GV6" s="163">
        <f t="shared" si="82"/>
        <v>1.8060502105078347E-3</v>
      </c>
      <c r="GW6" s="163">
        <f t="shared" si="83"/>
        <v>1.7918672501779089E-3</v>
      </c>
      <c r="GX6" s="163">
        <f t="shared" si="84"/>
        <v>1.7773731207325503E-3</v>
      </c>
      <c r="GY6" s="163">
        <f t="shared" si="85"/>
        <v>1.7625772012622065E-3</v>
      </c>
      <c r="GZ6" s="163">
        <f t="shared" si="86"/>
        <v>1.7474890081911197E-3</v>
      </c>
      <c r="HA6" s="163">
        <f t="shared" si="87"/>
        <v>1.7321181851249114E-3</v>
      </c>
      <c r="HB6" s="163">
        <f t="shared" si="88"/>
        <v>1.7164744926333932E-3</v>
      </c>
      <c r="HC6" s="163">
        <f t="shared" si="89"/>
        <v>1.7005677979836402E-3</v>
      </c>
      <c r="HD6" s="163">
        <f t="shared" si="90"/>
        <v>1.6844080648383611E-3</v>
      </c>
      <c r="HE6" s="163">
        <f t="shared" si="91"/>
        <v>1.6680053429344842E-3</v>
      </c>
      <c r="HF6" s="163">
        <f t="shared" si="92"/>
        <v>1.6513697577568004E-3</v>
      </c>
      <c r="HG6" s="163">
        <f t="shared" si="93"/>
        <v>1.6345115002213621E-3</v>
      </c>
      <c r="HH6" s="163">
        <f t="shared" si="94"/>
        <v>1.6174408163831819E-3</v>
      </c>
      <c r="HI6" s="163">
        <f t="shared" si="95"/>
        <v>1.6001679971825906E-3</v>
      </c>
      <c r="HJ6" s="163">
        <f t="shared" si="96"/>
        <v>1.5827033682444059E-3</v>
      </c>
      <c r="HK6" s="163">
        <f t="shared" si="97"/>
        <v>1.5650572797438298E-3</v>
      </c>
      <c r="HL6" s="163">
        <f t="shared" si="98"/>
        <v>1.5472400963527336E-3</v>
      </c>
      <c r="HM6" s="163">
        <f t="shared" si="99"/>
        <v>1.5292621872797145E-3</v>
      </c>
      <c r="HN6" s="163">
        <f t="shared" si="100"/>
        <v>1.5111339164169937E-3</v>
      </c>
      <c r="HO6" s="163">
        <f t="shared" si="101"/>
        <v>1.4928656326069168E-3</v>
      </c>
      <c r="HP6" s="163">
        <f t="shared" si="102"/>
        <v>1.4744676600404595E-3</v>
      </c>
      <c r="HQ6" s="163">
        <f t="shared" si="103"/>
        <v>1.4559502887997874E-3</v>
      </c>
      <c r="HR6" s="163">
        <f t="shared" si="104"/>
        <v>1.4373237655565276E-3</v>
      </c>
      <c r="HS6" s="163">
        <f t="shared" si="105"/>
        <v>1.41859828443702E-3</v>
      </c>
      <c r="HT6" s="163">
        <f t="shared" si="106"/>
        <v>1.3997839780653888E-3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78.959999999999994</v>
      </c>
      <c r="P8" s="72">
        <f t="shared" si="2"/>
        <v>6234.681599999999</v>
      </c>
      <c r="Q8" s="89">
        <v>150</v>
      </c>
      <c r="R8" s="259">
        <f>IF(AND(Q8&gt;0,E8&gt;0,NOT(O8="")),ABS(VLOOKUP($Q$1,VLookups!$A$48:$B$49,2,FALSE)-_xlfn.NORM.DIST(Q8,K8,O8,TRUE)),"")</f>
        <v>0.64013941783324324</v>
      </c>
      <c r="S8" s="88">
        <f>IF(AND($D8&gt;0,$E8&gt;0,$F8&gt;0,NOT(ISBLANK($L8))),_xlfn.NORM.INV(ABS(VLOOKUP($Q$1,VLookups!$A$48:$B$49,2,FALSE)-S$3),$K8,$O8),"")</f>
        <v>20.475355051265012</v>
      </c>
      <c r="T8" s="87">
        <f>IF(AND($D8&gt;0,$E8&gt;0,$F8&gt;0,NOT(ISBLANK($L8))),_xlfn.NORM.INV(ABS(VLOOKUP($Q$1,VLookups!$A$48:$B$49,2,FALSE)-T$3),$K8,$O8),"")</f>
        <v>222.85797828206833</v>
      </c>
      <c r="U8" s="88">
        <f>IF(AND($D8&gt;0,$E8&gt;0,$F8&gt;0,NOT(ISBLANK($L8))),_xlfn.NORM.INV(ABS(VLOOKUP($Q$1,VLookups!$A$48:$B$49,2,FALSE)-U$3),$K8,$O8),"")</f>
        <v>203.5034471010963</v>
      </c>
      <c r="V8" s="87">
        <f>IF(AND($D8&gt;0,$E8&gt;0,$F8&gt;0,NOT(ISBLANK($L8))),_xlfn.NORM.INV(ABS(VLOOKUP($Q$1,VLookups!$A$48:$B$49,2,FALSE)-V$3),$K8,$O8),"")</f>
        <v>188.12107926958402</v>
      </c>
      <c r="W8" s="88">
        <f>IF(AND($D8&gt;0,$E8&gt;0,$F8&gt;0,NOT(ISBLANK($L8))),_xlfn.NORM.INV(ABS(VLOOKUP($Q$1,VLookups!$A$48:$B$49,2,FALSE)-W$3),$K8,$O8),"")</f>
        <v>174.92437734214928</v>
      </c>
      <c r="X8" s="87">
        <f>IF(AND($D8&gt;0,$E8&gt;0,$F8&gt;0,NOT(ISBLANK($L8))),_xlfn.NORM.INV(ABS(VLOOKUP($Q$1,VLookups!$A$48:$B$49,2,FALSE)-X$3),$K8,$O8),"")</f>
        <v>163.07333115009357</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3.964107617877511E-3</v>
      </c>
      <c r="DY8" s="163">
        <f t="shared" si="7"/>
        <v>4.0046792903540851E-3</v>
      </c>
      <c r="DZ8" s="163">
        <f t="shared" si="8"/>
        <v>4.0447830794627312E-3</v>
      </c>
      <c r="EA8" s="163">
        <f t="shared" si="9"/>
        <v>4.08439670361011E-3</v>
      </c>
      <c r="EB8" s="163">
        <f t="shared" si="10"/>
        <v>4.1234979831122108E-3</v>
      </c>
      <c r="EC8" s="163">
        <f t="shared" si="11"/>
        <v>4.1620648606522986E-3</v>
      </c>
      <c r="ED8" s="163">
        <f t="shared" si="12"/>
        <v>4.200075421802737E-3</v>
      </c>
      <c r="EE8" s="163">
        <f t="shared" si="13"/>
        <v>4.2375079155843459E-3</v>
      </c>
      <c r="EF8" s="163">
        <f t="shared" si="14"/>
        <v>4.2743407750365338E-3</v>
      </c>
      <c r="EG8" s="163">
        <f t="shared" si="15"/>
        <v>4.3105526377713033E-3</v>
      </c>
      <c r="EH8" s="163">
        <f t="shared" si="16"/>
        <v>4.3461223664838971E-3</v>
      </c>
      <c r="EI8" s="163">
        <f t="shared" si="17"/>
        <v>4.3810290693927709E-3</v>
      </c>
      <c r="EJ8" s="163">
        <f t="shared" si="18"/>
        <v>4.415252120581384E-3</v>
      </c>
      <c r="EK8" s="163">
        <f t="shared" si="19"/>
        <v>4.4487711802142782E-3</v>
      </c>
      <c r="EL8" s="163">
        <f t="shared" si="20"/>
        <v>4.4815662145998164E-3</v>
      </c>
      <c r="EM8" s="163">
        <f t="shared" si="21"/>
        <v>4.5136175160720516E-3</v>
      </c>
      <c r="EN8" s="163">
        <f t="shared" si="22"/>
        <v>4.5449057226641812E-3</v>
      </c>
      <c r="EO8" s="163">
        <f t="shared" si="23"/>
        <v>4.5754118375462161E-3</v>
      </c>
      <c r="EP8" s="163">
        <f t="shared" si="24"/>
        <v>4.6051172481996142E-3</v>
      </c>
      <c r="EQ8" s="163">
        <f t="shared" si="25"/>
        <v>4.6340037453018734E-3</v>
      </c>
      <c r="ER8" s="163">
        <f t="shared" si="26"/>
        <v>4.6620535412943177E-3</v>
      </c>
      <c r="ES8" s="163">
        <f t="shared" si="27"/>
        <v>4.6892492886066147E-3</v>
      </c>
      <c r="ET8" s="163">
        <f t="shared" si="28"/>
        <v>4.7155740975119596E-3</v>
      </c>
      <c r="EU8" s="163">
        <f t="shared" si="29"/>
        <v>4.741011553587195E-3</v>
      </c>
      <c r="EV8" s="163">
        <f t="shared" si="30"/>
        <v>4.7655457347526723E-3</v>
      </c>
      <c r="EW8" s="163">
        <f t="shared" si="31"/>
        <v>4.789161227867089E-3</v>
      </c>
      <c r="EX8" s="163">
        <f t="shared" si="32"/>
        <v>4.8118431448531257E-3</v>
      </c>
      <c r="EY8" s="163">
        <f t="shared" si="33"/>
        <v>4.8335771383302764E-3</v>
      </c>
      <c r="EZ8" s="163">
        <f t="shared" si="34"/>
        <v>4.8543494167319103E-3</v>
      </c>
      <c r="FA8" s="163">
        <f t="shared" si="35"/>
        <v>4.8741467588842785E-3</v>
      </c>
      <c r="FB8" s="163">
        <f t="shared" si="36"/>
        <v>4.8929565280258977E-3</v>
      </c>
      <c r="FC8" s="163">
        <f t="shared" si="37"/>
        <v>4.9107666852465136E-3</v>
      </c>
      <c r="FD8" s="163">
        <f t="shared" si="38"/>
        <v>4.9275658023256331E-3</v>
      </c>
      <c r="FE8" s="163">
        <f t="shared" si="39"/>
        <v>4.943343073951471E-3</v>
      </c>
      <c r="FF8" s="163">
        <f t="shared" si="40"/>
        <v>4.9580883293020277E-3</v>
      </c>
      <c r="FG8" s="163">
        <f t="shared" si="41"/>
        <v>4.9717920429709055E-3</v>
      </c>
      <c r="FH8" s="163">
        <f t="shared" si="42"/>
        <v>4.9844453452214605E-3</v>
      </c>
      <c r="FI8" s="163">
        <f t="shared" si="43"/>
        <v>4.996040031553824E-3</v>
      </c>
      <c r="FJ8" s="163">
        <f t="shared" si="44"/>
        <v>5.0065685715703417E-3</v>
      </c>
      <c r="FK8" s="163">
        <f t="shared" si="45"/>
        <v>5.0160241171260415E-3</v>
      </c>
      <c r="FL8" s="163">
        <f t="shared" si="46"/>
        <v>5.0244005097517608E-3</v>
      </c>
      <c r="FM8" s="163">
        <f t="shared" si="47"/>
        <v>5.031692287338678E-3</v>
      </c>
      <c r="FN8" s="163">
        <f t="shared" si="48"/>
        <v>5.0378946900740953E-3</v>
      </c>
      <c r="FO8" s="163">
        <f t="shared" si="49"/>
        <v>5.0430036656194353E-3</v>
      </c>
      <c r="FP8" s="163">
        <f t="shared" si="50"/>
        <v>5.0470158735225644E-3</v>
      </c>
      <c r="FQ8" s="163">
        <f t="shared" si="51"/>
        <v>5.0499286888577343E-3</v>
      </c>
      <c r="FR8" s="163">
        <f t="shared" si="52"/>
        <v>5.0517402050875588E-3</v>
      </c>
      <c r="FS8" s="163">
        <f t="shared" si="53"/>
        <v>5.0524492361426936E-3</v>
      </c>
      <c r="FT8" s="163">
        <f t="shared" si="54"/>
        <v>5.0520553177160164E-3</v>
      </c>
      <c r="FU8" s="163">
        <f t="shared" si="55"/>
        <v>5.0505587077693355E-3</v>
      </c>
      <c r="FV8" s="163">
        <f t="shared" si="56"/>
        <v>5.0479603862518679E-3</v>
      </c>
      <c r="FW8" s="163">
        <f t="shared" si="57"/>
        <v>5.0442620540308942E-3</v>
      </c>
      <c r="FX8" s="163">
        <f t="shared" si="58"/>
        <v>5.0394661310362472E-3</v>
      </c>
      <c r="FY8" s="163">
        <f t="shared" si="59"/>
        <v>5.0335757536214441E-3</v>
      </c>
      <c r="FZ8" s="163">
        <f t="shared" si="60"/>
        <v>5.0265947711455108E-3</v>
      </c>
      <c r="GA8" s="163">
        <f t="shared" si="61"/>
        <v>5.0185277417807038E-3</v>
      </c>
      <c r="GB8" s="163">
        <f t="shared" si="62"/>
        <v>5.0093799275525205E-3</v>
      </c>
      <c r="GC8" s="163">
        <f t="shared" si="63"/>
        <v>4.9991572886195577E-3</v>
      </c>
      <c r="GD8" s="163">
        <f t="shared" si="64"/>
        <v>4.9878664768019214E-3</v>
      </c>
      <c r="GE8" s="163">
        <f t="shared" si="65"/>
        <v>4.9755148283680203E-3</v>
      </c>
      <c r="GF8" s="163">
        <f t="shared" si="66"/>
        <v>4.9621103560907034E-3</v>
      </c>
      <c r="GG8" s="163">
        <f t="shared" si="67"/>
        <v>4.947661740584774E-3</v>
      </c>
      <c r="GH8" s="163">
        <f t="shared" si="68"/>
        <v>4.9321783209389852E-3</v>
      </c>
      <c r="GI8" s="163">
        <f t="shared" si="69"/>
        <v>4.9156700846566849E-3</v>
      </c>
      <c r="GJ8" s="163">
        <f t="shared" si="70"/>
        <v>4.8981476569202693E-3</v>
      </c>
      <c r="GK8" s="163">
        <f t="shared" si="71"/>
        <v>4.8796222891955843E-3</v>
      </c>
      <c r="GL8" s="163">
        <f t="shared" si="72"/>
        <v>4.8601058471934057E-3</v>
      </c>
      <c r="GM8" s="163">
        <f t="shared" si="73"/>
        <v>4.8396107982060137E-3</v>
      </c>
      <c r="GN8" s="163">
        <f t="shared" si="74"/>
        <v>4.8181501978377724E-3</v>
      </c>
      <c r="GO8" s="163">
        <f t="shared" si="75"/>
        <v>4.7957376761494971E-3</v>
      </c>
      <c r="GP8" s="163">
        <f t="shared" si="76"/>
        <v>4.7723874232371679E-3</v>
      </c>
      <c r="GQ8" s="163">
        <f t="shared" si="77"/>
        <v>4.7481141742663577E-3</v>
      </c>
      <c r="GR8" s="163">
        <f t="shared" si="78"/>
        <v>4.7229331939844452E-3</v>
      </c>
      <c r="GS8" s="163">
        <f t="shared" si="79"/>
        <v>4.6968602607334051E-3</v>
      </c>
      <c r="GT8" s="163">
        <f t="shared" si="80"/>
        <v>4.6699116499865773E-3</v>
      </c>
      <c r="GU8" s="163">
        <f t="shared" si="81"/>
        <v>4.6421041174334616E-3</v>
      </c>
      <c r="GV8" s="163">
        <f t="shared" si="82"/>
        <v>4.6134548816371117E-3</v>
      </c>
      <c r="GW8" s="163">
        <f t="shared" si="83"/>
        <v>4.5839816062892263E-3</v>
      </c>
      <c r="GX8" s="163">
        <f t="shared" si="84"/>
        <v>4.5537023820885125E-3</v>
      </c>
      <c r="GY8" s="163">
        <f t="shared" si="85"/>
        <v>4.5226357082682848E-3</v>
      </c>
      <c r="GZ8" s="163">
        <f t="shared" si="86"/>
        <v>4.4908004737996797E-3</v>
      </c>
      <c r="HA8" s="163">
        <f t="shared" si="87"/>
        <v>4.4582159382971368E-3</v>
      </c>
      <c r="HB8" s="163">
        <f t="shared" si="88"/>
        <v>4.4249017126531147E-3</v>
      </c>
      <c r="HC8" s="163">
        <f t="shared" si="89"/>
        <v>4.3908777394292154E-3</v>
      </c>
      <c r="HD8" s="163">
        <f t="shared" si="90"/>
        <v>4.3561642730310596E-3</v>
      </c>
      <c r="HE8" s="163">
        <f t="shared" si="91"/>
        <v>4.3207818596944138E-3</v>
      </c>
      <c r="HF8" s="163">
        <f t="shared" si="92"/>
        <v>4.2847513173101034E-3</v>
      </c>
      <c r="HG8" s="163">
        <f t="shared" si="93"/>
        <v>4.2480937151153286E-3</v>
      </c>
      <c r="HH8" s="163">
        <f t="shared" si="94"/>
        <v>4.2108303532789396E-3</v>
      </c>
      <c r="HI8" s="163">
        <f t="shared" si="95"/>
        <v>4.1729827424081736E-3</v>
      </c>
      <c r="HJ8" s="163">
        <f t="shared" si="96"/>
        <v>4.1345725830042685E-3</v>
      </c>
      <c r="HK8" s="163">
        <f t="shared" si="97"/>
        <v>4.0956217448941696E-3</v>
      </c>
      <c r="HL8" s="163">
        <f t="shared" si="98"/>
        <v>4.0561522466653569E-3</v>
      </c>
      <c r="HM8" s="163">
        <f t="shared" si="99"/>
        <v>4.0161862351305935E-3</v>
      </c>
      <c r="HN8" s="163">
        <f t="shared" si="100"/>
        <v>3.9757459648490515E-3</v>
      </c>
      <c r="HO8" s="163">
        <f t="shared" si="101"/>
        <v>3.9348537777299779E-3</v>
      </c>
      <c r="HP8" s="163">
        <f t="shared" si="102"/>
        <v>3.8935320827446669E-3</v>
      </c>
      <c r="HQ8" s="163">
        <f t="shared" si="103"/>
        <v>3.851803335772066E-3</v>
      </c>
      <c r="HR8" s="163">
        <f t="shared" si="104"/>
        <v>3.809690019602921E-3</v>
      </c>
      <c r="HS8" s="163">
        <f t="shared" si="105"/>
        <v>3.7672146241268293E-3</v>
      </c>
      <c r="HT8" s="163">
        <f t="shared" si="106"/>
        <v>3.7243996267260519E-3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194.4</v>
      </c>
      <c r="P9" s="72">
        <f t="shared" si="2"/>
        <v>37791.360000000001</v>
      </c>
      <c r="Q9" s="89">
        <v>150</v>
      </c>
      <c r="R9" s="259">
        <f>IF(AND(Q9&gt;0,E9&gt;0,NOT(O9="")),ABS(VLOOKUP($Q$1,VLookups!$A$48:$B$49,2,FALSE)-_xlfn.NORM.DIST(Q9,K9,O9,TRUE)),"")</f>
        <v>0.5613216751093465</v>
      </c>
      <c r="S9" s="88">
        <f>IF(AND($D9&gt;0,$E9&gt;0,$F9&gt;0,NOT(ISBLANK($L9))),_xlfn.NORM.INV(ABS(VLOOKUP($Q$1,VLookups!$A$48:$B$49,2,FALSE)-S$3),$K9,$O9),"")</f>
        <v>-129.13362434187036</v>
      </c>
      <c r="T9" s="87">
        <f>IF(AND($D9&gt;0,$E9&gt;0,$F9&gt;0,NOT(ISBLANK($L9))),_xlfn.NORM.INV(ABS(VLOOKUP($Q$1,VLookups!$A$48:$B$49,2,FALSE)-T$3),$K9,$O9),"")</f>
        <v>369.13362434187036</v>
      </c>
      <c r="U9" s="88">
        <f>IF(AND($D9&gt;0,$E9&gt;0,$F9&gt;0,NOT(ISBLANK($L9))),_xlfn.NORM.INV(ABS(VLOOKUP($Q$1,VLookups!$A$48:$B$49,2,FALSE)-U$3),$K9,$O9),"")</f>
        <v>321.48265091759276</v>
      </c>
      <c r="V9" s="87">
        <f>IF(AND($D9&gt;0,$E9&gt;0,$F9&gt;0,NOT(ISBLANK($L9))),_xlfn.NORM.INV(ABS(VLOOKUP($Q$1,VLookups!$A$48:$B$49,2,FALSE)-V$3),$K9,$O9),"")</f>
        <v>283.6111678065746</v>
      </c>
      <c r="W9" s="88">
        <f>IF(AND($D9&gt;0,$E9&gt;0,$F9&gt;0,NOT(ISBLANK($L9))),_xlfn.NORM.INV(ABS(VLOOKUP($Q$1,VLookups!$A$48:$B$49,2,FALSE)-W$3),$K9,$O9),"")</f>
        <v>251.12080743811833</v>
      </c>
      <c r="X9" s="87">
        <f>IF(AND($D9&gt;0,$E9&gt;0,$F9&gt;0,NOT(ISBLANK($L9))),_xlfn.NORM.INV(ABS(VLOOKUP($Q$1,VLookups!$A$48:$B$49,2,FALSE)-X$3),$K9,$O9),"")</f>
        <v>221.94345967044313</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1.6220475985528403E-3</v>
      </c>
      <c r="DY9" s="163">
        <f t="shared" si="7"/>
        <v>1.6372264140034831E-3</v>
      </c>
      <c r="DZ9" s="163">
        <f t="shared" si="8"/>
        <v>1.6522363432763267E-3</v>
      </c>
      <c r="EA9" s="163">
        <f t="shared" si="9"/>
        <v>1.6670701639138472E-3</v>
      </c>
      <c r="EB9" s="163">
        <f t="shared" si="10"/>
        <v>1.6817206877857238E-3</v>
      </c>
      <c r="EC9" s="163">
        <f t="shared" si="11"/>
        <v>1.6961807668307899E-3</v>
      </c>
      <c r="ED9" s="163">
        <f t="shared" si="12"/>
        <v>1.7104432988121205E-3</v>
      </c>
      <c r="EE9" s="163">
        <f t="shared" si="13"/>
        <v>1.7245012330788588E-3</v>
      </c>
      <c r="EF9" s="163">
        <f t="shared" si="14"/>
        <v>1.738347576328299E-3</v>
      </c>
      <c r="EG9" s="163">
        <f t="shared" si="15"/>
        <v>1.7519753983617034E-3</v>
      </c>
      <c r="EH9" s="163">
        <f t="shared" si="16"/>
        <v>1.765377837827272E-3</v>
      </c>
      <c r="EI9" s="163">
        <f t="shared" si="17"/>
        <v>1.7785481079436566E-3</v>
      </c>
      <c r="EJ9" s="163">
        <f t="shared" si="18"/>
        <v>1.7914795021973823E-3</v>
      </c>
      <c r="EK9" s="163">
        <f t="shared" si="19"/>
        <v>1.8041654000075188E-3</v>
      </c>
      <c r="EL9" s="163">
        <f t="shared" si="20"/>
        <v>1.8165992723509362E-3</v>
      </c>
      <c r="EM9" s="163">
        <f t="shared" si="21"/>
        <v>1.828774687341496E-3</v>
      </c>
      <c r="EN9" s="163">
        <f t="shared" si="22"/>
        <v>1.8406853157565187E-3</v>
      </c>
      <c r="EO9" s="163">
        <f t="shared" si="23"/>
        <v>1.852324936503915E-3</v>
      </c>
      <c r="EP9" s="163">
        <f t="shared" si="24"/>
        <v>1.8636874420233848E-3</v>
      </c>
      <c r="EQ9" s="163">
        <f t="shared" si="25"/>
        <v>1.8747668436151436E-3</v>
      </c>
      <c r="ER9" s="163">
        <f t="shared" si="26"/>
        <v>1.8855572766896772E-3</v>
      </c>
      <c r="ES9" s="163">
        <f t="shared" si="27"/>
        <v>1.8960530059321037E-3</v>
      </c>
      <c r="ET9" s="163">
        <f t="shared" si="28"/>
        <v>1.9062484303747835E-3</v>
      </c>
      <c r="EU9" s="163">
        <f t="shared" si="29"/>
        <v>1.9161380883719065E-3</v>
      </c>
      <c r="EV9" s="163">
        <f t="shared" si="30"/>
        <v>1.9257166624698878E-3</v>
      </c>
      <c r="EW9" s="163">
        <f t="shared" si="31"/>
        <v>1.9349789841674864E-3</v>
      </c>
      <c r="EX9" s="163">
        <f t="shared" si="32"/>
        <v>1.9439200385597015E-3</v>
      </c>
      <c r="EY9" s="163">
        <f t="shared" si="33"/>
        <v>1.952534968859599E-3</v>
      </c>
      <c r="EZ9" s="163">
        <f t="shared" si="34"/>
        <v>1.9608190807923727E-3</v>
      </c>
      <c r="FA9" s="163">
        <f t="shared" si="35"/>
        <v>1.9687678468560759E-3</v>
      </c>
      <c r="FB9" s="163">
        <f t="shared" si="36"/>
        <v>1.9763769104436087E-3</v>
      </c>
      <c r="FC9" s="163">
        <f t="shared" si="37"/>
        <v>1.9836420898207176E-3</v>
      </c>
      <c r="FD9" s="163">
        <f t="shared" si="38"/>
        <v>1.990559381954918E-3</v>
      </c>
      <c r="FE9" s="163">
        <f t="shared" si="39"/>
        <v>1.9971249661904326E-3</v>
      </c>
      <c r="FF9" s="163">
        <f t="shared" si="40"/>
        <v>2.0033352077644321E-3</v>
      </c>
      <c r="FG9" s="163">
        <f t="shared" si="41"/>
        <v>2.0091866611600387E-3</v>
      </c>
      <c r="FH9" s="163">
        <f t="shared" si="42"/>
        <v>2.0146760732917689E-3</v>
      </c>
      <c r="FI9" s="163">
        <f t="shared" si="43"/>
        <v>2.0198003865192931E-3</v>
      </c>
      <c r="FJ9" s="163">
        <f t="shared" si="44"/>
        <v>2.0245567414855993E-3</v>
      </c>
      <c r="FK9" s="163">
        <f t="shared" si="45"/>
        <v>2.0289424797758828E-3</v>
      </c>
      <c r="FL9" s="163">
        <f t="shared" si="46"/>
        <v>2.0329551463936883E-3</v>
      </c>
      <c r="FM9" s="163">
        <f t="shared" si="47"/>
        <v>2.0365924920510846E-3</v>
      </c>
      <c r="FN9" s="163">
        <f t="shared" si="48"/>
        <v>2.0398524752698794E-3</v>
      </c>
      <c r="FO9" s="163">
        <f t="shared" si="49"/>
        <v>2.0427332642911243E-3</v>
      </c>
      <c r="FP9" s="163">
        <f t="shared" si="50"/>
        <v>2.0452332387904133E-3</v>
      </c>
      <c r="FQ9" s="163">
        <f t="shared" si="51"/>
        <v>2.0473509913967198E-3</v>
      </c>
      <c r="FR9" s="163">
        <f t="shared" si="52"/>
        <v>2.0490853290127888E-3</v>
      </c>
      <c r="FS9" s="163">
        <f t="shared" si="53"/>
        <v>2.050435273935339E-3</v>
      </c>
      <c r="FT9" s="163">
        <f t="shared" si="54"/>
        <v>2.0514000647736132E-3</v>
      </c>
      <c r="FU9" s="163">
        <f t="shared" si="55"/>
        <v>2.051979157165059E-3</v>
      </c>
      <c r="FV9" s="163">
        <f t="shared" si="56"/>
        <v>2.0521722242872052E-3</v>
      </c>
      <c r="FW9" s="163">
        <f t="shared" si="57"/>
        <v>2.051979157165059E-3</v>
      </c>
      <c r="FX9" s="163">
        <f t="shared" si="58"/>
        <v>2.0514000647736132E-3</v>
      </c>
      <c r="FY9" s="163">
        <f t="shared" si="59"/>
        <v>2.050435273935339E-3</v>
      </c>
      <c r="FZ9" s="163">
        <f t="shared" si="60"/>
        <v>2.0490853290127888E-3</v>
      </c>
      <c r="GA9" s="163">
        <f t="shared" si="61"/>
        <v>2.0473509913967198E-3</v>
      </c>
      <c r="GB9" s="163">
        <f t="shared" si="62"/>
        <v>2.0452332387904133E-3</v>
      </c>
      <c r="GC9" s="163">
        <f t="shared" si="63"/>
        <v>2.0427332642911243E-3</v>
      </c>
      <c r="GD9" s="163">
        <f t="shared" si="64"/>
        <v>2.0398524752698794E-3</v>
      </c>
      <c r="GE9" s="163">
        <f t="shared" si="65"/>
        <v>2.0365924920510846E-3</v>
      </c>
      <c r="GF9" s="163">
        <f t="shared" si="66"/>
        <v>2.0329551463936883E-3</v>
      </c>
      <c r="GG9" s="163">
        <f t="shared" si="67"/>
        <v>2.0289424797758828E-3</v>
      </c>
      <c r="GH9" s="163">
        <f t="shared" si="68"/>
        <v>2.0245567414855989E-3</v>
      </c>
      <c r="GI9" s="163">
        <f t="shared" si="69"/>
        <v>2.0198003865192931E-3</v>
      </c>
      <c r="GJ9" s="163">
        <f t="shared" si="70"/>
        <v>2.0146760732917689E-3</v>
      </c>
      <c r="GK9" s="163">
        <f t="shared" si="71"/>
        <v>2.0091866611600391E-3</v>
      </c>
      <c r="GL9" s="163">
        <f t="shared" si="72"/>
        <v>2.0033352077644321E-3</v>
      </c>
      <c r="GM9" s="163">
        <f t="shared" si="73"/>
        <v>1.9971249661904326E-3</v>
      </c>
      <c r="GN9" s="163">
        <f t="shared" si="74"/>
        <v>1.990559381954918E-3</v>
      </c>
      <c r="GO9" s="163">
        <f t="shared" si="75"/>
        <v>1.983642089820718E-3</v>
      </c>
      <c r="GP9" s="163">
        <f t="shared" si="76"/>
        <v>1.9763769104436091E-3</v>
      </c>
      <c r="GQ9" s="163">
        <f t="shared" si="77"/>
        <v>1.9687678468560759E-3</v>
      </c>
      <c r="GR9" s="163">
        <f t="shared" si="78"/>
        <v>1.9608190807923732E-3</v>
      </c>
      <c r="GS9" s="163">
        <f t="shared" si="79"/>
        <v>1.9525349688595992E-3</v>
      </c>
      <c r="GT9" s="163">
        <f t="shared" si="80"/>
        <v>1.9439200385597019E-3</v>
      </c>
      <c r="GU9" s="163">
        <f t="shared" si="81"/>
        <v>1.934978984167487E-3</v>
      </c>
      <c r="GV9" s="163">
        <f t="shared" si="82"/>
        <v>1.925716662469888E-3</v>
      </c>
      <c r="GW9" s="163">
        <f t="shared" si="83"/>
        <v>1.9161380883719068E-3</v>
      </c>
      <c r="GX9" s="163">
        <f t="shared" si="84"/>
        <v>1.9062484303747837E-3</v>
      </c>
      <c r="GY9" s="163">
        <f t="shared" si="85"/>
        <v>1.8960530059321044E-3</v>
      </c>
      <c r="GZ9" s="163">
        <f t="shared" si="86"/>
        <v>1.8855572766896781E-3</v>
      </c>
      <c r="HA9" s="163">
        <f t="shared" si="87"/>
        <v>1.8747668436151443E-3</v>
      </c>
      <c r="HB9" s="163">
        <f t="shared" si="88"/>
        <v>1.8636874420233857E-3</v>
      </c>
      <c r="HC9" s="163">
        <f t="shared" si="89"/>
        <v>1.8523249365039157E-3</v>
      </c>
      <c r="HD9" s="163">
        <f t="shared" si="90"/>
        <v>1.8406853157565198E-3</v>
      </c>
      <c r="HE9" s="163">
        <f t="shared" si="91"/>
        <v>1.8287746873414971E-3</v>
      </c>
      <c r="HF9" s="163">
        <f t="shared" si="92"/>
        <v>1.8165992723509373E-3</v>
      </c>
      <c r="HG9" s="163">
        <f t="shared" si="93"/>
        <v>1.8041654000075199E-3</v>
      </c>
      <c r="HH9" s="163">
        <f t="shared" si="94"/>
        <v>1.7914795021973836E-3</v>
      </c>
      <c r="HI9" s="163">
        <f t="shared" si="95"/>
        <v>1.7785481079436577E-3</v>
      </c>
      <c r="HJ9" s="163">
        <f t="shared" si="96"/>
        <v>1.7653778378272731E-3</v>
      </c>
      <c r="HK9" s="163">
        <f t="shared" si="97"/>
        <v>1.7519753983617048E-3</v>
      </c>
      <c r="HL9" s="163">
        <f t="shared" si="98"/>
        <v>1.7383475763283003E-3</v>
      </c>
      <c r="HM9" s="163">
        <f t="shared" si="99"/>
        <v>1.7245012330788601E-3</v>
      </c>
      <c r="HN9" s="163">
        <f t="shared" si="100"/>
        <v>1.7104432988121223E-3</v>
      </c>
      <c r="HO9" s="163">
        <f t="shared" si="101"/>
        <v>1.6961807668307916E-3</v>
      </c>
      <c r="HP9" s="163">
        <f t="shared" si="102"/>
        <v>1.6817206877857256E-3</v>
      </c>
      <c r="HQ9" s="163">
        <f t="shared" si="103"/>
        <v>1.667070163913849E-3</v>
      </c>
      <c r="HR9" s="163">
        <f t="shared" si="104"/>
        <v>1.6522363432763289E-3</v>
      </c>
      <c r="HS9" s="163">
        <f t="shared" si="105"/>
        <v>1.6372264140034848E-3</v>
      </c>
      <c r="HT9" s="163">
        <f t="shared" si="106"/>
        <v>1.622047598552842E-3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166.4</v>
      </c>
      <c r="P10" s="72">
        <f t="shared" si="2"/>
        <v>27688.960000000003</v>
      </c>
      <c r="Q10" s="89">
        <v>150</v>
      </c>
      <c r="R10" s="259">
        <f>IF(AND(Q10&gt;0,E10&gt;0,NOT(O10="")),ABS(VLOOKUP($Q$1,VLookups!$A$48:$B$49,2,FALSE)-_xlfn.NORM.DIST(Q10,K10,O10,TRUE)),"")</f>
        <v>0.55179919916729836</v>
      </c>
      <c r="S10" s="88">
        <f>IF(AND($D10&gt;0,$E10&gt;0,$F10&gt;0,NOT(ISBLANK($L10))),_xlfn.NORM.INV(ABS(VLOOKUP($Q$1,VLookups!$A$48:$B$49,2,FALSE)-S$3),$K10,$O10),"")</f>
        <v>-84.916847173288204</v>
      </c>
      <c r="T10" s="87">
        <f>IF(AND($D10&gt;0,$E10&gt;0,$F10&gt;0,NOT(ISBLANK($L10))),_xlfn.NORM.INV(ABS(VLOOKUP($Q$1,VLookups!$A$48:$B$49,2,FALSE)-T$3),$K10,$O10),"")</f>
        <v>341.58351383995489</v>
      </c>
      <c r="U10" s="88">
        <f>IF(AND($D10&gt;0,$E10&gt;0,$F10&gt;0,NOT(ISBLANK($L10))),_xlfn.NORM.INV(ABS(VLOOKUP($Q$1,VLookups!$A$48:$B$49,2,FALSE)-U$3),$K10,$O10),"")</f>
        <v>300.79584934510001</v>
      </c>
      <c r="V10" s="87">
        <f>IF(AND($D10&gt;0,$E10&gt;0,$F10&gt;0,NOT(ISBLANK($L10))),_xlfn.NORM.INV(ABS(VLOOKUP($Q$1,VLookups!$A$48:$B$49,2,FALSE)-V$3),$K10,$O10),"")</f>
        <v>268.37910659986636</v>
      </c>
      <c r="W10" s="88">
        <f>IF(AND($D10&gt;0,$E10&gt;0,$F10&gt;0,NOT(ISBLANK($L10))),_xlfn.NORM.INV(ABS(VLOOKUP($Q$1,VLookups!$A$48:$B$49,2,FALSE)-W$3),$K10,$O10),"")</f>
        <v>240.56842776596136</v>
      </c>
      <c r="X10" s="87">
        <f>IF(AND($D10&gt;0,$E10&gt;0,$F10&gt;0,NOT(ISBLANK($L10))),_xlfn.NORM.INV(ABS(VLOOKUP($Q$1,VLookups!$A$48:$B$49,2,FALSE)-X$3),$K10,$O10),"")</f>
        <v>215.59357864795135</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2.059961005611064E-3</v>
      </c>
      <c r="DY10" s="163">
        <f t="shared" si="7"/>
        <v>2.0746142178442234E-3</v>
      </c>
      <c r="DZ10" s="163">
        <f t="shared" si="8"/>
        <v>2.08901745698998E-3</v>
      </c>
      <c r="EA10" s="163">
        <f t="shared" si="9"/>
        <v>2.1031640871335068E-3</v>
      </c>
      <c r="EB10" s="163">
        <f t="shared" si="10"/>
        <v>2.1170475578098607E-3</v>
      </c>
      <c r="EC10" s="163">
        <f t="shared" si="11"/>
        <v>2.130661409039379E-3</v>
      </c>
      <c r="ED10" s="163">
        <f t="shared" si="12"/>
        <v>2.1439992763198014E-3</v>
      </c>
      <c r="EE10" s="163">
        <f t="shared" si="13"/>
        <v>2.1570548955697258E-3</v>
      </c>
      <c r="EF10" s="163">
        <f t="shared" si="14"/>
        <v>2.1698221080180468E-3</v>
      </c>
      <c r="EG10" s="163">
        <f t="shared" si="15"/>
        <v>2.1822948650340452E-3</v>
      </c>
      <c r="EH10" s="163">
        <f t="shared" si="16"/>
        <v>2.1944672328928494E-3</v>
      </c>
      <c r="EI10" s="163">
        <f t="shared" si="17"/>
        <v>2.2063333974710123E-3</v>
      </c>
      <c r="EJ10" s="163">
        <f t="shared" si="18"/>
        <v>2.2178876688670234E-3</v>
      </c>
      <c r="EK10" s="163">
        <f t="shared" si="19"/>
        <v>2.2291244859416188E-3</v>
      </c>
      <c r="EL10" s="163">
        <f t="shared" si="20"/>
        <v>2.2400384207728291E-3</v>
      </c>
      <c r="EM10" s="163">
        <f t="shared" si="21"/>
        <v>2.2506241830207701E-3</v>
      </c>
      <c r="EN10" s="163">
        <f t="shared" si="22"/>
        <v>2.260876624197277E-3</v>
      </c>
      <c r="EO10" s="163">
        <f t="shared" si="23"/>
        <v>2.2707907418355548E-3</v>
      </c>
      <c r="EP10" s="163">
        <f t="shared" si="24"/>
        <v>2.2803616835551251E-3</v>
      </c>
      <c r="EQ10" s="163">
        <f t="shared" si="25"/>
        <v>2.2895847510174534E-3</v>
      </c>
      <c r="ER10" s="163">
        <f t="shared" si="26"/>
        <v>2.2984554037677333E-3</v>
      </c>
      <c r="ES10" s="163">
        <f t="shared" si="27"/>
        <v>2.3069692629584483E-3</v>
      </c>
      <c r="ET10" s="163">
        <f t="shared" si="28"/>
        <v>2.3151221149504231E-3</v>
      </c>
      <c r="EU10" s="163">
        <f t="shared" si="29"/>
        <v>2.3229099147872318E-3</v>
      </c>
      <c r="EV10" s="163">
        <f t="shared" si="30"/>
        <v>2.3303287895389451E-3</v>
      </c>
      <c r="EW10" s="163">
        <f t="shared" si="31"/>
        <v>2.3373750415113543E-3</v>
      </c>
      <c r="EX10" s="163">
        <f t="shared" si="32"/>
        <v>2.3440451513169489E-3</v>
      </c>
      <c r="EY10" s="163">
        <f t="shared" si="33"/>
        <v>2.3503357808040701E-3</v>
      </c>
      <c r="EZ10" s="163">
        <f t="shared" si="34"/>
        <v>2.3562437758408447E-3</v>
      </c>
      <c r="FA10" s="163">
        <f t="shared" si="35"/>
        <v>2.361766168950629E-3</v>
      </c>
      <c r="FB10" s="163">
        <f t="shared" si="36"/>
        <v>2.3669001817958968E-3</v>
      </c>
      <c r="FC10" s="163">
        <f t="shared" si="37"/>
        <v>2.371643227507653E-3</v>
      </c>
      <c r="FD10" s="163">
        <f t="shared" si="38"/>
        <v>2.3759929128576388E-3</v>
      </c>
      <c r="FE10" s="163">
        <f t="shared" si="39"/>
        <v>2.3799470402707796E-3</v>
      </c>
      <c r="FF10" s="163">
        <f t="shared" si="40"/>
        <v>2.3835036096755023E-3</v>
      </c>
      <c r="FG10" s="163">
        <f t="shared" si="41"/>
        <v>2.3866608201897435E-3</v>
      </c>
      <c r="FH10" s="163">
        <f t="shared" si="42"/>
        <v>2.389417071640657E-3</v>
      </c>
      <c r="FI10" s="163">
        <f t="shared" si="43"/>
        <v>2.3917709659162269E-3</v>
      </c>
      <c r="FJ10" s="163">
        <f t="shared" si="44"/>
        <v>2.3937213081471898E-3</v>
      </c>
      <c r="FK10" s="163">
        <f t="shared" si="45"/>
        <v>2.3952671077178602E-3</v>
      </c>
      <c r="FL10" s="163">
        <f t="shared" si="46"/>
        <v>2.3964075791046732E-3</v>
      </c>
      <c r="FM10" s="163">
        <f t="shared" si="47"/>
        <v>2.3971421425414388E-3</v>
      </c>
      <c r="FN10" s="163">
        <f t="shared" si="48"/>
        <v>2.3974704245105284E-3</v>
      </c>
      <c r="FO10" s="163">
        <f t="shared" si="49"/>
        <v>2.3973922580594054E-3</v>
      </c>
      <c r="FP10" s="163">
        <f t="shared" si="50"/>
        <v>2.3969076829421314E-3</v>
      </c>
      <c r="FQ10" s="163">
        <f t="shared" si="51"/>
        <v>2.3960169455856657E-3</v>
      </c>
      <c r="FR10" s="163">
        <f t="shared" si="52"/>
        <v>2.3947204988810158E-3</v>
      </c>
      <c r="FS10" s="163">
        <f t="shared" si="53"/>
        <v>2.3930190017994748E-3</v>
      </c>
      <c r="FT10" s="163">
        <f t="shared" si="54"/>
        <v>2.3909133188344061E-3</v>
      </c>
      <c r="FU10" s="163">
        <f t="shared" si="55"/>
        <v>2.3884045192692329E-3</v>
      </c>
      <c r="FV10" s="163">
        <f t="shared" si="56"/>
        <v>2.3854938762725071E-3</v>
      </c>
      <c r="FW10" s="163">
        <f t="shared" si="57"/>
        <v>2.3821828658211214E-3</v>
      </c>
      <c r="FX10" s="163">
        <f t="shared" si="58"/>
        <v>2.3784731654529481E-3</v>
      </c>
      <c r="FY10" s="163">
        <f t="shared" si="59"/>
        <v>2.3743666528503724E-3</v>
      </c>
      <c r="FZ10" s="163">
        <f t="shared" si="60"/>
        <v>2.3698654042564014E-3</v>
      </c>
      <c r="GA10" s="163">
        <f t="shared" si="61"/>
        <v>2.3649716927252114E-3</v>
      </c>
      <c r="GB10" s="163">
        <f t="shared" si="62"/>
        <v>2.3596879862092068E-3</v>
      </c>
      <c r="GC10" s="163">
        <f t="shared" si="63"/>
        <v>2.3540169454848376E-3</v>
      </c>
      <c r="GD10" s="163">
        <f t="shared" si="64"/>
        <v>2.3479614219196129E-3</v>
      </c>
      <c r="GE10" s="163">
        <f t="shared" si="65"/>
        <v>2.3415244550829464E-3</v>
      </c>
      <c r="GF10" s="163">
        <f t="shared" si="66"/>
        <v>2.3347092702036168E-3</v>
      </c>
      <c r="GG10" s="163">
        <f t="shared" si="67"/>
        <v>2.3275192754768454E-3</v>
      </c>
      <c r="GH10" s="163">
        <f t="shared" si="68"/>
        <v>2.3199580592241117E-3</v>
      </c>
      <c r="GI10" s="163">
        <f t="shared" si="69"/>
        <v>2.3120293869090384E-3</v>
      </c>
      <c r="GJ10" s="163">
        <f t="shared" si="70"/>
        <v>2.3037371980128129E-3</v>
      </c>
      <c r="GK10" s="163">
        <f t="shared" si="71"/>
        <v>2.2950856027727754E-3</v>
      </c>
      <c r="GL10" s="163">
        <f t="shared" si="72"/>
        <v>2.2860788787879499E-3</v>
      </c>
      <c r="GM10" s="163">
        <f t="shared" si="73"/>
        <v>2.2767214674954479E-3</v>
      </c>
      <c r="GN10" s="163">
        <f t="shared" si="74"/>
        <v>2.2670179705217971E-3</v>
      </c>
      <c r="GO10" s="163">
        <f t="shared" si="75"/>
        <v>2.2569731459133996E-3</v>
      </c>
      <c r="GP10" s="163">
        <f t="shared" si="76"/>
        <v>2.2465919042504315E-3</v>
      </c>
      <c r="GQ10" s="163">
        <f t="shared" si="77"/>
        <v>2.2358793046486363E-3</v>
      </c>
      <c r="GR10" s="163">
        <f t="shared" si="78"/>
        <v>2.2248405506535471E-3</v>
      </c>
      <c r="GS10" s="163">
        <f t="shared" si="79"/>
        <v>2.213480986031822E-3</v>
      </c>
      <c r="GT10" s="163">
        <f t="shared" si="80"/>
        <v>2.2018060904644338E-3</v>
      </c>
      <c r="GU10" s="163">
        <f t="shared" si="81"/>
        <v>2.1898214751465794E-3</v>
      </c>
      <c r="GV10" s="163">
        <f t="shared" si="82"/>
        <v>2.1775328782992452E-3</v>
      </c>
      <c r="GW10" s="163">
        <f t="shared" si="83"/>
        <v>2.164946160597446E-3</v>
      </c>
      <c r="GX10" s="163">
        <f t="shared" si="84"/>
        <v>2.1520673005202334E-3</v>
      </c>
      <c r="GY10" s="163">
        <f t="shared" si="85"/>
        <v>2.1389023896276173E-3</v>
      </c>
      <c r="GZ10" s="163">
        <f t="shared" si="86"/>
        <v>2.1254576277696322E-3</v>
      </c>
      <c r="HA10" s="163">
        <f t="shared" si="87"/>
        <v>2.111739318232787E-3</v>
      </c>
      <c r="HB10" s="163">
        <f t="shared" si="88"/>
        <v>2.0977538628292199E-3</v>
      </c>
      <c r="HC10" s="163">
        <f t="shared" si="89"/>
        <v>2.0835077569338911E-3</v>
      </c>
      <c r="HD10" s="163">
        <f t="shared" si="90"/>
        <v>2.0690075844751778E-3</v>
      </c>
      <c r="HE10" s="163">
        <f t="shared" si="91"/>
        <v>2.0542600128842636E-3</v>
      </c>
      <c r="HF10" s="163">
        <f t="shared" si="92"/>
        <v>2.0392717880087152E-3</v>
      </c>
      <c r="HG10" s="163">
        <f t="shared" si="93"/>
        <v>2.0240497289956581E-3</v>
      </c>
      <c r="HH10" s="163">
        <f t="shared" si="94"/>
        <v>2.0086007231499433E-3</v>
      </c>
      <c r="HI10" s="163">
        <f t="shared" si="95"/>
        <v>1.9929317207727096E-3</v>
      </c>
      <c r="HJ10" s="163">
        <f t="shared" si="96"/>
        <v>1.9770497299857128E-3</v>
      </c>
      <c r="HK10" s="163">
        <f t="shared" si="97"/>
        <v>1.9609618115467649E-3</v>
      </c>
      <c r="HL10" s="163">
        <f t="shared" si="98"/>
        <v>1.944675073661627E-3</v>
      </c>
      <c r="HM10" s="163">
        <f t="shared" si="99"/>
        <v>1.9281966667976144E-3</v>
      </c>
      <c r="HN10" s="163">
        <f t="shared" si="100"/>
        <v>1.9115337785041752E-3</v>
      </c>
      <c r="HO10" s="163">
        <f t="shared" si="101"/>
        <v>1.8946936282456142E-3</v>
      </c>
      <c r="HP10" s="163">
        <f t="shared" si="102"/>
        <v>1.877683462251102E-3</v>
      </c>
      <c r="HQ10" s="163">
        <f t="shared" si="103"/>
        <v>1.8605105483870323E-3</v>
      </c>
      <c r="HR10" s="163">
        <f t="shared" si="104"/>
        <v>1.8431821710567212E-3</v>
      </c>
      <c r="HS10" s="163">
        <f t="shared" si="105"/>
        <v>1.8257056261323692E-3</v>
      </c>
      <c r="HT10" s="163">
        <f t="shared" si="106"/>
        <v>1.8080882159241217E-3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241.20000000000002</v>
      </c>
      <c r="P11" s="72">
        <f t="shared" si="2"/>
        <v>58177.44000000001</v>
      </c>
      <c r="Q11" s="89">
        <v>150</v>
      </c>
      <c r="R11" s="259">
        <f>IF(AND(Q11&gt;0,E11&gt;0,NOT(O11="")),ABS(VLOOKUP($Q$1,VLookups!$A$48:$B$49,2,FALSE)-_xlfn.NORM.DIST(Q11,K11,O11,TRUE)),"")</f>
        <v>0.53304192336063094</v>
      </c>
      <c r="S11" s="88">
        <f>IF(AND($D11&gt;0,$E11&gt;0,$F11&gt;0,NOT(ISBLANK($L11))),_xlfn.NORM.INV(ABS(VLOOKUP($Q$1,VLookups!$A$48:$B$49,2,FALSE)-S$3),$K11,$O11),"")</f>
        <v>-179.11023760935768</v>
      </c>
      <c r="T11" s="87">
        <f>IF(AND($D11&gt;0,$E11&gt;0,$F11&gt;0,NOT(ISBLANK($L11))),_xlfn.NORM.INV(ABS(VLOOKUP($Q$1,VLookups!$A$48:$B$49,2,FALSE)-T$3),$K11,$O11),"")</f>
        <v>439.11023760935768</v>
      </c>
      <c r="U11" s="88">
        <f>IF(AND($D11&gt;0,$E11&gt;0,$F11&gt;0,NOT(ISBLANK($L11))),_xlfn.NORM.INV(ABS(VLOOKUP($Q$1,VLookups!$A$48:$B$49,2,FALSE)-U$3),$K11,$O11),"")</f>
        <v>379.98773354590213</v>
      </c>
      <c r="V11" s="87">
        <f>IF(AND($D11&gt;0,$E11&gt;0,$F11&gt;0,NOT(ISBLANK($L11))),_xlfn.NORM.INV(ABS(VLOOKUP($Q$1,VLookups!$A$48:$B$49,2,FALSE)-V$3),$K11,$O11),"")</f>
        <v>332.99904153778704</v>
      </c>
      <c r="W11" s="88">
        <f>IF(AND($D11&gt;0,$E11&gt;0,$F11&gt;0,NOT(ISBLANK($L11))),_xlfn.NORM.INV(ABS(VLOOKUP($Q$1,VLookups!$A$48:$B$49,2,FALSE)-W$3),$K11,$O11),"")</f>
        <v>292.68692774729493</v>
      </c>
      <c r="X11" s="87">
        <f>IF(AND($D11&gt;0,$E11&gt;0,$F11&gt;0,NOT(ISBLANK($L11))),_xlfn.NORM.INV(ABS(VLOOKUP($Q$1,VLookups!$A$48:$B$49,2,FALSE)-X$3),$K11,$O11),"")</f>
        <v>256.48540366517943</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1.4303869130129221E-3</v>
      </c>
      <c r="DY11" s="163">
        <f t="shared" si="7"/>
        <v>1.4398965289246955E-3</v>
      </c>
      <c r="DZ11" s="163">
        <f t="shared" si="8"/>
        <v>1.4492451531241742E-3</v>
      </c>
      <c r="EA11" s="163">
        <f t="shared" si="9"/>
        <v>1.4584288387484035E-3</v>
      </c>
      <c r="EB11" s="163">
        <f t="shared" si="10"/>
        <v>1.4674436904032816E-3</v>
      </c>
      <c r="EC11" s="163">
        <f t="shared" si="11"/>
        <v>1.4762858669074982E-3</v>
      </c>
      <c r="ED11" s="163">
        <f t="shared" si="12"/>
        <v>1.4849515840115908E-3</v>
      </c>
      <c r="EE11" s="163">
        <f t="shared" si="13"/>
        <v>1.4934371170894276E-3</v>
      </c>
      <c r="EF11" s="163">
        <f t="shared" si="14"/>
        <v>1.5017388037994505E-3</v>
      </c>
      <c r="EG11" s="163">
        <f t="shared" si="15"/>
        <v>1.509853046713023E-3</v>
      </c>
      <c r="EH11" s="163">
        <f t="shared" si="16"/>
        <v>1.5177763159072461E-3</v>
      </c>
      <c r="EI11" s="163">
        <f t="shared" si="17"/>
        <v>1.5255051515196323E-3</v>
      </c>
      <c r="EJ11" s="163">
        <f t="shared" si="18"/>
        <v>1.533036166262061E-3</v>
      </c>
      <c r="EK11" s="163">
        <f t="shared" si="19"/>
        <v>1.5403660478914513E-3</v>
      </c>
      <c r="EL11" s="163">
        <f t="shared" si="20"/>
        <v>1.5474915616346427E-3</v>
      </c>
      <c r="EM11" s="163">
        <f t="shared" si="21"/>
        <v>1.5544095525649947E-3</v>
      </c>
      <c r="EN11" s="163">
        <f t="shared" si="22"/>
        <v>1.5611169479282714E-3</v>
      </c>
      <c r="EO11" s="163">
        <f t="shared" si="23"/>
        <v>1.5676107594154041E-3</v>
      </c>
      <c r="EP11" s="163">
        <f t="shared" si="24"/>
        <v>1.5738880853797866E-3</v>
      </c>
      <c r="EQ11" s="163">
        <f t="shared" si="25"/>
        <v>1.5799461129968025E-3</v>
      </c>
      <c r="ER11" s="163">
        <f t="shared" si="26"/>
        <v>1.5857821203633272E-3</v>
      </c>
      <c r="ES11" s="163">
        <f t="shared" si="27"/>
        <v>1.5913934785350262E-3</v>
      </c>
      <c r="ET11" s="163">
        <f t="shared" si="28"/>
        <v>1.5967776534993009E-3</v>
      </c>
      <c r="EU11" s="163">
        <f t="shared" si="29"/>
        <v>1.6019322080818208E-3</v>
      </c>
      <c r="EV11" s="163">
        <f t="shared" si="30"/>
        <v>1.6068548037846302E-3</v>
      </c>
      <c r="EW11" s="163">
        <f t="shared" si="31"/>
        <v>1.611543202553889E-3</v>
      </c>
      <c r="EX11" s="163">
        <f t="shared" si="32"/>
        <v>1.6159952684753781E-3</v>
      </c>
      <c r="EY11" s="163">
        <f t="shared" si="33"/>
        <v>1.6202089693959723E-3</v>
      </c>
      <c r="EZ11" s="163">
        <f t="shared" si="34"/>
        <v>1.6241823784693555E-3</v>
      </c>
      <c r="FA11" s="163">
        <f t="shared" si="35"/>
        <v>1.6279136756243364E-3</v>
      </c>
      <c r="FB11" s="163">
        <f t="shared" si="36"/>
        <v>1.6314011489541906E-3</v>
      </c>
      <c r="FC11" s="163">
        <f t="shared" si="37"/>
        <v>1.6346431960255589E-3</v>
      </c>
      <c r="FD11" s="163">
        <f t="shared" si="38"/>
        <v>1.6376383251054821E-3</v>
      </c>
      <c r="FE11" s="163">
        <f t="shared" si="39"/>
        <v>1.6403851563052711E-3</v>
      </c>
      <c r="FF11" s="163">
        <f t="shared" si="40"/>
        <v>1.6428824226399834E-3</v>
      </c>
      <c r="FG11" s="163">
        <f t="shared" si="41"/>
        <v>1.6451289710023556E-3</v>
      </c>
      <c r="FH11" s="163">
        <f t="shared" si="42"/>
        <v>1.6471237630501607E-3</v>
      </c>
      <c r="FI11" s="163">
        <f t="shared" si="43"/>
        <v>1.6488658760060201E-3</v>
      </c>
      <c r="FJ11" s="163">
        <f t="shared" si="44"/>
        <v>1.650354503368816E-3</v>
      </c>
      <c r="FK11" s="163">
        <f t="shared" si="45"/>
        <v>1.6515889555359315E-3</v>
      </c>
      <c r="FL11" s="163">
        <f t="shared" si="46"/>
        <v>1.6525686603356528E-3</v>
      </c>
      <c r="FM11" s="163">
        <f t="shared" si="47"/>
        <v>1.6532931634691472E-3</v>
      </c>
      <c r="FN11" s="163">
        <f t="shared" si="48"/>
        <v>1.6537621288615545E-3</v>
      </c>
      <c r="FO11" s="163">
        <f t="shared" si="49"/>
        <v>1.6539753389217945E-3</v>
      </c>
      <c r="FP11" s="163">
        <f t="shared" si="50"/>
        <v>1.6539326947108239E-3</v>
      </c>
      <c r="FQ11" s="163">
        <f t="shared" si="51"/>
        <v>1.6536342160181521E-3</v>
      </c>
      <c r="FR11" s="163">
        <f t="shared" si="52"/>
        <v>1.6530800413465359E-3</v>
      </c>
      <c r="FS11" s="163">
        <f t="shared" si="53"/>
        <v>1.6522704278048703E-3</v>
      </c>
      <c r="FT11" s="163">
        <f t="shared" si="54"/>
        <v>1.651205750909388E-3</v>
      </c>
      <c r="FU11" s="163">
        <f t="shared" si="55"/>
        <v>1.6498865042933891E-3</v>
      </c>
      <c r="FV11" s="163">
        <f t="shared" si="56"/>
        <v>1.6483132993258065E-3</v>
      </c>
      <c r="FW11" s="163">
        <f t="shared" si="57"/>
        <v>1.6464868646390298E-3</v>
      </c>
      <c r="FX11" s="163">
        <f t="shared" si="58"/>
        <v>1.6444080455664859E-3</v>
      </c>
      <c r="FY11" s="163">
        <f t="shared" si="59"/>
        <v>1.6420778034905977E-3</v>
      </c>
      <c r="FZ11" s="163">
        <f t="shared" si="60"/>
        <v>1.6394972151018146E-3</v>
      </c>
      <c r="GA11" s="163">
        <f t="shared" si="61"/>
        <v>1.6366674715695166E-3</v>
      </c>
      <c r="GB11" s="163">
        <f t="shared" si="62"/>
        <v>1.6335898776256906E-3</v>
      </c>
      <c r="GC11" s="163">
        <f t="shared" si="63"/>
        <v>1.6302658505623598E-3</v>
      </c>
      <c r="GD11" s="163">
        <f t="shared" si="64"/>
        <v>1.6266969191438474E-3</v>
      </c>
      <c r="GE11" s="163">
        <f t="shared" si="65"/>
        <v>1.6228847224350419E-3</v>
      </c>
      <c r="GF11" s="163">
        <f t="shared" si="66"/>
        <v>1.6188310085469251E-3</v>
      </c>
      <c r="GG11" s="163">
        <f t="shared" si="67"/>
        <v>1.6145376333006989E-3</v>
      </c>
      <c r="GH11" s="163">
        <f t="shared" si="68"/>
        <v>1.6100065588119509E-3</v>
      </c>
      <c r="GI11" s="163">
        <f t="shared" si="69"/>
        <v>1.6052398519963589E-3</v>
      </c>
      <c r="GJ11" s="163">
        <f t="shared" si="70"/>
        <v>1.6002396829985386E-3</v>
      </c>
      <c r="GK11" s="163">
        <f t="shared" si="71"/>
        <v>1.5950083235456965E-3</v>
      </c>
      <c r="GL11" s="163">
        <f t="shared" si="72"/>
        <v>1.5895481452278429E-3</v>
      </c>
      <c r="GM11" s="163">
        <f t="shared" si="73"/>
        <v>1.5838616177063839E-3</v>
      </c>
      <c r="GN11" s="163">
        <f t="shared" si="74"/>
        <v>1.5779513068529894E-3</v>
      </c>
      <c r="GO11" s="163">
        <f t="shared" si="75"/>
        <v>1.5718198728206941E-3</v>
      </c>
      <c r="GP11" s="163">
        <f t="shared" si="76"/>
        <v>1.5654700680492698E-3</v>
      </c>
      <c r="GQ11" s="163">
        <f t="shared" si="77"/>
        <v>1.5589047352069507E-3</v>
      </c>
      <c r="GR11" s="163">
        <f t="shared" si="78"/>
        <v>1.5521268050706768E-3</v>
      </c>
      <c r="GS11" s="163">
        <f t="shared" si="79"/>
        <v>1.5451392943470596E-3</v>
      </c>
      <c r="GT11" s="163">
        <f t="shared" si="80"/>
        <v>1.5379453034363377E-3</v>
      </c>
      <c r="GU11" s="163">
        <f t="shared" si="81"/>
        <v>1.5305480141416443E-3</v>
      </c>
      <c r="GV11" s="163">
        <f t="shared" si="82"/>
        <v>1.5229506873259476E-3</v>
      </c>
      <c r="GW11" s="163">
        <f t="shared" si="83"/>
        <v>1.5151566605190864E-3</v>
      </c>
      <c r="GX11" s="163">
        <f t="shared" si="84"/>
        <v>1.5071693454773458E-3</v>
      </c>
      <c r="GY11" s="163">
        <f t="shared" si="85"/>
        <v>1.4989922256980748E-3</v>
      </c>
      <c r="GZ11" s="163">
        <f t="shared" si="86"/>
        <v>1.4906288538918755E-3</v>
      </c>
      <c r="HA11" s="163">
        <f t="shared" si="87"/>
        <v>1.4820828494149238E-3</v>
      </c>
      <c r="HB11" s="163">
        <f t="shared" si="88"/>
        <v>1.4733578956640202E-3</v>
      </c>
      <c r="HC11" s="163">
        <f t="shared" si="89"/>
        <v>1.4644577374369812E-3</v>
      </c>
      <c r="HD11" s="163">
        <f t="shared" si="90"/>
        <v>1.4553861782610233E-3</v>
      </c>
      <c r="HE11" s="163">
        <f t="shared" si="91"/>
        <v>1.446147077691788E-3</v>
      </c>
      <c r="HF11" s="163">
        <f t="shared" si="92"/>
        <v>1.436744348585695E-3</v>
      </c>
      <c r="HG11" s="163">
        <f t="shared" si="93"/>
        <v>1.4271819543483061E-3</v>
      </c>
      <c r="HH11" s="163">
        <f t="shared" si="94"/>
        <v>1.417463906161398E-3</v>
      </c>
      <c r="HI11" s="163">
        <f t="shared" si="95"/>
        <v>1.4075942601914498E-3</v>
      </c>
      <c r="HJ11" s="163">
        <f t="shared" si="96"/>
        <v>1.3975771147822498E-3</v>
      </c>
      <c r="HK11" s="163">
        <f t="shared" si="97"/>
        <v>1.3874166076343255E-3</v>
      </c>
      <c r="HL11" s="163">
        <f t="shared" si="98"/>
        <v>1.3771169129738971E-3</v>
      </c>
      <c r="HM11" s="163">
        <f t="shared" si="99"/>
        <v>1.3666822387140493E-3</v>
      </c>
      <c r="HN11" s="163">
        <f t="shared" si="100"/>
        <v>1.3561168236107997E-3</v>
      </c>
      <c r="HO11" s="163">
        <f t="shared" si="101"/>
        <v>1.3454249344167309E-3</v>
      </c>
      <c r="HP11" s="163">
        <f t="shared" si="102"/>
        <v>1.3346108630348436E-3</v>
      </c>
      <c r="HQ11" s="163">
        <f t="shared" si="103"/>
        <v>1.3236789236752476E-3</v>
      </c>
      <c r="HR11" s="163">
        <f t="shared" si="104"/>
        <v>1.3126334500173078E-3</v>
      </c>
      <c r="HS11" s="163">
        <f t="shared" si="105"/>
        <v>1.3014787923798198E-3</v>
      </c>
      <c r="HT11" s="163">
        <f t="shared" si="106"/>
        <v>1.2902193149017631E-3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266.39999999999998</v>
      </c>
      <c r="P12" s="72">
        <f t="shared" si="2"/>
        <v>70968.959999999992</v>
      </c>
      <c r="Q12" s="89">
        <v>150</v>
      </c>
      <c r="R12" s="259">
        <f>IF(AND(Q12&gt;0,E12&gt;0,NOT(O12="")),ABS(VLOOKUP($Q$1,VLookups!$A$48:$B$49,2,FALSE)-_xlfn.NORM.DIST(Q12,K12,O12,TRUE)),"")</f>
        <v>0.5299225104726577</v>
      </c>
      <c r="S12" s="88">
        <f>IF(AND($D12&gt;0,$E12&gt;0,$F12&gt;0,NOT(ISBLANK($L12))),_xlfn.NORM.INV(ABS(VLOOKUP($Q$1,VLookups!$A$48:$B$49,2,FALSE)-S$3),$K12,$O12),"")</f>
        <v>-211.40533706108158</v>
      </c>
      <c r="T12" s="87">
        <f>IF(AND($D12&gt;0,$E12&gt;0,$F12&gt;0,NOT(ISBLANK($L12))),_xlfn.NORM.INV(ABS(VLOOKUP($Q$1,VLookups!$A$48:$B$49,2,FALSE)-T$3),$K12,$O12),"")</f>
        <v>471.40533706108158</v>
      </c>
      <c r="U12" s="88">
        <f>IF(AND($D12&gt;0,$E12&gt;0,$F12&gt;0,NOT(ISBLANK($L12))),_xlfn.NORM.INV(ABS(VLOOKUP($Q$1,VLookups!$A$48:$B$49,2,FALSE)-U$3),$K12,$O12),"")</f>
        <v>406.10585496114561</v>
      </c>
      <c r="V12" s="87">
        <f>IF(AND($D12&gt;0,$E12&gt;0,$F12&gt;0,NOT(ISBLANK($L12))),_xlfn.NORM.INV(ABS(VLOOKUP($Q$1,VLookups!$A$48:$B$49,2,FALSE)-V$3),$K12,$O12),"")</f>
        <v>354.20789662382447</v>
      </c>
      <c r="W12" s="88">
        <f>IF(AND($D12&gt;0,$E12&gt;0,$F12&gt;0,NOT(ISBLANK($L12))),_xlfn.NORM.INV(ABS(VLOOKUP($Q$1,VLookups!$A$48:$B$49,2,FALSE)-W$3),$K12,$O12),"")</f>
        <v>309.6840694522362</v>
      </c>
      <c r="X12" s="87">
        <f>IF(AND($D12&gt;0,$E12&gt;0,$F12&gt;0,NOT(ISBLANK($L12))),_xlfn.NORM.INV(ABS(VLOOKUP($Q$1,VLookups!$A$48:$B$49,2,FALSE)-X$3),$K12,$O12),"")</f>
        <v>269.70029658542205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1.3294318478542641E-3</v>
      </c>
      <c r="DY12" s="163">
        <f t="shared" si="7"/>
        <v>1.3366729068735733E-3</v>
      </c>
      <c r="DZ12" s="163">
        <f t="shared" si="8"/>
        <v>1.3437829820052872E-3</v>
      </c>
      <c r="EA12" s="163">
        <f t="shared" si="9"/>
        <v>1.3507595684913356E-3</v>
      </c>
      <c r="EB12" s="163">
        <f t="shared" si="10"/>
        <v>1.3576001993253898E-3</v>
      </c>
      <c r="EC12" s="163">
        <f t="shared" si="11"/>
        <v>1.3643024467034017E-3</v>
      </c>
      <c r="ED12" s="163">
        <f t="shared" si="12"/>
        <v>1.3708639234566629E-3</v>
      </c>
      <c r="EE12" s="163">
        <f t="shared" si="13"/>
        <v>1.3772822844662015E-3</v>
      </c>
      <c r="EF12" s="163">
        <f t="shared" si="14"/>
        <v>1.383555228057348E-3</v>
      </c>
      <c r="EG12" s="163">
        <f t="shared" si="15"/>
        <v>1.3896804973733067E-3</v>
      </c>
      <c r="EH12" s="163">
        <f t="shared" si="16"/>
        <v>1.3956558817265941E-3</v>
      </c>
      <c r="EI12" s="163">
        <f t="shared" si="17"/>
        <v>1.4014792179272045E-3</v>
      </c>
      <c r="EJ12" s="163">
        <f t="shared" si="18"/>
        <v>1.4071483915863944E-3</v>
      </c>
      <c r="EK12" s="163">
        <f t="shared" si="19"/>
        <v>1.4126613383949832E-3</v>
      </c>
      <c r="EL12" s="163">
        <f t="shared" si="20"/>
        <v>1.4180160453750887E-3</v>
      </c>
      <c r="EM12" s="163">
        <f t="shared" si="21"/>
        <v>1.4232105521042393E-3</v>
      </c>
      <c r="EN12" s="163">
        <f t="shared" si="22"/>
        <v>1.4282429519108162E-3</v>
      </c>
      <c r="EO12" s="163">
        <f t="shared" si="23"/>
        <v>1.4331113930398114E-3</v>
      </c>
      <c r="EP12" s="163">
        <f t="shared" si="24"/>
        <v>1.4378140797879006E-3</v>
      </c>
      <c r="EQ12" s="163">
        <f t="shared" si="25"/>
        <v>1.4423492736068591E-3</v>
      </c>
      <c r="ER12" s="163">
        <f t="shared" si="26"/>
        <v>1.4467152941743694E-3</v>
      </c>
      <c r="ES12" s="163">
        <f t="shared" si="27"/>
        <v>1.4509105204313011E-3</v>
      </c>
      <c r="ET12" s="163">
        <f t="shared" si="28"/>
        <v>1.4549333915845654E-3</v>
      </c>
      <c r="EU12" s="163">
        <f t="shared" si="29"/>
        <v>1.4587824080746739E-3</v>
      </c>
      <c r="EV12" s="163">
        <f t="shared" si="30"/>
        <v>1.4624561325071663E-3</v>
      </c>
      <c r="EW12" s="163">
        <f t="shared" si="31"/>
        <v>1.4659531905470917E-3</v>
      </c>
      <c r="EX12" s="163">
        <f t="shared" si="32"/>
        <v>1.4692722717757724E-3</v>
      </c>
      <c r="EY12" s="163">
        <f t="shared" si="33"/>
        <v>1.4724121305090922E-3</v>
      </c>
      <c r="EZ12" s="163">
        <f t="shared" si="34"/>
        <v>1.4753715865766029E-3</v>
      </c>
      <c r="FA12" s="163">
        <f t="shared" si="35"/>
        <v>1.4781495260607635E-3</v>
      </c>
      <c r="FB12" s="163">
        <f t="shared" si="36"/>
        <v>1.480744901995662E-3</v>
      </c>
      <c r="FC12" s="163">
        <f t="shared" si="37"/>
        <v>1.483156735024608E-3</v>
      </c>
      <c r="FD12" s="163">
        <f t="shared" si="38"/>
        <v>1.4853841140160214E-3</v>
      </c>
      <c r="FE12" s="163">
        <f t="shared" si="39"/>
        <v>1.4874261966370673E-3</v>
      </c>
      <c r="FF12" s="163">
        <f t="shared" si="40"/>
        <v>1.4892822098845377E-3</v>
      </c>
      <c r="FG12" s="163">
        <f t="shared" si="41"/>
        <v>1.4909514505725104E-3</v>
      </c>
      <c r="FH12" s="163">
        <f t="shared" si="42"/>
        <v>1.4924332857763521E-3</v>
      </c>
      <c r="FI12" s="163">
        <f t="shared" si="43"/>
        <v>1.4937271532326768E-3</v>
      </c>
      <c r="FJ12" s="163">
        <f t="shared" si="44"/>
        <v>1.4948325616949009E-3</v>
      </c>
      <c r="FK12" s="163">
        <f t="shared" si="45"/>
        <v>1.4957490912440865E-3</v>
      </c>
      <c r="FL12" s="163">
        <f t="shared" si="46"/>
        <v>1.4964763935547908E-3</v>
      </c>
      <c r="FM12" s="163">
        <f t="shared" si="47"/>
        <v>1.4970141921156921E-3</v>
      </c>
      <c r="FN12" s="163">
        <f t="shared" si="48"/>
        <v>1.4973622824047922E-3</v>
      </c>
      <c r="FO12" s="163">
        <f t="shared" si="49"/>
        <v>1.497520532019041E-3</v>
      </c>
      <c r="FP12" s="163">
        <f t="shared" si="50"/>
        <v>1.4974888807582714E-3</v>
      </c>
      <c r="FQ12" s="163">
        <f t="shared" si="51"/>
        <v>1.4972673406633654E-3</v>
      </c>
      <c r="FR12" s="163">
        <f t="shared" si="52"/>
        <v>1.4968559960086192E-3</v>
      </c>
      <c r="FS12" s="163">
        <f t="shared" si="53"/>
        <v>1.4962550032483167E-3</v>
      </c>
      <c r="FT12" s="163">
        <f t="shared" si="54"/>
        <v>1.4954645909175536E-3</v>
      </c>
      <c r="FU12" s="163">
        <f t="shared" si="55"/>
        <v>1.4944850594874053E-3</v>
      </c>
      <c r="FV12" s="163">
        <f t="shared" si="56"/>
        <v>1.4933167811745651E-3</v>
      </c>
      <c r="FW12" s="163">
        <f t="shared" si="57"/>
        <v>1.4919601997056187E-3</v>
      </c>
      <c r="FX12" s="163">
        <f t="shared" si="58"/>
        <v>1.4904158300361688E-3</v>
      </c>
      <c r="FY12" s="163">
        <f t="shared" si="59"/>
        <v>1.4886842580250572E-3</v>
      </c>
      <c r="FZ12" s="163">
        <f t="shared" si="60"/>
        <v>1.4867661400639685E-3</v>
      </c>
      <c r="GA12" s="163">
        <f t="shared" si="61"/>
        <v>1.4846622026627517E-3</v>
      </c>
      <c r="GB12" s="163">
        <f t="shared" si="62"/>
        <v>1.4823732419908184E-3</v>
      </c>
      <c r="GC12" s="163">
        <f t="shared" si="63"/>
        <v>1.4799001233750269E-3</v>
      </c>
      <c r="GD12" s="163">
        <f t="shared" si="64"/>
        <v>1.4772437807544956E-3</v>
      </c>
      <c r="GE12" s="163">
        <f t="shared" si="65"/>
        <v>1.474405216092824E-3</v>
      </c>
      <c r="GF12" s="163">
        <f t="shared" si="66"/>
        <v>1.4713854987482438E-3</v>
      </c>
      <c r="GG12" s="163">
        <f t="shared" si="67"/>
        <v>1.4681857648022483E-3</v>
      </c>
      <c r="GH12" s="163">
        <f t="shared" si="68"/>
        <v>1.4648072163472943E-3</v>
      </c>
      <c r="GI12" s="163">
        <f t="shared" si="69"/>
        <v>1.4612511207342024E-3</v>
      </c>
      <c r="GJ12" s="163">
        <f t="shared" si="70"/>
        <v>1.4575188097799105E-3</v>
      </c>
      <c r="GK12" s="163">
        <f t="shared" si="71"/>
        <v>1.4536116789362801E-3</v>
      </c>
      <c r="GL12" s="163">
        <f t="shared" si="72"/>
        <v>1.4495311864206751E-3</v>
      </c>
      <c r="GM12" s="163">
        <f t="shared" si="73"/>
        <v>1.4452788523090776E-3</v>
      </c>
      <c r="GN12" s="163">
        <f t="shared" si="74"/>
        <v>1.4408562575925238E-3</v>
      </c>
      <c r="GO12" s="163">
        <f t="shared" si="75"/>
        <v>1.4362650431976863E-3</v>
      </c>
      <c r="GP12" s="163">
        <f t="shared" si="76"/>
        <v>1.4315069089724458E-3</v>
      </c>
      <c r="GQ12" s="163">
        <f t="shared" si="77"/>
        <v>1.4265836126373353E-3</v>
      </c>
      <c r="GR12" s="163">
        <f t="shared" si="78"/>
        <v>1.4214969687037584E-3</v>
      </c>
      <c r="GS12" s="163">
        <f t="shared" si="79"/>
        <v>1.416248847359915E-3</v>
      </c>
      <c r="GT12" s="163">
        <f t="shared" si="80"/>
        <v>1.4108411733253898E-3</v>
      </c>
      <c r="GU12" s="163">
        <f t="shared" si="81"/>
        <v>1.4052759246753884E-3</v>
      </c>
      <c r="GV12" s="163">
        <f t="shared" si="82"/>
        <v>1.3995551316356245E-3</v>
      </c>
      <c r="GW12" s="163">
        <f t="shared" si="83"/>
        <v>1.3936808753488821E-3</v>
      </c>
      <c r="GX12" s="163">
        <f t="shared" si="84"/>
        <v>1.3876552866143056E-3</v>
      </c>
      <c r="GY12" s="163">
        <f t="shared" si="85"/>
        <v>1.3814805446004856E-3</v>
      </c>
      <c r="GZ12" s="163">
        <f t="shared" si="86"/>
        <v>1.3751588755334225E-3</v>
      </c>
      <c r="HA12" s="163">
        <f t="shared" si="87"/>
        <v>1.3686925513604793E-3</v>
      </c>
      <c r="HB12" s="163">
        <f t="shared" si="88"/>
        <v>1.3620838883914397E-3</v>
      </c>
      <c r="HC12" s="163">
        <f t="shared" si="89"/>
        <v>1.3553352459178087E-3</v>
      </c>
      <c r="HD12" s="163">
        <f t="shared" si="90"/>
        <v>1.3484490248115099E-3</v>
      </c>
      <c r="HE12" s="163">
        <f t="shared" si="91"/>
        <v>1.3414276661041337E-3</v>
      </c>
      <c r="HF12" s="163">
        <f t="shared" si="92"/>
        <v>1.3342736495479232E-3</v>
      </c>
      <c r="HG12" s="163">
        <f t="shared" si="93"/>
        <v>1.3269894921596702E-3</v>
      </c>
      <c r="HH12" s="163">
        <f t="shared" si="94"/>
        <v>1.3195777467487242E-3</v>
      </c>
      <c r="HI12" s="163">
        <f t="shared" si="95"/>
        <v>1.3120410004303122E-3</v>
      </c>
      <c r="HJ12" s="163">
        <f t="shared" si="96"/>
        <v>1.3043818731253761E-3</v>
      </c>
      <c r="HK12" s="163">
        <f t="shared" si="97"/>
        <v>1.296603016048146E-3</v>
      </c>
      <c r="HL12" s="163">
        <f t="shared" si="98"/>
        <v>1.2887071101826614E-3</v>
      </c>
      <c r="HM12" s="163">
        <f t="shared" si="99"/>
        <v>1.2806968647494632E-3</v>
      </c>
      <c r="HN12" s="163">
        <f t="shared" si="100"/>
        <v>1.2725750156636797E-3</v>
      </c>
      <c r="HO12" s="163">
        <f t="shared" si="101"/>
        <v>1.2643443239857238E-3</v>
      </c>
      <c r="HP12" s="163">
        <f t="shared" si="102"/>
        <v>1.2560075743658274E-3</v>
      </c>
      <c r="HQ12" s="163">
        <f t="shared" si="103"/>
        <v>1.2475675734836284E-3</v>
      </c>
      <c r="HR12" s="163">
        <f t="shared" si="104"/>
        <v>1.2390271484840269E-3</v>
      </c>
      <c r="HS12" s="163">
        <f t="shared" si="105"/>
        <v>1.2303891454105214E-3</v>
      </c>
      <c r="HT12" s="163">
        <f t="shared" si="106"/>
        <v>1.2216564276372288E-3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280.8</v>
      </c>
      <c r="P13" s="72">
        <f t="shared" si="2"/>
        <v>78848.639999999999</v>
      </c>
      <c r="Q13" s="89">
        <v>150</v>
      </c>
      <c r="R13" s="259">
        <f>IF(AND(Q13&gt;0,E13&gt;0,NOT(O13="")),ABS(VLOOKUP($Q$1,VLookups!$A$48:$B$49,2,FALSE)-_xlfn.NORM.DIST(Q13,K13,O13,TRUE)),"")</f>
        <v>0.52839068593348348</v>
      </c>
      <c r="S13" s="88">
        <f>IF(AND($D13&gt;0,$E13&gt;0,$F13&gt;0,NOT(ISBLANK($L13))),_xlfn.NORM.INV(ABS(VLOOKUP($Q$1,VLookups!$A$48:$B$49,2,FALSE)-S$3),$K13,$O13),"")</f>
        <v>-229.85967960492388</v>
      </c>
      <c r="T13" s="87">
        <f>IF(AND($D13&gt;0,$E13&gt;0,$F13&gt;0,NOT(ISBLANK($L13))),_xlfn.NORM.INV(ABS(VLOOKUP($Q$1,VLookups!$A$48:$B$49,2,FALSE)-T$3),$K13,$O13),"")</f>
        <v>489.85967960492388</v>
      </c>
      <c r="U13" s="88">
        <f>IF(AND($D13&gt;0,$E13&gt;0,$F13&gt;0,NOT(ISBLANK($L13))),_xlfn.NORM.INV(ABS(VLOOKUP($Q$1,VLookups!$A$48:$B$49,2,FALSE)-U$3),$K13,$O13),"")</f>
        <v>421.0304957698562</v>
      </c>
      <c r="V13" s="87">
        <f>IF(AND($D13&gt;0,$E13&gt;0,$F13&gt;0,NOT(ISBLANK($L13))),_xlfn.NORM.INV(ABS(VLOOKUP($Q$1,VLookups!$A$48:$B$49,2,FALSE)-V$3),$K13,$O13),"")</f>
        <v>366.32724238727451</v>
      </c>
      <c r="W13" s="88">
        <f>IF(AND($D13&gt;0,$E13&gt;0,$F13&gt;0,NOT(ISBLANK($L13))),_xlfn.NORM.INV(ABS(VLOOKUP($Q$1,VLookups!$A$48:$B$49,2,FALSE)-W$3),$K13,$O13),"")</f>
        <v>319.39672185505981</v>
      </c>
      <c r="X13" s="87">
        <f>IF(AND($D13&gt;0,$E13&gt;0,$F13&gt;0,NOT(ISBLANK($L13))),_xlfn.NORM.INV(ABS(VLOOKUP($Q$1,VLookups!$A$48:$B$49,2,FALSE)-X$3),$K13,$O13),"")</f>
        <v>277.25166396841786</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1.2763529089409552E-3</v>
      </c>
      <c r="DY13" s="163">
        <f t="shared" si="7"/>
        <v>1.2826084234852388E-3</v>
      </c>
      <c r="DZ13" s="163">
        <f t="shared" si="8"/>
        <v>1.2887474872722397E-3</v>
      </c>
      <c r="EA13" s="163">
        <f t="shared" si="9"/>
        <v>1.294768138190304E-3</v>
      </c>
      <c r="EB13" s="163">
        <f t="shared" si="10"/>
        <v>1.300668445490126E-3</v>
      </c>
      <c r="EC13" s="163">
        <f t="shared" si="11"/>
        <v>1.3064465108147641E-3</v>
      </c>
      <c r="ED13" s="163">
        <f t="shared" si="12"/>
        <v>1.3121004692158837E-3</v>
      </c>
      <c r="EE13" s="163">
        <f t="shared" si="13"/>
        <v>1.3176284901554604E-3</v>
      </c>
      <c r="EF13" s="163">
        <f t="shared" si="14"/>
        <v>1.3230287784922025E-3</v>
      </c>
      <c r="EG13" s="163">
        <f t="shared" si="15"/>
        <v>1.3282995754519374E-3</v>
      </c>
      <c r="EH13" s="163">
        <f t="shared" si="16"/>
        <v>1.3334391595812378E-3</v>
      </c>
      <c r="EI13" s="163">
        <f t="shared" si="17"/>
        <v>1.3384458476835607E-3</v>
      </c>
      <c r="EJ13" s="163">
        <f t="shared" si="18"/>
        <v>1.3433179957371868E-3</v>
      </c>
      <c r="EK13" s="163">
        <f t="shared" si="19"/>
        <v>1.3480539997942625E-3</v>
      </c>
      <c r="EL13" s="163">
        <f t="shared" si="20"/>
        <v>1.3526522968602547E-3</v>
      </c>
      <c r="EM13" s="163">
        <f t="shared" si="21"/>
        <v>1.3571113657531429E-3</v>
      </c>
      <c r="EN13" s="163">
        <f t="shared" si="22"/>
        <v>1.3614297279416917E-3</v>
      </c>
      <c r="EO13" s="163">
        <f t="shared" si="23"/>
        <v>1.3656059483621551E-3</v>
      </c>
      <c r="EP13" s="163">
        <f t="shared" si="24"/>
        <v>1.3696386362127776E-3</v>
      </c>
      <c r="EQ13" s="163">
        <f t="shared" si="25"/>
        <v>1.373526445725484E-3</v>
      </c>
      <c r="ER13" s="163">
        <f t="shared" si="26"/>
        <v>1.3772680769141528E-3</v>
      </c>
      <c r="ES13" s="163">
        <f t="shared" si="27"/>
        <v>1.380862276298894E-3</v>
      </c>
      <c r="ET13" s="163">
        <f t="shared" si="28"/>
        <v>1.3843078376057634E-3</v>
      </c>
      <c r="EU13" s="163">
        <f t="shared" si="29"/>
        <v>1.3876036024413714E-3</v>
      </c>
      <c r="EV13" s="163">
        <f t="shared" si="30"/>
        <v>1.3907484609418537E-3</v>
      </c>
      <c r="EW13" s="163">
        <f t="shared" si="31"/>
        <v>1.3937413523956968E-3</v>
      </c>
      <c r="EX13" s="163">
        <f t="shared" si="32"/>
        <v>1.3965812658399311E-3</v>
      </c>
      <c r="EY13" s="163">
        <f t="shared" si="33"/>
        <v>1.3992672406292163E-3</v>
      </c>
      <c r="EZ13" s="163">
        <f t="shared" si="34"/>
        <v>1.4017983669773809E-3</v>
      </c>
      <c r="FA13" s="163">
        <f t="shared" si="35"/>
        <v>1.4041737864709757E-3</v>
      </c>
      <c r="FB13" s="163">
        <f t="shared" si="36"/>
        <v>1.406392692554448E-3</v>
      </c>
      <c r="FC13" s="163">
        <f t="shared" si="37"/>
        <v>1.4084543309865433E-3</v>
      </c>
      <c r="FD13" s="163">
        <f t="shared" si="38"/>
        <v>1.4103580002675772E-3</v>
      </c>
      <c r="FE13" s="163">
        <f t="shared" si="39"/>
        <v>1.4121030520372389E-3</v>
      </c>
      <c r="FF13" s="163">
        <f t="shared" si="40"/>
        <v>1.4136888914426092E-3</v>
      </c>
      <c r="FG13" s="163">
        <f t="shared" si="41"/>
        <v>1.4151149774760986E-3</v>
      </c>
      <c r="FH13" s="163">
        <f t="shared" si="42"/>
        <v>1.4163808232830442E-3</v>
      </c>
      <c r="FI13" s="163">
        <f t="shared" si="43"/>
        <v>1.4174859964387085E-3</v>
      </c>
      <c r="FJ13" s="163">
        <f t="shared" si="44"/>
        <v>1.4184301191944736E-3</v>
      </c>
      <c r="FK13" s="163">
        <f t="shared" si="45"/>
        <v>1.4192128686930212E-3</v>
      </c>
      <c r="FL13" s="163">
        <f t="shared" si="46"/>
        <v>1.4198339771523364E-3</v>
      </c>
      <c r="FM13" s="163">
        <f t="shared" si="47"/>
        <v>1.420293232018385E-3</v>
      </c>
      <c r="FN13" s="163">
        <f t="shared" si="48"/>
        <v>1.4205904760863401E-3</v>
      </c>
      <c r="FO13" s="163">
        <f t="shared" si="49"/>
        <v>1.4207256075902666E-3</v>
      </c>
      <c r="FP13" s="163">
        <f t="shared" si="50"/>
        <v>1.4206985802611861E-3</v>
      </c>
      <c r="FQ13" s="163">
        <f t="shared" si="51"/>
        <v>1.4205094033534814E-3</v>
      </c>
      <c r="FR13" s="163">
        <f t="shared" si="52"/>
        <v>1.4201581416396138E-3</v>
      </c>
      <c r="FS13" s="163">
        <f t="shared" si="53"/>
        <v>1.4196449153731638E-3</v>
      </c>
      <c r="FT13" s="163">
        <f t="shared" si="54"/>
        <v>1.4189699002202184E-3</v>
      </c>
      <c r="FU13" s="163">
        <f t="shared" si="55"/>
        <v>1.4181333271591635E-3</v>
      </c>
      <c r="FV13" s="163">
        <f t="shared" si="56"/>
        <v>1.4171354823489623E-3</v>
      </c>
      <c r="FW13" s="163">
        <f t="shared" si="57"/>
        <v>1.4159767069660211E-3</v>
      </c>
      <c r="FX13" s="163">
        <f t="shared" si="58"/>
        <v>1.4146573970097746E-3</v>
      </c>
      <c r="FY13" s="163">
        <f t="shared" si="59"/>
        <v>1.4131780030771492E-3</v>
      </c>
      <c r="FZ13" s="163">
        <f t="shared" si="60"/>
        <v>1.4115390301060774E-3</v>
      </c>
      <c r="GA13" s="163">
        <f t="shared" si="61"/>
        <v>1.4097410370882721E-3</v>
      </c>
      <c r="GB13" s="163">
        <f t="shared" si="62"/>
        <v>1.4077846367514903E-3</v>
      </c>
      <c r="GC13" s="163">
        <f t="shared" si="63"/>
        <v>1.4056704952115351E-3</v>
      </c>
      <c r="GD13" s="163">
        <f t="shared" si="64"/>
        <v>1.4033993315942764E-3</v>
      </c>
      <c r="GE13" s="163">
        <f t="shared" si="65"/>
        <v>1.4009719176279888E-3</v>
      </c>
      <c r="GF13" s="163">
        <f t="shared" si="66"/>
        <v>1.39838907720633E-3</v>
      </c>
      <c r="GG13" s="163">
        <f t="shared" si="67"/>
        <v>1.395651685922308E-3</v>
      </c>
      <c r="GH13" s="163">
        <f t="shared" si="68"/>
        <v>1.392760670573603E-3</v>
      </c>
      <c r="GI13" s="163">
        <f t="shared" si="69"/>
        <v>1.3897170086396376E-3</v>
      </c>
      <c r="GJ13" s="163">
        <f t="shared" si="70"/>
        <v>1.3865217277308102E-3</v>
      </c>
      <c r="GK13" s="163">
        <f t="shared" si="71"/>
        <v>1.3831759050103197E-3</v>
      </c>
      <c r="GL13" s="163">
        <f t="shared" si="72"/>
        <v>1.3796806665890427E-3</v>
      </c>
      <c r="GM13" s="163">
        <f t="shared" si="73"/>
        <v>1.376037186893939E-3</v>
      </c>
      <c r="GN13" s="163">
        <f t="shared" si="74"/>
        <v>1.3722466880104747E-3</v>
      </c>
      <c r="GO13" s="163">
        <f t="shared" si="75"/>
        <v>1.3683104389995875E-3</v>
      </c>
      <c r="GP13" s="163">
        <f t="shared" si="76"/>
        <v>1.3642297551897226E-3</v>
      </c>
      <c r="GQ13" s="163">
        <f t="shared" si="77"/>
        <v>1.3600059974444914E-3</v>
      </c>
      <c r="GR13" s="163">
        <f t="shared" si="78"/>
        <v>1.3556405714065291E-3</v>
      </c>
      <c r="GS13" s="163">
        <f t="shared" si="79"/>
        <v>1.3511349267181321E-3</v>
      </c>
      <c r="GT13" s="163">
        <f t="shared" si="80"/>
        <v>1.3464905562192869E-3</v>
      </c>
      <c r="GU13" s="163">
        <f t="shared" si="81"/>
        <v>1.3417089951237057E-3</v>
      </c>
      <c r="GV13" s="163">
        <f t="shared" si="82"/>
        <v>1.3367918201735096E-3</v>
      </c>
      <c r="GW13" s="163">
        <f t="shared" si="83"/>
        <v>1.3317406487732052E-3</v>
      </c>
      <c r="GX13" s="163">
        <f t="shared" si="84"/>
        <v>1.3265571381036276E-3</v>
      </c>
      <c r="GY13" s="163">
        <f t="shared" si="85"/>
        <v>1.3212429842165212E-3</v>
      </c>
      <c r="GZ13" s="163">
        <f t="shared" si="86"/>
        <v>1.3157999211104549E-3</v>
      </c>
      <c r="HA13" s="163">
        <f t="shared" si="87"/>
        <v>1.3102297197887765E-3</v>
      </c>
      <c r="HB13" s="163">
        <f t="shared" si="88"/>
        <v>1.3045341873003157E-3</v>
      </c>
      <c r="HC13" s="163">
        <f t="shared" si="89"/>
        <v>1.2987151657635728E-3</v>
      </c>
      <c r="HD13" s="163">
        <f t="shared" si="90"/>
        <v>1.292774531375119E-3</v>
      </c>
      <c r="HE13" s="163">
        <f t="shared" si="91"/>
        <v>1.2867141934029618E-3</v>
      </c>
      <c r="HF13" s="163">
        <f t="shared" si="92"/>
        <v>1.2805360931656281E-3</v>
      </c>
      <c r="HG13" s="163">
        <f t="shared" si="93"/>
        <v>1.2742422029977248E-3</v>
      </c>
      <c r="HH13" s="163">
        <f t="shared" si="94"/>
        <v>1.2678345252027544E-3</v>
      </c>
      <c r="HI13" s="163">
        <f t="shared" si="95"/>
        <v>1.2613150909939531E-3</v>
      </c>
      <c r="HJ13" s="163">
        <f t="shared" si="96"/>
        <v>1.2546859594239413E-3</v>
      </c>
      <c r="HK13" s="163">
        <f t="shared" si="97"/>
        <v>1.2479492163039684E-3</v>
      </c>
      <c r="HL13" s="163">
        <f t="shared" si="98"/>
        <v>1.2411069731135486E-3</v>
      </c>
      <c r="HM13" s="163">
        <f t="shared" si="99"/>
        <v>1.2341613659012768E-3</v>
      </c>
      <c r="HN13" s="163">
        <f t="shared" si="100"/>
        <v>1.2271145541776303E-3</v>
      </c>
      <c r="HO13" s="163">
        <f t="shared" si="101"/>
        <v>1.219968719800548E-3</v>
      </c>
      <c r="HP13" s="163">
        <f t="shared" si="102"/>
        <v>1.2127260658545956E-3</v>
      </c>
      <c r="HQ13" s="163">
        <f t="shared" si="103"/>
        <v>1.2053888155245127E-3</v>
      </c>
      <c r="HR13" s="163">
        <f t="shared" si="104"/>
        <v>1.1979592109639509E-3</v>
      </c>
      <c r="HS13" s="163">
        <f t="shared" si="105"/>
        <v>1.1904395121601951E-3</v>
      </c>
      <c r="HT13" s="163">
        <f t="shared" si="106"/>
        <v>1.1828319957956752E-3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620.87746778249243</v>
      </c>
      <c r="P104" s="69">
        <f>IF(P4="","",SUM(P4:P103))</f>
        <v>385488.82999999996</v>
      </c>
      <c r="Q104" s="84">
        <f>IF(SUM(Q4:Q103)=0,"",SUM(Q4:Q103))</f>
        <v>1500</v>
      </c>
      <c r="R104" s="260">
        <f>IF(OR(O104="",Q104=""),"",ABS(VLOOKUP($Q$1,VLookups!$A$48:$B$49,2,FALSE)-_xlfn.NORM.DIST(Q104,K104,O104,TRUE)))</f>
        <v>0.64327336563599102</v>
      </c>
      <c r="S104" s="86">
        <f>SUM(S4:S103)</f>
        <v>-1036.1000005771366</v>
      </c>
      <c r="T104" s="86">
        <f t="shared" ref="T104:X104" si="625">SUM(T4:T103)</f>
        <v>3580.1000005771361</v>
      </c>
      <c r="U104" s="86">
        <f t="shared" si="625"/>
        <v>3138.6372631461059</v>
      </c>
      <c r="V104" s="86">
        <f t="shared" si="625"/>
        <v>2787.7766740894913</v>
      </c>
      <c r="W104" s="86">
        <f t="shared" si="625"/>
        <v>2486.7695298981475</v>
      </c>
      <c r="X104" s="86">
        <f t="shared" si="625"/>
        <v>2216.4558113974354</v>
      </c>
      <c r="Y104" s="5"/>
      <c r="Z104" s="178">
        <f>IF(AND(D104&gt;0,E104&gt;0,F104&gt;0),K104-(3*O104),"")</f>
        <v>-590.63240334747729</v>
      </c>
      <c r="AA104" s="239">
        <f>IF(ISNONTEXT($Z104),Z104+(($DW$104-$Z$104)/101),"")</f>
        <v>-553.74859338020053</v>
      </c>
      <c r="AB104" s="239">
        <f t="shared" ref="AB104:CM104" si="626">IF(ISNONTEXT($Z104),AA104+(($DW$104-$Z$104)/101),"")</f>
        <v>-516.86478341292377</v>
      </c>
      <c r="AC104" s="239">
        <f t="shared" si="626"/>
        <v>-479.98097344564701</v>
      </c>
      <c r="AD104" s="239">
        <f t="shared" si="626"/>
        <v>-443.09716347837025</v>
      </c>
      <c r="AE104" s="239">
        <f t="shared" si="626"/>
        <v>-406.21335351109349</v>
      </c>
      <c r="AF104" s="239">
        <f t="shared" si="626"/>
        <v>-369.32954354381673</v>
      </c>
      <c r="AG104" s="239">
        <f t="shared" si="626"/>
        <v>-332.44573357653996</v>
      </c>
      <c r="AH104" s="239">
        <f t="shared" si="626"/>
        <v>-295.5619236092632</v>
      </c>
      <c r="AI104" s="239">
        <f t="shared" si="626"/>
        <v>-258.67811364198644</v>
      </c>
      <c r="AJ104" s="239">
        <f t="shared" si="626"/>
        <v>-221.79430367470965</v>
      </c>
      <c r="AK104" s="239">
        <f t="shared" si="626"/>
        <v>-184.91049370743286</v>
      </c>
      <c r="AL104" s="239">
        <f t="shared" si="626"/>
        <v>-148.02668374015607</v>
      </c>
      <c r="AM104" s="239">
        <f t="shared" si="626"/>
        <v>-111.14287377287928</v>
      </c>
      <c r="AN104" s="239">
        <f t="shared" si="626"/>
        <v>-74.259063805602494</v>
      </c>
      <c r="AO104" s="239">
        <f t="shared" si="626"/>
        <v>-37.375253838325712</v>
      </c>
      <c r="AP104" s="239">
        <f t="shared" si="626"/>
        <v>-0.49144387104892928</v>
      </c>
      <c r="AQ104" s="239">
        <f t="shared" si="626"/>
        <v>36.392366096227853</v>
      </c>
      <c r="AR104" s="239">
        <f t="shared" si="626"/>
        <v>73.276176063504636</v>
      </c>
      <c r="AS104" s="239">
        <f t="shared" si="626"/>
        <v>110.15998603078143</v>
      </c>
      <c r="AT104" s="239">
        <f t="shared" si="626"/>
        <v>147.04379599805821</v>
      </c>
      <c r="AU104" s="239">
        <f t="shared" si="626"/>
        <v>183.927605965335</v>
      </c>
      <c r="AV104" s="239">
        <f t="shared" si="626"/>
        <v>220.81141593261179</v>
      </c>
      <c r="AW104" s="239">
        <f t="shared" si="626"/>
        <v>257.69522589988856</v>
      </c>
      <c r="AX104" s="239">
        <f t="shared" si="626"/>
        <v>294.57903586716532</v>
      </c>
      <c r="AY104" s="239">
        <f t="shared" si="626"/>
        <v>331.46284583444208</v>
      </c>
      <c r="AZ104" s="239">
        <f t="shared" si="626"/>
        <v>368.34665580171884</v>
      </c>
      <c r="BA104" s="239">
        <f t="shared" si="626"/>
        <v>405.2304657689956</v>
      </c>
      <c r="BB104" s="239">
        <f t="shared" si="626"/>
        <v>442.11427573627236</v>
      </c>
      <c r="BC104" s="239">
        <f t="shared" si="626"/>
        <v>478.99808570354912</v>
      </c>
      <c r="BD104" s="239">
        <f t="shared" si="626"/>
        <v>515.88189567082588</v>
      </c>
      <c r="BE104" s="239">
        <f t="shared" si="626"/>
        <v>552.76570563810265</v>
      </c>
      <c r="BF104" s="239">
        <f t="shared" si="626"/>
        <v>589.64951560537941</v>
      </c>
      <c r="BG104" s="239">
        <f t="shared" si="626"/>
        <v>626.53332557265617</v>
      </c>
      <c r="BH104" s="239">
        <f t="shared" si="626"/>
        <v>663.41713553993293</v>
      </c>
      <c r="BI104" s="239">
        <f t="shared" si="626"/>
        <v>700.30094550720969</v>
      </c>
      <c r="BJ104" s="239">
        <f t="shared" si="626"/>
        <v>737.18475547448645</v>
      </c>
      <c r="BK104" s="239">
        <f t="shared" si="626"/>
        <v>774.06856544176321</v>
      </c>
      <c r="BL104" s="239">
        <f t="shared" si="626"/>
        <v>810.95237540903997</v>
      </c>
      <c r="BM104" s="239">
        <f t="shared" si="626"/>
        <v>847.83618537631673</v>
      </c>
      <c r="BN104" s="239">
        <f t="shared" si="626"/>
        <v>884.7199953435935</v>
      </c>
      <c r="BO104" s="239">
        <f t="shared" si="626"/>
        <v>921.60380531087026</v>
      </c>
      <c r="BP104" s="239">
        <f t="shared" si="626"/>
        <v>958.48761527814702</v>
      </c>
      <c r="BQ104" s="239">
        <f t="shared" si="626"/>
        <v>995.37142524542378</v>
      </c>
      <c r="BR104" s="239">
        <f t="shared" si="626"/>
        <v>1032.2552352127007</v>
      </c>
      <c r="BS104" s="239">
        <f t="shared" si="626"/>
        <v>1069.1390451799775</v>
      </c>
      <c r="BT104" s="239">
        <f t="shared" si="626"/>
        <v>1106.0228551472544</v>
      </c>
      <c r="BU104" s="239">
        <f t="shared" si="626"/>
        <v>1142.9066651145313</v>
      </c>
      <c r="BV104" s="239">
        <f t="shared" si="626"/>
        <v>1179.7904750818082</v>
      </c>
      <c r="BW104" s="239">
        <f t="shared" si="626"/>
        <v>1216.674285049085</v>
      </c>
      <c r="BX104" s="239">
        <f t="shared" si="626"/>
        <v>1253.5580950163619</v>
      </c>
      <c r="BY104" s="239">
        <f t="shared" si="626"/>
        <v>1290.4419049836388</v>
      </c>
      <c r="BZ104" s="239">
        <f t="shared" si="626"/>
        <v>1327.3257149509157</v>
      </c>
      <c r="CA104" s="239">
        <f t="shared" si="626"/>
        <v>1364.2095249181925</v>
      </c>
      <c r="CB104" s="239">
        <f t="shared" si="626"/>
        <v>1401.0933348854694</v>
      </c>
      <c r="CC104" s="239">
        <f t="shared" si="626"/>
        <v>1437.9771448527463</v>
      </c>
      <c r="CD104" s="239">
        <f t="shared" si="626"/>
        <v>1474.8609548200232</v>
      </c>
      <c r="CE104" s="239">
        <f t="shared" si="626"/>
        <v>1511.7447647873</v>
      </c>
      <c r="CF104" s="239">
        <f t="shared" si="626"/>
        <v>1548.6285747545769</v>
      </c>
      <c r="CG104" s="239">
        <f t="shared" si="626"/>
        <v>1585.5123847218538</v>
      </c>
      <c r="CH104" s="239">
        <f t="shared" si="626"/>
        <v>1622.3961946891307</v>
      </c>
      <c r="CI104" s="239">
        <f t="shared" si="626"/>
        <v>1659.2800046564075</v>
      </c>
      <c r="CJ104" s="239">
        <f t="shared" si="626"/>
        <v>1696.1638146236844</v>
      </c>
      <c r="CK104" s="239">
        <f t="shared" si="626"/>
        <v>1733.0476245909613</v>
      </c>
      <c r="CL104" s="239">
        <f t="shared" si="626"/>
        <v>1769.9314345582382</v>
      </c>
      <c r="CM104" s="239">
        <f t="shared" si="626"/>
        <v>1806.815244525515</v>
      </c>
      <c r="CN104" s="239">
        <f t="shared" ref="CN104:DV104" si="627">IF(ISNONTEXT($Z104),CM104+(($DW$104-$Z$104)/101),"")</f>
        <v>1843.6990544927919</v>
      </c>
      <c r="CO104" s="239">
        <f t="shared" si="627"/>
        <v>1880.5828644600688</v>
      </c>
      <c r="CP104" s="239">
        <f t="shared" si="627"/>
        <v>1917.4666744273457</v>
      </c>
      <c r="CQ104" s="239">
        <f t="shared" si="627"/>
        <v>1954.3504843946225</v>
      </c>
      <c r="CR104" s="239">
        <f t="shared" si="627"/>
        <v>1991.2342943618994</v>
      </c>
      <c r="CS104" s="239">
        <f t="shared" si="627"/>
        <v>2028.1181043291763</v>
      </c>
      <c r="CT104" s="239">
        <f t="shared" si="627"/>
        <v>2065.0019142964529</v>
      </c>
      <c r="CU104" s="239">
        <f t="shared" si="627"/>
        <v>2101.8857242637296</v>
      </c>
      <c r="CV104" s="239">
        <f t="shared" si="627"/>
        <v>2138.7695342310062</v>
      </c>
      <c r="CW104" s="239">
        <f t="shared" si="627"/>
        <v>2175.6533441982829</v>
      </c>
      <c r="CX104" s="239">
        <f t="shared" si="627"/>
        <v>2212.5371541655595</v>
      </c>
      <c r="CY104" s="239">
        <f t="shared" si="627"/>
        <v>2249.4209641328362</v>
      </c>
      <c r="CZ104" s="239">
        <f t="shared" si="627"/>
        <v>2286.3047741001128</v>
      </c>
      <c r="DA104" s="239">
        <f t="shared" si="627"/>
        <v>2323.1885840673895</v>
      </c>
      <c r="DB104" s="239">
        <f t="shared" si="627"/>
        <v>2360.0723940346661</v>
      </c>
      <c r="DC104" s="239">
        <f t="shared" si="627"/>
        <v>2396.9562040019428</v>
      </c>
      <c r="DD104" s="239">
        <f t="shared" si="627"/>
        <v>2433.8400139692194</v>
      </c>
      <c r="DE104" s="239">
        <f t="shared" si="627"/>
        <v>2470.723823936496</v>
      </c>
      <c r="DF104" s="239">
        <f t="shared" si="627"/>
        <v>2507.6076339037727</v>
      </c>
      <c r="DG104" s="239">
        <f t="shared" si="627"/>
        <v>2544.4914438710493</v>
      </c>
      <c r="DH104" s="239">
        <f t="shared" si="627"/>
        <v>2581.375253838326</v>
      </c>
      <c r="DI104" s="239">
        <f t="shared" si="627"/>
        <v>2618.2590638056026</v>
      </c>
      <c r="DJ104" s="239">
        <f t="shared" si="627"/>
        <v>2655.1428737728793</v>
      </c>
      <c r="DK104" s="239">
        <f t="shared" si="627"/>
        <v>2692.0266837401559</v>
      </c>
      <c r="DL104" s="239">
        <f t="shared" si="627"/>
        <v>2728.9104937074326</v>
      </c>
      <c r="DM104" s="239">
        <f t="shared" si="627"/>
        <v>2765.7943036747092</v>
      </c>
      <c r="DN104" s="239">
        <f t="shared" si="627"/>
        <v>2802.6781136419859</v>
      </c>
      <c r="DO104" s="239">
        <f t="shared" si="627"/>
        <v>2839.5619236092625</v>
      </c>
      <c r="DP104" s="239">
        <f t="shared" si="627"/>
        <v>2876.4457335765392</v>
      </c>
      <c r="DQ104" s="239">
        <f t="shared" si="627"/>
        <v>2913.3295435438158</v>
      </c>
      <c r="DR104" s="239">
        <f t="shared" si="627"/>
        <v>2950.2133535110925</v>
      </c>
      <c r="DS104" s="239">
        <f t="shared" si="627"/>
        <v>2987.0971634783691</v>
      </c>
      <c r="DT104" s="239">
        <f t="shared" si="627"/>
        <v>3023.9809734456458</v>
      </c>
      <c r="DU104" s="239">
        <f t="shared" si="627"/>
        <v>3060.8647834129224</v>
      </c>
      <c r="DV104" s="239">
        <f t="shared" si="627"/>
        <v>3097.7485933801991</v>
      </c>
      <c r="DW104" s="178">
        <f>IF(AND(D104&gt;0,E104&gt;0,F104&gt;0),K104+(3*O104),"")</f>
        <v>3134.6324033474775</v>
      </c>
      <c r="DX104" s="163">
        <f t="shared" si="413"/>
        <v>8.5155300874568959E-6</v>
      </c>
      <c r="DY104" s="163">
        <f t="shared" si="414"/>
        <v>1.0123057964940647E-5</v>
      </c>
      <c r="DZ104" s="163">
        <f t="shared" si="415"/>
        <v>1.1991654457907853E-5</v>
      </c>
      <c r="EA104" s="163">
        <f t="shared" si="416"/>
        <v>1.4155129079991183E-5</v>
      </c>
      <c r="EB104" s="163">
        <f t="shared" si="417"/>
        <v>1.6650064051278016E-5</v>
      </c>
      <c r="EC104" s="163">
        <f t="shared" si="418"/>
        <v>1.9515753736819289E-5</v>
      </c>
      <c r="ED104" s="163">
        <f t="shared" si="419"/>
        <v>2.2794081469072E-5</v>
      </c>
      <c r="EE104" s="163">
        <f t="shared" si="420"/>
        <v>2.6529325559495242E-5</v>
      </c>
      <c r="EF104" s="163">
        <f t="shared" si="421"/>
        <v>3.0767886769190961E-5</v>
      </c>
      <c r="EG104" s="163">
        <f t="shared" si="422"/>
        <v>3.5557930288226483E-5</v>
      </c>
      <c r="EH104" s="163">
        <f t="shared" si="423"/>
        <v>4.0948936394857319E-5</v>
      </c>
      <c r="EI104" s="163">
        <f t="shared" si="424"/>
        <v>4.6991155447566567E-5</v>
      </c>
      <c r="EJ104" s="163">
        <f t="shared" si="425"/>
        <v>5.3734964712274276E-5</v>
      </c>
      <c r="EK104" s="163">
        <f t="shared" si="426"/>
        <v>6.1230126739186523E-5</v>
      </c>
      <c r="EL104" s="163">
        <f t="shared" si="427"/>
        <v>6.9524951559023695E-5</v>
      </c>
      <c r="EM104" s="163">
        <f t="shared" si="428"/>
        <v>7.866536783138565E-5</v>
      </c>
      <c r="EN104" s="163">
        <f t="shared" si="429"/>
        <v>8.869391119659497E-5</v>
      </c>
      <c r="EO104" s="163">
        <f t="shared" si="430"/>
        <v>9.964864138727671E-5</v>
      </c>
      <c r="EP104" s="163">
        <f t="shared" si="431"/>
        <v>1.1156200306133373E-4</v>
      </c>
      <c r="EQ104" s="163">
        <f t="shared" si="432"/>
        <v>1.2445964872267337E-4</v>
      </c>
      <c r="ER104" s="163">
        <f t="shared" si="433"/>
        <v>1.3835924538559927E-4</v>
      </c>
      <c r="ES104" s="163">
        <f t="shared" si="434"/>
        <v>1.5326928968851784E-4</v>
      </c>
      <c r="ET104" s="163">
        <f t="shared" si="435"/>
        <v>1.6918795884141724E-4</v>
      </c>
      <c r="EU104" s="163">
        <f t="shared" si="436"/>
        <v>1.8610202696646807E-4</v>
      </c>
      <c r="EV104" s="163">
        <f t="shared" si="437"/>
        <v>2.0398587793246461E-4</v>
      </c>
      <c r="EW104" s="163">
        <f t="shared" si="438"/>
        <v>2.2280064657104778E-4</v>
      </c>
      <c r="EX104" s="163">
        <f t="shared" si="439"/>
        <v>2.4249352008999035E-4</v>
      </c>
      <c r="EY104" s="163">
        <f t="shared" si="440"/>
        <v>2.6299723048131465E-4</v>
      </c>
      <c r="EZ104" s="163">
        <f t="shared" si="441"/>
        <v>2.8422976670095434E-4</v>
      </c>
      <c r="FA104" s="163">
        <f t="shared" si="442"/>
        <v>3.0609433234461659E-4</v>
      </c>
      <c r="FB104" s="163">
        <f t="shared" si="443"/>
        <v>3.2847957046928423E-4</v>
      </c>
      <c r="FC104" s="163">
        <f t="shared" si="444"/>
        <v>3.5126007215736601E-4</v>
      </c>
      <c r="FD104" s="163">
        <f t="shared" si="445"/>
        <v>3.7429717947639398E-4</v>
      </c>
      <c r="FE104" s="163">
        <f t="shared" si="446"/>
        <v>3.9744008677632635E-4</v>
      </c>
      <c r="FF104" s="163">
        <f t="shared" si="447"/>
        <v>4.2052723695134805E-4</v>
      </c>
      <c r="FG104" s="163">
        <f t="shared" si="448"/>
        <v>4.4338800156981591E-4</v>
      </c>
      <c r="FH104" s="163">
        <f t="shared" si="449"/>
        <v>4.6584462586926362E-4</v>
      </c>
      <c r="FI104" s="163">
        <f t="shared" si="450"/>
        <v>4.8771441176908659E-4</v>
      </c>
      <c r="FJ104" s="163">
        <f t="shared" si="451"/>
        <v>5.0881210453050392E-4</v>
      </c>
      <c r="FK104" s="163">
        <f t="shared" si="452"/>
        <v>5.2895244175387725E-4</v>
      </c>
      <c r="FL104" s="163">
        <f t="shared" si="453"/>
        <v>5.4795281730286448E-4</v>
      </c>
      <c r="FM104" s="163">
        <f t="shared" si="454"/>
        <v>5.6563600772138679E-4</v>
      </c>
      <c r="FN104" s="163">
        <f t="shared" si="455"/>
        <v>5.8183290497362079E-4</v>
      </c>
      <c r="FO104" s="163">
        <f t="shared" si="456"/>
        <v>5.9638519706282412E-4</v>
      </c>
      <c r="FP104" s="163">
        <f t="shared" si="457"/>
        <v>6.0914793739993934E-4</v>
      </c>
      <c r="FQ104" s="163">
        <f t="shared" si="458"/>
        <v>6.1999194477366443E-4</v>
      </c>
      <c r="FR104" s="163">
        <f t="shared" si="459"/>
        <v>6.2880597843915432E-4</v>
      </c>
      <c r="FS104" s="163">
        <f t="shared" si="460"/>
        <v>6.3549863715248178E-4</v>
      </c>
      <c r="FT104" s="163">
        <f t="shared" si="461"/>
        <v>6.399999368328108E-4</v>
      </c>
      <c r="FU104" s="163">
        <f t="shared" si="462"/>
        <v>6.4226252877737312E-4</v>
      </c>
      <c r="FV104" s="163">
        <f t="shared" si="463"/>
        <v>6.4226252877737312E-4</v>
      </c>
      <c r="FW104" s="163">
        <f t="shared" si="464"/>
        <v>6.3999993683281069E-4</v>
      </c>
      <c r="FX104" s="163">
        <f t="shared" si="465"/>
        <v>6.3549863715248157E-4</v>
      </c>
      <c r="FY104" s="163">
        <f t="shared" si="466"/>
        <v>6.288059784391541E-4</v>
      </c>
      <c r="FZ104" s="163">
        <f t="shared" si="467"/>
        <v>6.1999194477366422E-4</v>
      </c>
      <c r="GA104" s="163">
        <f t="shared" si="468"/>
        <v>6.0914793739993902E-4</v>
      </c>
      <c r="GB104" s="163">
        <f t="shared" si="469"/>
        <v>5.9638519706282391E-4</v>
      </c>
      <c r="GC104" s="163">
        <f t="shared" si="470"/>
        <v>5.8183290497362046E-4</v>
      </c>
      <c r="GD104" s="163">
        <f t="shared" si="471"/>
        <v>5.6563600772138636E-4</v>
      </c>
      <c r="GE104" s="163">
        <f t="shared" si="472"/>
        <v>5.4795281730286405E-4</v>
      </c>
      <c r="GF104" s="163">
        <f t="shared" si="473"/>
        <v>5.2895244175387682E-4</v>
      </c>
      <c r="GG104" s="163">
        <f t="shared" si="474"/>
        <v>5.0881210453050337E-4</v>
      </c>
      <c r="GH104" s="163">
        <f t="shared" si="475"/>
        <v>4.8771441176908583E-4</v>
      </c>
      <c r="GI104" s="163">
        <f t="shared" si="476"/>
        <v>4.6584462586926281E-4</v>
      </c>
      <c r="GJ104" s="163">
        <f t="shared" si="477"/>
        <v>4.4338800156981499E-4</v>
      </c>
      <c r="GK104" s="163">
        <f t="shared" si="478"/>
        <v>4.2052723695134702E-4</v>
      </c>
      <c r="GL104" s="163">
        <f t="shared" si="479"/>
        <v>3.9744008677632532E-4</v>
      </c>
      <c r="GM104" s="163">
        <f t="shared" si="480"/>
        <v>3.7429717947639278E-4</v>
      </c>
      <c r="GN104" s="163">
        <f t="shared" si="481"/>
        <v>3.5126007215736488E-4</v>
      </c>
      <c r="GO104" s="163">
        <f t="shared" si="482"/>
        <v>3.2847957046928304E-4</v>
      </c>
      <c r="GP104" s="163">
        <f t="shared" si="483"/>
        <v>3.0609433234461523E-4</v>
      </c>
      <c r="GQ104" s="163">
        <f t="shared" si="484"/>
        <v>2.8422976670095321E-4</v>
      </c>
      <c r="GR104" s="163">
        <f t="shared" si="485"/>
        <v>2.6299723048131356E-4</v>
      </c>
      <c r="GS104" s="163">
        <f t="shared" si="486"/>
        <v>2.4249352008998932E-4</v>
      </c>
      <c r="GT104" s="163">
        <f t="shared" si="487"/>
        <v>2.2280064657104694E-4</v>
      </c>
      <c r="GU104" s="163">
        <f t="shared" si="488"/>
        <v>2.0398587793246382E-4</v>
      </c>
      <c r="GV104" s="163">
        <f t="shared" si="489"/>
        <v>1.8610202696646734E-4</v>
      </c>
      <c r="GW104" s="163">
        <f t="shared" si="490"/>
        <v>1.6918795884141664E-4</v>
      </c>
      <c r="GX104" s="163">
        <f t="shared" si="491"/>
        <v>1.5326928968851727E-4</v>
      </c>
      <c r="GY104" s="163">
        <f t="shared" si="492"/>
        <v>1.3835924538559884E-4</v>
      </c>
      <c r="GZ104" s="163">
        <f t="shared" si="493"/>
        <v>1.2445964872267307E-4</v>
      </c>
      <c r="HA104" s="163">
        <f t="shared" si="494"/>
        <v>1.115620030613334E-4</v>
      </c>
      <c r="HB104" s="163">
        <f t="shared" si="495"/>
        <v>9.9648641387276479E-5</v>
      </c>
      <c r="HC104" s="163">
        <f t="shared" si="496"/>
        <v>8.869391119659482E-5</v>
      </c>
      <c r="HD104" s="163">
        <f t="shared" si="497"/>
        <v>7.8665367831385515E-5</v>
      </c>
      <c r="HE104" s="163">
        <f t="shared" si="498"/>
        <v>6.9524951559023641E-5</v>
      </c>
      <c r="HF104" s="163">
        <f t="shared" si="499"/>
        <v>6.1230126739186428E-5</v>
      </c>
      <c r="HG104" s="163">
        <f t="shared" si="500"/>
        <v>5.3734964712274276E-5</v>
      </c>
      <c r="HH104" s="163">
        <f t="shared" si="501"/>
        <v>4.69911554475666E-5</v>
      </c>
      <c r="HI104" s="163">
        <f t="shared" si="502"/>
        <v>4.094893639485736E-5</v>
      </c>
      <c r="HJ104" s="163">
        <f t="shared" si="503"/>
        <v>3.5557930288226565E-5</v>
      </c>
      <c r="HK104" s="163">
        <f t="shared" si="504"/>
        <v>3.0767886769190994E-5</v>
      </c>
      <c r="HL104" s="163">
        <f t="shared" si="505"/>
        <v>2.6529325559495299E-5</v>
      </c>
      <c r="HM104" s="163">
        <f t="shared" si="506"/>
        <v>2.2794081469072105E-5</v>
      </c>
      <c r="HN104" s="163">
        <f t="shared" si="507"/>
        <v>1.951575373681936E-5</v>
      </c>
      <c r="HO104" s="163">
        <f t="shared" si="508"/>
        <v>1.6650064051278077E-5</v>
      </c>
      <c r="HP104" s="163">
        <f t="shared" si="509"/>
        <v>1.4155129079991254E-5</v>
      </c>
      <c r="HQ104" s="163">
        <f t="shared" si="510"/>
        <v>1.1991654457907929E-5</v>
      </c>
      <c r="HR104" s="163">
        <f t="shared" si="511"/>
        <v>1.012305796494071E-5</v>
      </c>
      <c r="HS104" s="163">
        <f t="shared" si="512"/>
        <v>8.5155300874569552E-6</v>
      </c>
      <c r="HT104" s="163">
        <f t="shared" si="513"/>
        <v>7.1380403411427663E-6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87" t="s">
        <v>49</v>
      </c>
      <c r="E106" s="388"/>
      <c r="F106" s="389"/>
      <c r="G106" s="5"/>
      <c r="H106" s="5"/>
      <c r="I106" s="2"/>
      <c r="J106" s="5"/>
      <c r="K106" s="5"/>
      <c r="L106" s="5"/>
      <c r="M106" s="5"/>
      <c r="O106" s="31" t="s">
        <v>58</v>
      </c>
      <c r="P106" s="31"/>
      <c r="Q106" s="91">
        <v>1000</v>
      </c>
      <c r="R106" s="262">
        <f>IF(OR(O104="",Q106=""),"",ABS(VLOOKUP($Q$1,VLookups!$A$48:$B$49,2,FALSE)-_xlfn.NORM.DIST(Q106,K104,O104,TRUE)))</f>
        <v>0.33066064409632545</v>
      </c>
      <c r="S106" s="63">
        <f>IF($O$104="","",_xlfn.NORM.INV(ABS(VLOOKUP($Q$1,VLookups!$A$48:$B$49,2,FALSE)-S$3),$K$104,$O104))</f>
        <v>476.31350915197947</v>
      </c>
      <c r="T106" s="64">
        <f>IF($O$104="","",_xlfn.NORM.INV(ABS(VLOOKUP($Q$1,VLookups!$A$48:$B$49,2,FALSE)-T$3),$K$104,$O104))</f>
        <v>2067.6864908480206</v>
      </c>
      <c r="U106" s="65">
        <f>IF($O$104="","",_xlfn.NORM.INV(ABS(VLOOKUP($Q$1,VLookups!$A$48:$B$49,2,FALSE)-U$3),$K$104,$O104))</f>
        <v>1915.4981383941299</v>
      </c>
      <c r="V106" s="66">
        <f>IF($O$104="","",_xlfn.NORM.INV(ABS(VLOOKUP($Q$1,VLookups!$A$48:$B$49,2,FALSE)-V$3),$K$104,$O104))</f>
        <v>1794.5436603327289</v>
      </c>
      <c r="W106" s="67">
        <f>IF($O$104="","",_xlfn.NORM.INV(ABS(VLOOKUP($Q$1,VLookups!$A$48:$B$49,2,FALSE)-W$3),$K$104,$O104))</f>
        <v>1690.7754881469891</v>
      </c>
      <c r="X106" s="68">
        <f>IF($O$104="","",_xlfn.NORM.INV(ABS(VLOOKUP($Q$1,VLookups!$A$48:$B$49,2,FALSE)-X$3),$K$104,$O104))</f>
        <v>1597.5884624340092</v>
      </c>
      <c r="Y106" s="5"/>
      <c r="DX106" s="202">
        <f>IF(AND($F$112&gt;0,$F$113&gt;0),IF(OR(AA104&lt;$F$112,AA104=$F$112),DX104,0),"")</f>
        <v>8.5155300874568959E-6</v>
      </c>
      <c r="DY106" s="202">
        <f t="shared" ref="DY106:GJ106" si="628">IF(AND($F$112&gt;0,$F$113&gt;0),IF(OR(AB104&lt;$F$112,AB104=$F$112),DY104,0),"")</f>
        <v>1.0123057964940647E-5</v>
      </c>
      <c r="DZ106" s="202">
        <f t="shared" si="628"/>
        <v>1.1991654457907853E-5</v>
      </c>
      <c r="EA106" s="202">
        <f t="shared" si="628"/>
        <v>1.4155129079991183E-5</v>
      </c>
      <c r="EB106" s="202">
        <f t="shared" si="628"/>
        <v>1.6650064051278016E-5</v>
      </c>
      <c r="EC106" s="202">
        <f t="shared" si="628"/>
        <v>1.9515753736819289E-5</v>
      </c>
      <c r="ED106" s="202">
        <f t="shared" si="628"/>
        <v>2.2794081469072E-5</v>
      </c>
      <c r="EE106" s="202">
        <f t="shared" si="628"/>
        <v>2.6529325559495242E-5</v>
      </c>
      <c r="EF106" s="202">
        <f t="shared" si="628"/>
        <v>3.0767886769190961E-5</v>
      </c>
      <c r="EG106" s="202">
        <f t="shared" si="628"/>
        <v>3.5557930288226483E-5</v>
      </c>
      <c r="EH106" s="202">
        <f t="shared" si="628"/>
        <v>4.0948936394857319E-5</v>
      </c>
      <c r="EI106" s="202">
        <f t="shared" si="628"/>
        <v>4.6991155447566567E-5</v>
      </c>
      <c r="EJ106" s="202">
        <f t="shared" si="628"/>
        <v>5.3734964712274276E-5</v>
      </c>
      <c r="EK106" s="202">
        <f t="shared" si="628"/>
        <v>6.1230126739186523E-5</v>
      </c>
      <c r="EL106" s="202">
        <f t="shared" si="628"/>
        <v>6.9524951559023695E-5</v>
      </c>
      <c r="EM106" s="202">
        <f t="shared" si="628"/>
        <v>7.866536783138565E-5</v>
      </c>
      <c r="EN106" s="202">
        <f t="shared" si="628"/>
        <v>8.869391119659497E-5</v>
      </c>
      <c r="EO106" s="202">
        <f t="shared" si="628"/>
        <v>9.964864138727671E-5</v>
      </c>
      <c r="EP106" s="202">
        <f t="shared" si="628"/>
        <v>1.1156200306133373E-4</v>
      </c>
      <c r="EQ106" s="202">
        <f t="shared" si="628"/>
        <v>1.2445964872267337E-4</v>
      </c>
      <c r="ER106" s="202">
        <f t="shared" si="628"/>
        <v>1.3835924538559927E-4</v>
      </c>
      <c r="ES106" s="202">
        <f t="shared" si="628"/>
        <v>1.5326928968851784E-4</v>
      </c>
      <c r="ET106" s="202">
        <f t="shared" si="628"/>
        <v>1.6918795884141724E-4</v>
      </c>
      <c r="EU106" s="202">
        <f t="shared" si="628"/>
        <v>1.8610202696646807E-4</v>
      </c>
      <c r="EV106" s="202">
        <f t="shared" si="628"/>
        <v>2.0398587793246461E-4</v>
      </c>
      <c r="EW106" s="202">
        <f t="shared" si="628"/>
        <v>2.2280064657104778E-4</v>
      </c>
      <c r="EX106" s="202">
        <f t="shared" si="628"/>
        <v>2.4249352008999035E-4</v>
      </c>
      <c r="EY106" s="202">
        <f t="shared" si="628"/>
        <v>2.6299723048131465E-4</v>
      </c>
      <c r="EZ106" s="202">
        <f t="shared" si="628"/>
        <v>2.8422976670095434E-4</v>
      </c>
      <c r="FA106" s="202">
        <f t="shared" si="628"/>
        <v>3.0609433234461659E-4</v>
      </c>
      <c r="FB106" s="202">
        <f t="shared" si="628"/>
        <v>3.2847957046928423E-4</v>
      </c>
      <c r="FC106" s="202">
        <f t="shared" si="628"/>
        <v>3.5126007215736601E-4</v>
      </c>
      <c r="FD106" s="202">
        <f t="shared" si="628"/>
        <v>3.7429717947639398E-4</v>
      </c>
      <c r="FE106" s="202">
        <f t="shared" si="628"/>
        <v>3.9744008677632635E-4</v>
      </c>
      <c r="FF106" s="202">
        <f t="shared" si="628"/>
        <v>4.2052723695134805E-4</v>
      </c>
      <c r="FG106" s="202">
        <f t="shared" si="628"/>
        <v>4.4338800156981591E-4</v>
      </c>
      <c r="FH106" s="202">
        <f t="shared" si="628"/>
        <v>4.6584462586926362E-4</v>
      </c>
      <c r="FI106" s="202">
        <f t="shared" si="628"/>
        <v>4.8771441176908659E-4</v>
      </c>
      <c r="FJ106" s="202">
        <f t="shared" si="628"/>
        <v>5.0881210453050392E-4</v>
      </c>
      <c r="FK106" s="202">
        <f t="shared" si="628"/>
        <v>5.2895244175387725E-4</v>
      </c>
      <c r="FL106" s="202">
        <f t="shared" si="628"/>
        <v>5.4795281730286448E-4</v>
      </c>
      <c r="FM106" s="202">
        <f t="shared" si="628"/>
        <v>5.6563600772138679E-4</v>
      </c>
      <c r="FN106" s="202">
        <f t="shared" si="628"/>
        <v>5.8183290497362079E-4</v>
      </c>
      <c r="FO106" s="202">
        <f t="shared" si="628"/>
        <v>5.9638519706282412E-4</v>
      </c>
      <c r="FP106" s="202">
        <f t="shared" si="628"/>
        <v>6.0914793739993934E-4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6.1999194477366443E-4</v>
      </c>
      <c r="FR107" s="202">
        <f t="shared" si="630"/>
        <v>6.2880597843915432E-4</v>
      </c>
      <c r="FS107" s="202">
        <f t="shared" si="630"/>
        <v>6.3549863715248178E-4</v>
      </c>
      <c r="FT107" s="202">
        <f t="shared" si="630"/>
        <v>6.399999368328108E-4</v>
      </c>
      <c r="FU107" s="202">
        <f t="shared" si="630"/>
        <v>6.4226252877737312E-4</v>
      </c>
      <c r="FV107" s="202">
        <f t="shared" si="630"/>
        <v>6.4226252877737312E-4</v>
      </c>
      <c r="FW107" s="202">
        <f t="shared" si="630"/>
        <v>6.3999993683281069E-4</v>
      </c>
      <c r="FX107" s="202">
        <f t="shared" si="630"/>
        <v>6.3549863715248157E-4</v>
      </c>
      <c r="FY107" s="202">
        <f t="shared" si="630"/>
        <v>6.288059784391541E-4</v>
      </c>
      <c r="FZ107" s="202">
        <f t="shared" si="630"/>
        <v>6.1999194477366422E-4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6.0914793739993902E-4</v>
      </c>
      <c r="GB108" s="202">
        <f t="shared" si="632"/>
        <v>5.9638519706282391E-4</v>
      </c>
      <c r="GC108" s="202">
        <f t="shared" si="632"/>
        <v>5.8183290497362046E-4</v>
      </c>
      <c r="GD108" s="202">
        <f t="shared" si="632"/>
        <v>5.6563600772138636E-4</v>
      </c>
      <c r="GE108" s="202">
        <f t="shared" si="632"/>
        <v>5.4795281730286405E-4</v>
      </c>
      <c r="GF108" s="202">
        <f t="shared" si="632"/>
        <v>5.2895244175387682E-4</v>
      </c>
      <c r="GG108" s="202">
        <f t="shared" si="632"/>
        <v>5.0881210453050337E-4</v>
      </c>
      <c r="GH108" s="202">
        <f t="shared" si="632"/>
        <v>4.8771441176908583E-4</v>
      </c>
      <c r="GI108" s="202">
        <f t="shared" si="632"/>
        <v>4.6584462586926281E-4</v>
      </c>
      <c r="GJ108" s="202">
        <f t="shared" si="632"/>
        <v>4.4338800156981499E-4</v>
      </c>
      <c r="GK108" s="202">
        <f t="shared" ref="GK108:HT108" si="633">IF(AND($F$112&gt;0,$F$113&gt;0),IF(AND(CN104&gt;$F$113),GK104,0),"")</f>
        <v>4.2052723695134702E-4</v>
      </c>
      <c r="GL108" s="202">
        <f t="shared" si="633"/>
        <v>3.9744008677632532E-4</v>
      </c>
      <c r="GM108" s="202">
        <f t="shared" si="633"/>
        <v>3.7429717947639278E-4</v>
      </c>
      <c r="GN108" s="202">
        <f t="shared" si="633"/>
        <v>3.5126007215736488E-4</v>
      </c>
      <c r="GO108" s="202">
        <f t="shared" si="633"/>
        <v>3.2847957046928304E-4</v>
      </c>
      <c r="GP108" s="202">
        <f t="shared" si="633"/>
        <v>3.0609433234461523E-4</v>
      </c>
      <c r="GQ108" s="202">
        <f t="shared" si="633"/>
        <v>2.8422976670095321E-4</v>
      </c>
      <c r="GR108" s="202">
        <f t="shared" si="633"/>
        <v>2.6299723048131356E-4</v>
      </c>
      <c r="GS108" s="202">
        <f t="shared" si="633"/>
        <v>2.4249352008998932E-4</v>
      </c>
      <c r="GT108" s="202">
        <f t="shared" si="633"/>
        <v>2.2280064657104694E-4</v>
      </c>
      <c r="GU108" s="202">
        <f t="shared" si="633"/>
        <v>2.0398587793246382E-4</v>
      </c>
      <c r="GV108" s="202">
        <f t="shared" si="633"/>
        <v>1.8610202696646734E-4</v>
      </c>
      <c r="GW108" s="202">
        <f t="shared" si="633"/>
        <v>1.6918795884141664E-4</v>
      </c>
      <c r="GX108" s="202">
        <f t="shared" si="633"/>
        <v>1.5326928968851727E-4</v>
      </c>
      <c r="GY108" s="202">
        <f t="shared" si="633"/>
        <v>1.3835924538559884E-4</v>
      </c>
      <c r="GZ108" s="202">
        <f t="shared" si="633"/>
        <v>1.2445964872267307E-4</v>
      </c>
      <c r="HA108" s="202">
        <f t="shared" si="633"/>
        <v>1.115620030613334E-4</v>
      </c>
      <c r="HB108" s="202">
        <f t="shared" si="633"/>
        <v>9.9648641387276479E-5</v>
      </c>
      <c r="HC108" s="202">
        <f t="shared" si="633"/>
        <v>8.869391119659482E-5</v>
      </c>
      <c r="HD108" s="202">
        <f t="shared" si="633"/>
        <v>7.8665367831385515E-5</v>
      </c>
      <c r="HE108" s="202">
        <f t="shared" si="633"/>
        <v>6.9524951559023641E-5</v>
      </c>
      <c r="HF108" s="202">
        <f t="shared" si="633"/>
        <v>6.1230126739186428E-5</v>
      </c>
      <c r="HG108" s="202">
        <f t="shared" si="633"/>
        <v>5.3734964712274276E-5</v>
      </c>
      <c r="HH108" s="202">
        <f t="shared" si="633"/>
        <v>4.69911554475666E-5</v>
      </c>
      <c r="HI108" s="202">
        <f t="shared" si="633"/>
        <v>4.094893639485736E-5</v>
      </c>
      <c r="HJ108" s="202">
        <f t="shared" si="633"/>
        <v>3.5557930288226565E-5</v>
      </c>
      <c r="HK108" s="202">
        <f t="shared" si="633"/>
        <v>3.0767886769190994E-5</v>
      </c>
      <c r="HL108" s="202">
        <f t="shared" si="633"/>
        <v>2.6529325559495299E-5</v>
      </c>
      <c r="HM108" s="202">
        <f t="shared" si="633"/>
        <v>2.2794081469072105E-5</v>
      </c>
      <c r="HN108" s="202">
        <f t="shared" si="633"/>
        <v>1.951575373681936E-5</v>
      </c>
      <c r="HO108" s="202">
        <f t="shared" si="633"/>
        <v>1.6650064051278077E-5</v>
      </c>
      <c r="HP108" s="202">
        <f t="shared" si="633"/>
        <v>1.4155129079991254E-5</v>
      </c>
      <c r="HQ108" s="202">
        <f t="shared" si="633"/>
        <v>1.1991654457907929E-5</v>
      </c>
      <c r="HR108" s="202">
        <f t="shared" si="633"/>
        <v>1.012305796494071E-5</v>
      </c>
      <c r="HS108" s="202">
        <f t="shared" si="633"/>
        <v>8.5155300874569552E-6</v>
      </c>
      <c r="HT108" s="202">
        <f t="shared" si="633"/>
        <v>7.1380403411427663E-6</v>
      </c>
    </row>
    <row r="109" spans="1:228" ht="15.75" x14ac:dyDescent="0.25">
      <c r="A109" s="5"/>
      <c r="B109" s="5"/>
      <c r="C109" s="5"/>
      <c r="E109" s="31" t="s">
        <v>16</v>
      </c>
      <c r="F109" s="73">
        <f>IF(AND(F108&gt;0,F108&lt;1,NOT(O104="")),_xlfn.NORM.INV((1-$F$108)/2,$K$104,$O$104),"")</f>
        <v>476.31350915197947</v>
      </c>
      <c r="G109" s="105"/>
      <c r="H109" s="105"/>
      <c r="I109" s="37"/>
      <c r="J109" s="2"/>
      <c r="K109" s="5"/>
      <c r="L109" s="5"/>
      <c r="M109" s="5"/>
      <c r="N109" s="5"/>
      <c r="O109" s="5"/>
      <c r="P109" s="5"/>
      <c r="Q109" s="5"/>
      <c r="R109" s="5"/>
      <c r="S109" s="5"/>
      <c r="T109" s="5"/>
      <c r="U109" s="5"/>
      <c r="V109" s="5"/>
      <c r="W109" s="5"/>
      <c r="X109" s="5"/>
      <c r="Y109" s="5"/>
      <c r="DX109" s="248">
        <f>MAX(DX106:DX108)</f>
        <v>8.5155300874568959E-6</v>
      </c>
      <c r="DY109" s="248">
        <f t="shared" ref="DY109:GJ109" si="634">MAX(DY106:DY108)</f>
        <v>1.0123057964940647E-5</v>
      </c>
      <c r="DZ109" s="248">
        <f t="shared" si="634"/>
        <v>1.1991654457907853E-5</v>
      </c>
      <c r="EA109" s="248">
        <f t="shared" si="634"/>
        <v>1.4155129079991183E-5</v>
      </c>
      <c r="EB109" s="248">
        <f t="shared" si="634"/>
        <v>1.6650064051278016E-5</v>
      </c>
      <c r="EC109" s="248">
        <f t="shared" si="634"/>
        <v>1.9515753736819289E-5</v>
      </c>
      <c r="ED109" s="248">
        <f t="shared" si="634"/>
        <v>2.2794081469072E-5</v>
      </c>
      <c r="EE109" s="248">
        <f t="shared" si="634"/>
        <v>2.6529325559495242E-5</v>
      </c>
      <c r="EF109" s="248">
        <f t="shared" si="634"/>
        <v>3.0767886769190961E-5</v>
      </c>
      <c r="EG109" s="248">
        <f t="shared" si="634"/>
        <v>3.5557930288226483E-5</v>
      </c>
      <c r="EH109" s="248">
        <f t="shared" si="634"/>
        <v>4.0948936394857319E-5</v>
      </c>
      <c r="EI109" s="248">
        <f t="shared" si="634"/>
        <v>4.6991155447566567E-5</v>
      </c>
      <c r="EJ109" s="248">
        <f t="shared" si="634"/>
        <v>5.3734964712274276E-5</v>
      </c>
      <c r="EK109" s="248">
        <f t="shared" si="634"/>
        <v>6.1230126739186523E-5</v>
      </c>
      <c r="EL109" s="248">
        <f t="shared" si="634"/>
        <v>6.9524951559023695E-5</v>
      </c>
      <c r="EM109" s="248">
        <f t="shared" si="634"/>
        <v>7.866536783138565E-5</v>
      </c>
      <c r="EN109" s="248">
        <f t="shared" si="634"/>
        <v>8.869391119659497E-5</v>
      </c>
      <c r="EO109" s="248">
        <f t="shared" si="634"/>
        <v>9.964864138727671E-5</v>
      </c>
      <c r="EP109" s="248">
        <f t="shared" si="634"/>
        <v>1.1156200306133373E-4</v>
      </c>
      <c r="EQ109" s="248">
        <f t="shared" si="634"/>
        <v>1.2445964872267337E-4</v>
      </c>
      <c r="ER109" s="248">
        <f t="shared" si="634"/>
        <v>1.3835924538559927E-4</v>
      </c>
      <c r="ES109" s="248">
        <f t="shared" si="634"/>
        <v>1.5326928968851784E-4</v>
      </c>
      <c r="ET109" s="248">
        <f t="shared" si="634"/>
        <v>1.6918795884141724E-4</v>
      </c>
      <c r="EU109" s="248">
        <f t="shared" si="634"/>
        <v>1.8610202696646807E-4</v>
      </c>
      <c r="EV109" s="248">
        <f t="shared" si="634"/>
        <v>2.0398587793246461E-4</v>
      </c>
      <c r="EW109" s="248">
        <f t="shared" si="634"/>
        <v>2.2280064657104778E-4</v>
      </c>
      <c r="EX109" s="248">
        <f t="shared" si="634"/>
        <v>2.4249352008999035E-4</v>
      </c>
      <c r="EY109" s="248">
        <f t="shared" si="634"/>
        <v>2.6299723048131465E-4</v>
      </c>
      <c r="EZ109" s="248">
        <f t="shared" si="634"/>
        <v>2.8422976670095434E-4</v>
      </c>
      <c r="FA109" s="248">
        <f t="shared" si="634"/>
        <v>3.0609433234461659E-4</v>
      </c>
      <c r="FB109" s="248">
        <f t="shared" si="634"/>
        <v>3.2847957046928423E-4</v>
      </c>
      <c r="FC109" s="248">
        <f t="shared" si="634"/>
        <v>3.5126007215736601E-4</v>
      </c>
      <c r="FD109" s="248">
        <f t="shared" si="634"/>
        <v>3.7429717947639398E-4</v>
      </c>
      <c r="FE109" s="248">
        <f t="shared" si="634"/>
        <v>3.9744008677632635E-4</v>
      </c>
      <c r="FF109" s="248">
        <f t="shared" si="634"/>
        <v>4.2052723695134805E-4</v>
      </c>
      <c r="FG109" s="248">
        <f t="shared" si="634"/>
        <v>4.4338800156981591E-4</v>
      </c>
      <c r="FH109" s="248">
        <f t="shared" si="634"/>
        <v>4.6584462586926362E-4</v>
      </c>
      <c r="FI109" s="248">
        <f t="shared" si="634"/>
        <v>4.8771441176908659E-4</v>
      </c>
      <c r="FJ109" s="248">
        <f t="shared" si="634"/>
        <v>5.0881210453050392E-4</v>
      </c>
      <c r="FK109" s="248">
        <f t="shared" si="634"/>
        <v>5.2895244175387725E-4</v>
      </c>
      <c r="FL109" s="248">
        <f t="shared" si="634"/>
        <v>5.4795281730286448E-4</v>
      </c>
      <c r="FM109" s="248">
        <f t="shared" si="634"/>
        <v>5.6563600772138679E-4</v>
      </c>
      <c r="FN109" s="248">
        <f t="shared" si="634"/>
        <v>5.8183290497362079E-4</v>
      </c>
      <c r="FO109" s="248">
        <f t="shared" si="634"/>
        <v>5.9638519706282412E-4</v>
      </c>
      <c r="FP109" s="248">
        <f t="shared" si="634"/>
        <v>6.0914793739993934E-4</v>
      </c>
      <c r="FQ109" s="248">
        <f t="shared" si="634"/>
        <v>6.1999194477366443E-4</v>
      </c>
      <c r="FR109" s="248">
        <f t="shared" si="634"/>
        <v>6.2880597843915432E-4</v>
      </c>
      <c r="FS109" s="248">
        <f t="shared" si="634"/>
        <v>6.3549863715248178E-4</v>
      </c>
      <c r="FT109" s="248">
        <f t="shared" si="634"/>
        <v>6.399999368328108E-4</v>
      </c>
      <c r="FU109" s="248">
        <f t="shared" si="634"/>
        <v>6.4226252877737312E-4</v>
      </c>
      <c r="FV109" s="248">
        <f t="shared" si="634"/>
        <v>6.4226252877737312E-4</v>
      </c>
      <c r="FW109" s="248">
        <f t="shared" si="634"/>
        <v>6.3999993683281069E-4</v>
      </c>
      <c r="FX109" s="248">
        <f t="shared" si="634"/>
        <v>6.3549863715248157E-4</v>
      </c>
      <c r="FY109" s="248">
        <f t="shared" si="634"/>
        <v>6.288059784391541E-4</v>
      </c>
      <c r="FZ109" s="248">
        <f t="shared" si="634"/>
        <v>6.1999194477366422E-4</v>
      </c>
      <c r="GA109" s="248">
        <f t="shared" si="634"/>
        <v>6.0914793739993902E-4</v>
      </c>
      <c r="GB109" s="248">
        <f t="shared" si="634"/>
        <v>5.9638519706282391E-4</v>
      </c>
      <c r="GC109" s="248">
        <f t="shared" si="634"/>
        <v>5.8183290497362046E-4</v>
      </c>
      <c r="GD109" s="248">
        <f t="shared" si="634"/>
        <v>5.6563600772138636E-4</v>
      </c>
      <c r="GE109" s="248">
        <f t="shared" si="634"/>
        <v>5.4795281730286405E-4</v>
      </c>
      <c r="GF109" s="248">
        <f t="shared" si="634"/>
        <v>5.2895244175387682E-4</v>
      </c>
      <c r="GG109" s="248">
        <f t="shared" si="634"/>
        <v>5.0881210453050337E-4</v>
      </c>
      <c r="GH109" s="248">
        <f t="shared" si="634"/>
        <v>4.8771441176908583E-4</v>
      </c>
      <c r="GI109" s="248">
        <f t="shared" si="634"/>
        <v>4.6584462586926281E-4</v>
      </c>
      <c r="GJ109" s="248">
        <f t="shared" si="634"/>
        <v>4.4338800156981499E-4</v>
      </c>
      <c r="GK109" s="248">
        <f t="shared" ref="GK109:HT109" si="635">MAX(GK106:GK108)</f>
        <v>4.2052723695134702E-4</v>
      </c>
      <c r="GL109" s="248">
        <f t="shared" si="635"/>
        <v>3.9744008677632532E-4</v>
      </c>
      <c r="GM109" s="248">
        <f t="shared" si="635"/>
        <v>3.7429717947639278E-4</v>
      </c>
      <c r="GN109" s="248">
        <f t="shared" si="635"/>
        <v>3.5126007215736488E-4</v>
      </c>
      <c r="GO109" s="248">
        <f t="shared" si="635"/>
        <v>3.2847957046928304E-4</v>
      </c>
      <c r="GP109" s="248">
        <f t="shared" si="635"/>
        <v>3.0609433234461523E-4</v>
      </c>
      <c r="GQ109" s="248">
        <f t="shared" si="635"/>
        <v>2.8422976670095321E-4</v>
      </c>
      <c r="GR109" s="248">
        <f t="shared" si="635"/>
        <v>2.6299723048131356E-4</v>
      </c>
      <c r="GS109" s="248">
        <f t="shared" si="635"/>
        <v>2.4249352008998932E-4</v>
      </c>
      <c r="GT109" s="248">
        <f t="shared" si="635"/>
        <v>2.2280064657104694E-4</v>
      </c>
      <c r="GU109" s="248">
        <f t="shared" si="635"/>
        <v>2.0398587793246382E-4</v>
      </c>
      <c r="GV109" s="248">
        <f t="shared" si="635"/>
        <v>1.8610202696646734E-4</v>
      </c>
      <c r="GW109" s="248">
        <f t="shared" si="635"/>
        <v>1.6918795884141664E-4</v>
      </c>
      <c r="GX109" s="248">
        <f t="shared" si="635"/>
        <v>1.5326928968851727E-4</v>
      </c>
      <c r="GY109" s="248">
        <f t="shared" si="635"/>
        <v>1.3835924538559884E-4</v>
      </c>
      <c r="GZ109" s="248">
        <f t="shared" si="635"/>
        <v>1.2445964872267307E-4</v>
      </c>
      <c r="HA109" s="248">
        <f t="shared" si="635"/>
        <v>1.115620030613334E-4</v>
      </c>
      <c r="HB109" s="248">
        <f t="shared" si="635"/>
        <v>9.9648641387276479E-5</v>
      </c>
      <c r="HC109" s="248">
        <f t="shared" si="635"/>
        <v>8.869391119659482E-5</v>
      </c>
      <c r="HD109" s="248">
        <f t="shared" si="635"/>
        <v>7.8665367831385515E-5</v>
      </c>
      <c r="HE109" s="248">
        <f t="shared" si="635"/>
        <v>6.9524951559023641E-5</v>
      </c>
      <c r="HF109" s="248">
        <f t="shared" si="635"/>
        <v>6.1230126739186428E-5</v>
      </c>
      <c r="HG109" s="248">
        <f t="shared" si="635"/>
        <v>5.3734964712274276E-5</v>
      </c>
      <c r="HH109" s="248">
        <f t="shared" si="635"/>
        <v>4.69911554475666E-5</v>
      </c>
      <c r="HI109" s="248">
        <f t="shared" si="635"/>
        <v>4.094893639485736E-5</v>
      </c>
      <c r="HJ109" s="248">
        <f t="shared" si="635"/>
        <v>3.5557930288226565E-5</v>
      </c>
      <c r="HK109" s="248">
        <f t="shared" si="635"/>
        <v>3.0767886769190994E-5</v>
      </c>
      <c r="HL109" s="248">
        <f t="shared" si="635"/>
        <v>2.6529325559495299E-5</v>
      </c>
      <c r="HM109" s="248">
        <f t="shared" si="635"/>
        <v>2.2794081469072105E-5</v>
      </c>
      <c r="HN109" s="248">
        <f t="shared" si="635"/>
        <v>1.951575373681936E-5</v>
      </c>
      <c r="HO109" s="248">
        <f t="shared" si="635"/>
        <v>1.6650064051278077E-5</v>
      </c>
      <c r="HP109" s="248">
        <f t="shared" si="635"/>
        <v>1.4155129079991254E-5</v>
      </c>
      <c r="HQ109" s="248">
        <f t="shared" si="635"/>
        <v>1.1991654457907929E-5</v>
      </c>
      <c r="HR109" s="248">
        <f t="shared" si="635"/>
        <v>1.012305796494071E-5</v>
      </c>
      <c r="HS109" s="248">
        <f t="shared" si="635"/>
        <v>8.5155300874569552E-6</v>
      </c>
      <c r="HT109" s="248">
        <f t="shared" si="635"/>
        <v>7.1380403411427663E-6</v>
      </c>
    </row>
    <row r="110" spans="1:228" ht="15.75" x14ac:dyDescent="0.25">
      <c r="A110" s="5"/>
      <c r="B110" s="5"/>
      <c r="C110" s="5"/>
      <c r="D110" s="5"/>
      <c r="E110" s="31" t="s">
        <v>52</v>
      </c>
      <c r="F110" s="73">
        <f>IF(AND(F108&gt;0,F108&lt;1,NOT(O104="")),_xlfn.NORM.INV(($F$108+(1-$F$108)/2),$K$104,$O$104),"")</f>
        <v>2067.6864908480206</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0.21081073408172624</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0.39459463295913688</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0.39459463295913688</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0.1.3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99</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100</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64</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169</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769</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76" t="s">
        <v>708</v>
      </c>
      <c r="C162" s="376"/>
      <c r="D162" s="376"/>
      <c r="E162" s="376"/>
      <c r="F162" s="376"/>
      <c r="G162" s="376"/>
      <c r="H162" s="37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796</v>
      </c>
      <c r="C1" s="5"/>
      <c r="D1" s="5"/>
      <c r="E1" s="2"/>
      <c r="F1" s="2"/>
      <c r="G1" s="5"/>
      <c r="H1" s="2"/>
      <c r="I1" s="2"/>
      <c r="J1" s="5"/>
      <c r="K1" s="5"/>
      <c r="L1" s="5"/>
      <c r="M1" s="5"/>
      <c r="N1" s="379" t="s">
        <v>47</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5" t="s">
        <v>800</v>
      </c>
      <c r="D3" s="56" t="s">
        <v>25</v>
      </c>
      <c r="E3" s="56"/>
      <c r="F3" s="56"/>
      <c r="G3" s="56" t="s">
        <v>723</v>
      </c>
      <c r="H3" s="56" t="s">
        <v>9</v>
      </c>
      <c r="I3" s="56" t="s">
        <v>128</v>
      </c>
      <c r="J3" s="56" t="s">
        <v>819</v>
      </c>
      <c r="K3" s="56" t="s">
        <v>818</v>
      </c>
      <c r="L3" s="56" t="s">
        <v>816</v>
      </c>
      <c r="M3" s="56" t="s">
        <v>817</v>
      </c>
      <c r="N3" s="400"/>
      <c r="O3" s="400"/>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IFERROR(_xlfn.LOGNORM.INV(0.001,LN($G4),LN($K4)),"")</f>
        <v>50.179409578850773</v>
      </c>
      <c r="C4" s="209">
        <v>100</v>
      </c>
      <c r="D4" s="364">
        <f>IFERROR(_xlfn.LOGNORM.INV(0.999,LN($G4),LN($K4)),"")</f>
        <v>199.28492750171239</v>
      </c>
      <c r="E4" s="34">
        <f>IF(OR(ISBLANK(C4),ISBLANK(D4),ISBLANK(B4)),"",IF(AND(B4&gt;0,C4&gt;0,D4&gt;0),IF(C4&gt;B4,IF(D4&gt;C4,1,-1),-1)))</f>
        <v>1</v>
      </c>
      <c r="F4" s="34">
        <f>IF(OR(ISBLANK(B4),ISBLANK(C4),ISBLANK(D4)),"",IFERROR(MIN(C4-B4,D4-C4)/MAX(C4-B4,D4-C4),""))</f>
        <v>0.50179409578850687</v>
      </c>
      <c r="G4" s="211">
        <f>IF(AND(C4&gt;0,NOT(ISBLANK(H4))),IF(VLOOKUP($C$3,VLookups!$A$17:$B$18,2,FALSE),C4*VLOOKUP(H4,VLookups!$A$4:$B$13,2,FALSE),C4),"")</f>
        <v>100</v>
      </c>
      <c r="H4" s="210" t="s">
        <v>3</v>
      </c>
      <c r="I4" s="56"/>
      <c r="J4" s="268"/>
      <c r="K4" s="363">
        <f>IF(C4&gt;0,IF(ISBLANK(J4),IF(ISBLANK(H4),"",VLOOKUP(H4,VLookups!$A$4:$C$13,3,FALSE)),J4),"")</f>
        <v>1.25</v>
      </c>
      <c r="L4" s="372">
        <f>IFERROR((D4-B4)/6,"")</f>
        <v>24.850919653810269</v>
      </c>
      <c r="M4" s="213">
        <f>IF(L4="","",L4^2)</f>
        <v>617.56820764013355</v>
      </c>
      <c r="N4" s="209">
        <v>150</v>
      </c>
      <c r="O4" s="263">
        <f>IF(AND(N4&gt;0,C4&gt;0,NOT(K4="")),ABS(VLOOKUP($N$1,VLookups!$A$48:$B$49,2,FALSE)-_xlfn.LOGNORM.DIST(N4,LN(G4),LN(K4),TRUE)),"")</f>
        <v>0.96539599781623131</v>
      </c>
      <c r="P4" s="214">
        <f>IF(AND($B4&gt;0,$C4&gt;0,$D4&gt;0,NOT(ISBLANK($H4))),_xlfn.LOGNORM.INV(ABS(VLOOKUP($N$1,VLookups!$A$48:$B$49,2,FALSE)-P$3),LN($G4),LN($K4)),"")</f>
        <v>69.278298644306929</v>
      </c>
      <c r="Q4" s="214">
        <f>IF(AND($B4&gt;0,$C4&gt;0,$D4&gt;0,NOT(ISBLANK($H4))),_xlfn.LOGNORM.INV(ABS(VLOOKUP($N$1,VLookups!$A$48:$B$49,2,FALSE)-Q$3),LN($G4),LN($K4)),"")</f>
        <v>144.3453461717159</v>
      </c>
      <c r="R4" s="214">
        <f>IF(AND($B4&gt;0,$C4&gt;0,$D4&gt;0,NOT(ISBLANK($H4))),_xlfn.LOGNORM.INV(ABS(VLOOKUP($N$1,VLookups!$A$48:$B$49,2,FALSE)-R$3),LN($G4),LN($K4)),"")</f>
        <v>126.02037663734971</v>
      </c>
      <c r="S4" s="214">
        <f>IF(AND($B4&gt;0,$C4&gt;0,$D4&gt;0,NOT(ISBLANK($H4))),_xlfn.LOGNORM.INV(ABS(VLOOKUP($N$1,VLookups!$A$48:$B$49,2,FALSE)-S$3),LN($G4),LN($K4)),"")</f>
        <v>120.65950093876957</v>
      </c>
      <c r="T4" s="214">
        <f>IF(AND($B4&gt;0,$C4&gt;0,$D4&gt;0,NOT(ISBLANK($H4))),_xlfn.LOGNORM.INV(ABS(VLOOKUP($N$1,VLookups!$A$48:$B$49,2,FALSE)-T$3),LN($G4),LN($K4)),"")</f>
        <v>116.24246488485497</v>
      </c>
      <c r="U4" s="214">
        <f>IF(AND($B4&gt;0,$C4&gt;0,$D4&gt;0,NOT(ISBLANK($H4))),_xlfn.LOGNORM.INV(ABS(VLOOKUP($N$1,VLookups!$A$48:$B$49,2,FALSE)-U$3),LN($G4),LN($K4)),"")</f>
        <v>112.41380820404775</v>
      </c>
      <c r="V4" s="5"/>
      <c r="W4" s="366">
        <f>IF(AND(B4&gt;0,C4&gt;0,D4&gt;0),ABS(B4-D4)/100,"")</f>
        <v>1.4910551792286162</v>
      </c>
      <c r="X4" s="162">
        <f>IF(ISNONTEXT($W4),$B4,"")</f>
        <v>50.179409578850773</v>
      </c>
      <c r="Y4" s="48">
        <f>IF(ISNONTEXT($W4),X4+$W4,"")</f>
        <v>51.67046475807939</v>
      </c>
      <c r="Z4" s="48">
        <f t="shared" ref="Z4:CK4" si="0">IF(ISNONTEXT($W4),Y4+$W4,"")</f>
        <v>53.161519937308007</v>
      </c>
      <c r="AA4" s="48">
        <f t="shared" si="0"/>
        <v>54.652575116536624</v>
      </c>
      <c r="AB4" s="48">
        <f t="shared" si="0"/>
        <v>56.143630295765242</v>
      </c>
      <c r="AC4" s="48">
        <f t="shared" si="0"/>
        <v>57.634685474993859</v>
      </c>
      <c r="AD4" s="48">
        <f t="shared" si="0"/>
        <v>59.125740654222476</v>
      </c>
      <c r="AE4" s="48">
        <f t="shared" si="0"/>
        <v>60.616795833451093</v>
      </c>
      <c r="AF4" s="48">
        <f t="shared" si="0"/>
        <v>62.10785101267971</v>
      </c>
      <c r="AG4" s="48">
        <f t="shared" si="0"/>
        <v>63.598906191908327</v>
      </c>
      <c r="AH4" s="48">
        <f t="shared" si="0"/>
        <v>65.089961371136937</v>
      </c>
      <c r="AI4" s="48">
        <f t="shared" si="0"/>
        <v>66.581016550365547</v>
      </c>
      <c r="AJ4" s="48">
        <f t="shared" si="0"/>
        <v>68.072071729594157</v>
      </c>
      <c r="AK4" s="48">
        <f t="shared" si="0"/>
        <v>69.563126908822767</v>
      </c>
      <c r="AL4" s="48">
        <f t="shared" si="0"/>
        <v>71.054182088051377</v>
      </c>
      <c r="AM4" s="48">
        <f t="shared" si="0"/>
        <v>72.545237267279987</v>
      </c>
      <c r="AN4" s="48">
        <f t="shared" si="0"/>
        <v>74.036292446508597</v>
      </c>
      <c r="AO4" s="48">
        <f t="shared" si="0"/>
        <v>75.527347625737207</v>
      </c>
      <c r="AP4" s="48">
        <f t="shared" si="0"/>
        <v>77.018402804965817</v>
      </c>
      <c r="AQ4" s="48">
        <f t="shared" si="0"/>
        <v>78.509457984194427</v>
      </c>
      <c r="AR4" s="48">
        <f t="shared" si="0"/>
        <v>80.000513163423037</v>
      </c>
      <c r="AS4" s="48">
        <f t="shared" si="0"/>
        <v>81.491568342651647</v>
      </c>
      <c r="AT4" s="48">
        <f t="shared" si="0"/>
        <v>82.982623521880257</v>
      </c>
      <c r="AU4" s="48">
        <f t="shared" si="0"/>
        <v>84.473678701108867</v>
      </c>
      <c r="AV4" s="48">
        <f t="shared" si="0"/>
        <v>85.964733880337477</v>
      </c>
      <c r="AW4" s="48">
        <f t="shared" si="0"/>
        <v>87.455789059566087</v>
      </c>
      <c r="AX4" s="48">
        <f t="shared" si="0"/>
        <v>88.946844238794696</v>
      </c>
      <c r="AY4" s="48">
        <f t="shared" si="0"/>
        <v>90.437899418023306</v>
      </c>
      <c r="AZ4" s="48">
        <f t="shared" si="0"/>
        <v>91.928954597251916</v>
      </c>
      <c r="BA4" s="48">
        <f t="shared" si="0"/>
        <v>93.420009776480526</v>
      </c>
      <c r="BB4" s="48">
        <f t="shared" si="0"/>
        <v>94.911064955709136</v>
      </c>
      <c r="BC4" s="48">
        <f t="shared" si="0"/>
        <v>96.402120134937746</v>
      </c>
      <c r="BD4" s="48">
        <f t="shared" si="0"/>
        <v>97.893175314166356</v>
      </c>
      <c r="BE4" s="48">
        <f t="shared" si="0"/>
        <v>99.384230493394966</v>
      </c>
      <c r="BF4" s="48">
        <f t="shared" si="0"/>
        <v>100.87528567262358</v>
      </c>
      <c r="BG4" s="48">
        <f t="shared" si="0"/>
        <v>102.36634085185219</v>
      </c>
      <c r="BH4" s="48">
        <f t="shared" si="0"/>
        <v>103.8573960310808</v>
      </c>
      <c r="BI4" s="48">
        <f t="shared" si="0"/>
        <v>105.34845121030941</v>
      </c>
      <c r="BJ4" s="48">
        <f t="shared" si="0"/>
        <v>106.83950638953802</v>
      </c>
      <c r="BK4" s="48">
        <f t="shared" si="0"/>
        <v>108.33056156876663</v>
      </c>
      <c r="BL4" s="48">
        <f t="shared" si="0"/>
        <v>109.82161674799524</v>
      </c>
      <c r="BM4" s="48">
        <f t="shared" si="0"/>
        <v>111.31267192722385</v>
      </c>
      <c r="BN4" s="48">
        <f t="shared" si="0"/>
        <v>112.80372710645246</v>
      </c>
      <c r="BO4" s="48">
        <f t="shared" si="0"/>
        <v>114.29478228568107</v>
      </c>
      <c r="BP4" s="48">
        <f t="shared" si="0"/>
        <v>115.78583746490968</v>
      </c>
      <c r="BQ4" s="48">
        <f t="shared" si="0"/>
        <v>117.27689264413829</v>
      </c>
      <c r="BR4" s="48">
        <f t="shared" si="0"/>
        <v>118.7679478233669</v>
      </c>
      <c r="BS4" s="48">
        <f t="shared" si="0"/>
        <v>120.25900300259551</v>
      </c>
      <c r="BT4" s="48">
        <f t="shared" si="0"/>
        <v>121.75005818182412</v>
      </c>
      <c r="BU4" s="48">
        <f t="shared" si="0"/>
        <v>123.24111336105273</v>
      </c>
      <c r="BV4" s="48">
        <f t="shared" si="0"/>
        <v>124.73216854028134</v>
      </c>
      <c r="BW4" s="48">
        <f t="shared" si="0"/>
        <v>126.22322371950995</v>
      </c>
      <c r="BX4" s="48">
        <f t="shared" si="0"/>
        <v>127.71427889873856</v>
      </c>
      <c r="BY4" s="48">
        <f t="shared" si="0"/>
        <v>129.20533407796717</v>
      </c>
      <c r="BZ4" s="48">
        <f t="shared" si="0"/>
        <v>130.69638925719579</v>
      </c>
      <c r="CA4" s="48">
        <f t="shared" si="0"/>
        <v>132.18744443642441</v>
      </c>
      <c r="CB4" s="48">
        <f t="shared" si="0"/>
        <v>133.67849961565304</v>
      </c>
      <c r="CC4" s="48">
        <f t="shared" si="0"/>
        <v>135.16955479488166</v>
      </c>
      <c r="CD4" s="48">
        <f t="shared" si="0"/>
        <v>136.66060997411029</v>
      </c>
      <c r="CE4" s="48">
        <f t="shared" si="0"/>
        <v>138.15166515333891</v>
      </c>
      <c r="CF4" s="48">
        <f t="shared" si="0"/>
        <v>139.64272033256754</v>
      </c>
      <c r="CG4" s="48">
        <f t="shared" si="0"/>
        <v>141.13377551179616</v>
      </c>
      <c r="CH4" s="48">
        <f t="shared" si="0"/>
        <v>142.62483069102478</v>
      </c>
      <c r="CI4" s="48">
        <f t="shared" si="0"/>
        <v>144.11588587025341</v>
      </c>
      <c r="CJ4" s="48">
        <f t="shared" si="0"/>
        <v>145.60694104948203</v>
      </c>
      <c r="CK4" s="48">
        <f t="shared" si="0"/>
        <v>147.09799622871066</v>
      </c>
      <c r="CL4" s="48">
        <f t="shared" ref="CL4:DT4" si="1">IF(ISNONTEXT($W4),CK4+$W4,"")</f>
        <v>148.58905140793928</v>
      </c>
      <c r="CM4" s="48">
        <f t="shared" si="1"/>
        <v>150.0801065871679</v>
      </c>
      <c r="CN4" s="48">
        <f t="shared" si="1"/>
        <v>151.57116176639653</v>
      </c>
      <c r="CO4" s="48">
        <f t="shared" si="1"/>
        <v>153.06221694562515</v>
      </c>
      <c r="CP4" s="48">
        <f t="shared" si="1"/>
        <v>154.55327212485378</v>
      </c>
      <c r="CQ4" s="48">
        <f t="shared" si="1"/>
        <v>156.0443273040824</v>
      </c>
      <c r="CR4" s="48">
        <f t="shared" si="1"/>
        <v>157.53538248331103</v>
      </c>
      <c r="CS4" s="48">
        <f t="shared" si="1"/>
        <v>159.02643766253965</v>
      </c>
      <c r="CT4" s="48">
        <f t="shared" si="1"/>
        <v>160.51749284176827</v>
      </c>
      <c r="CU4" s="48">
        <f t="shared" si="1"/>
        <v>162.0085480209969</v>
      </c>
      <c r="CV4" s="48">
        <f t="shared" si="1"/>
        <v>163.49960320022552</v>
      </c>
      <c r="CW4" s="48">
        <f t="shared" si="1"/>
        <v>164.99065837945415</v>
      </c>
      <c r="CX4" s="48">
        <f t="shared" si="1"/>
        <v>166.48171355868277</v>
      </c>
      <c r="CY4" s="48">
        <f t="shared" si="1"/>
        <v>167.97276873791139</v>
      </c>
      <c r="CZ4" s="48">
        <f t="shared" si="1"/>
        <v>169.46382391714002</v>
      </c>
      <c r="DA4" s="48">
        <f t="shared" si="1"/>
        <v>170.95487909636864</v>
      </c>
      <c r="DB4" s="48">
        <f t="shared" si="1"/>
        <v>172.44593427559727</v>
      </c>
      <c r="DC4" s="48">
        <f t="shared" si="1"/>
        <v>173.93698945482589</v>
      </c>
      <c r="DD4" s="48">
        <f t="shared" si="1"/>
        <v>175.42804463405452</v>
      </c>
      <c r="DE4" s="48">
        <f t="shared" si="1"/>
        <v>176.91909981328314</v>
      </c>
      <c r="DF4" s="48">
        <f t="shared" si="1"/>
        <v>178.41015499251176</v>
      </c>
      <c r="DG4" s="48">
        <f t="shared" si="1"/>
        <v>179.90121017174039</v>
      </c>
      <c r="DH4" s="48">
        <f t="shared" si="1"/>
        <v>181.39226535096901</v>
      </c>
      <c r="DI4" s="48">
        <f t="shared" si="1"/>
        <v>182.88332053019764</v>
      </c>
      <c r="DJ4" s="48">
        <f t="shared" si="1"/>
        <v>184.37437570942626</v>
      </c>
      <c r="DK4" s="48">
        <f t="shared" si="1"/>
        <v>185.86543088865488</v>
      </c>
      <c r="DL4" s="48">
        <f t="shared" si="1"/>
        <v>187.35648606788351</v>
      </c>
      <c r="DM4" s="48">
        <f t="shared" si="1"/>
        <v>188.84754124711213</v>
      </c>
      <c r="DN4" s="48">
        <f t="shared" si="1"/>
        <v>190.33859642634076</v>
      </c>
      <c r="DO4" s="48">
        <f t="shared" si="1"/>
        <v>191.82965160556938</v>
      </c>
      <c r="DP4" s="48">
        <f t="shared" si="1"/>
        <v>193.32070678479801</v>
      </c>
      <c r="DQ4" s="48">
        <f t="shared" si="1"/>
        <v>194.81176196402663</v>
      </c>
      <c r="DR4" s="48">
        <f t="shared" si="1"/>
        <v>196.30281714325525</v>
      </c>
      <c r="DS4" s="48">
        <f t="shared" si="1"/>
        <v>197.79387232248388</v>
      </c>
      <c r="DT4" s="48">
        <f t="shared" si="1"/>
        <v>199.2849275017125</v>
      </c>
      <c r="DU4" s="163">
        <f>IF(ISNONTEXT($K4),_xlfn.LOGNORM.DIST(X4,LN($G4),LN($K4),FALSE),NA())</f>
        <v>3.0070790661325359E-4</v>
      </c>
      <c r="DV4" s="163">
        <f t="shared" ref="DV4:GG4" si="2">IF(ISNONTEXT($K4),_xlfn.LOGNORM.DIST(Y4,LN($G4),LN($K4),FALSE),NA())</f>
        <v>4.3430957398373589E-4</v>
      </c>
      <c r="DW4" s="163">
        <f t="shared" si="2"/>
        <v>6.1058974737503516E-4</v>
      </c>
      <c r="DX4" s="163">
        <f t="shared" si="2"/>
        <v>8.3721726491054502E-4</v>
      </c>
      <c r="DY4" s="163">
        <f t="shared" si="2"/>
        <v>1.1215792208817052E-3</v>
      </c>
      <c r="DZ4" s="163">
        <f t="shared" si="2"/>
        <v>1.4703474048534334E-3</v>
      </c>
      <c r="EA4" s="163">
        <f t="shared" si="2"/>
        <v>1.889042249331189E-3</v>
      </c>
      <c r="EB4" s="163">
        <f t="shared" si="2"/>
        <v>2.3816267356976126E-3</v>
      </c>
      <c r="EC4" s="163">
        <f t="shared" si="2"/>
        <v>2.9501605167717138E-3</v>
      </c>
      <c r="ED4" s="163">
        <f t="shared" si="2"/>
        <v>3.5945395118033383E-3</v>
      </c>
      <c r="EE4" s="163">
        <f t="shared" si="2"/>
        <v>4.3123391522751605E-3</v>
      </c>
      <c r="EF4" s="163">
        <f t="shared" si="2"/>
        <v>5.0987711943289446E-3</v>
      </c>
      <c r="EG4" s="163">
        <f t="shared" si="2"/>
        <v>5.9467554764386964E-3</v>
      </c>
      <c r="EH4" s="163">
        <f t="shared" si="2"/>
        <v>6.8471000091413301E-3</v>
      </c>
      <c r="EI4" s="163">
        <f t="shared" si="2"/>
        <v>7.7887759883223566E-3</v>
      </c>
      <c r="EJ4" s="163">
        <f t="shared" si="2"/>
        <v>8.7592691645060443E-3</v>
      </c>
      <c r="EK4" s="163">
        <f t="shared" si="2"/>
        <v>9.7449856972045504E-3</v>
      </c>
      <c r="EL4" s="163">
        <f t="shared" si="2"/>
        <v>1.0731689192499201E-2</v>
      </c>
      <c r="EM4" s="163">
        <f t="shared" si="2"/>
        <v>1.1704945914182384E-2</v>
      </c>
      <c r="EN4" s="163">
        <f t="shared" si="2"/>
        <v>1.2650556904211782E-2</v>
      </c>
      <c r="EO4" s="163">
        <f t="shared" si="2"/>
        <v>1.3554958605072E-2</v>
      </c>
      <c r="EP4" s="163">
        <f t="shared" si="2"/>
        <v>1.44055771756654E-2</v>
      </c>
      <c r="EQ4" s="163">
        <f t="shared" si="2"/>
        <v>1.5191125674150308E-2</v>
      </c>
      <c r="ER4" s="163">
        <f t="shared" si="2"/>
        <v>1.5901837324004478E-2</v>
      </c>
      <c r="ES4" s="163">
        <f t="shared" si="2"/>
        <v>1.6529631917573236E-2</v>
      </c>
      <c r="ET4" s="163">
        <f t="shared" si="2"/>
        <v>1.7068215843296007E-2</v>
      </c>
      <c r="EU4" s="163">
        <f t="shared" si="2"/>
        <v>1.7513119113750662E-2</v>
      </c>
      <c r="EV4" s="163">
        <f t="shared" si="2"/>
        <v>1.7861675048528102E-2</v>
      </c>
      <c r="EW4" s="163">
        <f t="shared" si="2"/>
        <v>1.8112949909314561E-2</v>
      </c>
      <c r="EX4" s="163">
        <f t="shared" si="2"/>
        <v>1.8267630818171229E-2</v>
      </c>
      <c r="EY4" s="163">
        <f t="shared" si="2"/>
        <v>1.8327880769664063E-2</v>
      </c>
      <c r="EZ4" s="163">
        <f t="shared" si="2"/>
        <v>1.8297169550221329E-2</v>
      </c>
      <c r="FA4" s="163">
        <f t="shared" si="2"/>
        <v>1.8180088992406373E-2</v>
      </c>
      <c r="FB4" s="163">
        <f t="shared" si="2"/>
        <v>1.7982160309585313E-2</v>
      </c>
      <c r="FC4" s="163">
        <f t="shared" si="2"/>
        <v>1.7709640366647406E-2</v>
      </c>
      <c r="FD4" s="163">
        <f t="shared" si="2"/>
        <v>1.7369332726293547E-2</v>
      </c>
      <c r="FE4" s="163">
        <f t="shared" si="2"/>
        <v>1.6968408238663812E-2</v>
      </c>
      <c r="FF4" s="163">
        <f t="shared" si="2"/>
        <v>1.651423887327998E-2</v>
      </c>
      <c r="FG4" s="163">
        <f t="shared" si="2"/>
        <v>1.6014247472392589E-2</v>
      </c>
      <c r="FH4" s="163">
        <f t="shared" si="2"/>
        <v>1.547577516762765E-2</v>
      </c>
      <c r="FI4" s="163">
        <f t="shared" si="2"/>
        <v>1.4905967369975227E-2</v>
      </c>
      <c r="FJ4" s="163">
        <f t="shared" si="2"/>
        <v>1.4311678529580948E-2</v>
      </c>
      <c r="FK4" s="163">
        <f t="shared" si="2"/>
        <v>1.3699395271308467E-2</v>
      </c>
      <c r="FL4" s="163">
        <f t="shared" si="2"/>
        <v>1.3075177042992469E-2</v>
      </c>
      <c r="FM4" s="163">
        <f t="shared" si="2"/>
        <v>1.2444613059183858E-2</v>
      </c>
      <c r="FN4" s="163">
        <f t="shared" si="2"/>
        <v>1.181279407405666E-2</v>
      </c>
      <c r="FO4" s="163">
        <f t="shared" si="2"/>
        <v>1.1184297360890409E-2</v>
      </c>
      <c r="FP4" s="163">
        <f t="shared" si="2"/>
        <v>1.0563183198942859E-2</v>
      </c>
      <c r="FQ4" s="163">
        <f t="shared" si="2"/>
        <v>9.9530011581029677E-3</v>
      </c>
      <c r="FR4" s="163">
        <f t="shared" si="2"/>
        <v>9.3568045143593223E-3</v>
      </c>
      <c r="FS4" s="163">
        <f t="shared" si="2"/>
        <v>8.7771712125932263E-3</v>
      </c>
      <c r="FT4" s="163">
        <f t="shared" si="2"/>
        <v>8.2162299064182775E-3</v>
      </c>
      <c r="FU4" s="163">
        <f t="shared" si="2"/>
        <v>7.6756897380043324E-3</v>
      </c>
      <c r="FV4" s="163">
        <f t="shared" si="2"/>
        <v>7.1568726657282701E-3</v>
      </c>
      <c r="FW4" s="163">
        <f t="shared" si="2"/>
        <v>6.6607472971772323E-3</v>
      </c>
      <c r="FX4" s="163">
        <f t="shared" si="2"/>
        <v>6.1879633339548233E-3</v>
      </c>
      <c r="FY4" s="163">
        <f t="shared" si="2"/>
        <v>5.738885878589616E-3</v>
      </c>
      <c r="FZ4" s="163">
        <f t="shared" si="2"/>
        <v>5.313628989439028E-3</v>
      </c>
      <c r="GA4" s="163">
        <f t="shared" si="2"/>
        <v>4.9120879945965838E-3</v>
      </c>
      <c r="GB4" s="163">
        <f t="shared" si="2"/>
        <v>4.5339701890520223E-3</v>
      </c>
      <c r="GC4" s="163">
        <f t="shared" si="2"/>
        <v>4.1788236400111135E-3</v>
      </c>
      <c r="GD4" s="163">
        <f t="shared" si="2"/>
        <v>3.8460639131834514E-3</v>
      </c>
      <c r="GE4" s="163">
        <f t="shared" si="2"/>
        <v>3.5349986082552701E-3</v>
      </c>
      <c r="GF4" s="163">
        <f t="shared" si="2"/>
        <v>3.2448496552506092E-3</v>
      </c>
      <c r="GG4" s="163">
        <f t="shared" si="2"/>
        <v>2.9747733758543819E-3</v>
      </c>
      <c r="GH4" s="163">
        <f t="shared" ref="GH4:HQ4" si="3">IF(ISNONTEXT($K4),_xlfn.LOGNORM.DIST(CK4,LN($G4),LN($K4),FALSE),NA())</f>
        <v>2.7238783559668206E-3</v>
      </c>
      <c r="GI4" s="163">
        <f t="shared" si="3"/>
        <v>2.4912412088137861E-3</v>
      </c>
      <c r="GJ4" s="163">
        <f t="shared" si="3"/>
        <v>2.2759203329102608E-3</v>
      </c>
      <c r="GK4" s="163">
        <f t="shared" si="3"/>
        <v>2.0769677871186523E-3</v>
      </c>
      <c r="GL4" s="163">
        <f t="shared" si="3"/>
        <v>1.8934394169705757E-3</v>
      </c>
      <c r="GM4" s="163">
        <f t="shared" si="3"/>
        <v>1.7244033732847965E-3</v>
      </c>
      <c r="GN4" s="163">
        <f t="shared" si="3"/>
        <v>1.5689471667947295E-3</v>
      </c>
      <c r="GO4" s="163">
        <f t="shared" si="3"/>
        <v>1.4261834017897327E-3</v>
      </c>
      <c r="GP4" s="163">
        <f t="shared" si="3"/>
        <v>1.2952543283881138E-3</v>
      </c>
      <c r="GQ4" s="163">
        <f t="shared" si="3"/>
        <v>1.175335347617092E-3</v>
      </c>
      <c r="GR4" s="163">
        <f t="shared" si="3"/>
        <v>1.0656375965162604E-3</v>
      </c>
      <c r="GS4" s="163">
        <f t="shared" si="3"/>
        <v>9.654097324651793E-4</v>
      </c>
      <c r="GT4" s="163">
        <f t="shared" si="3"/>
        <v>8.7393902724841827E-4</v>
      </c>
      <c r="GU4" s="163">
        <f t="shared" si="3"/>
        <v>7.9055187233156225E-4</v>
      </c>
      <c r="GV4" s="163">
        <f t="shared" si="3"/>
        <v>7.1461378768661863E-4</v>
      </c>
      <c r="GW4" s="163">
        <f t="shared" si="3"/>
        <v>6.4552901748067798E-4</v>
      </c>
      <c r="GX4" s="163">
        <f t="shared" si="3"/>
        <v>5.8273978718571134E-4</v>
      </c>
      <c r="GY4" s="163">
        <f t="shared" si="3"/>
        <v>5.2572528829822947E-4</v>
      </c>
      <c r="GZ4" s="163">
        <f t="shared" si="3"/>
        <v>4.740004489607152E-4</v>
      </c>
      <c r="HA4" s="163">
        <f t="shared" si="3"/>
        <v>4.2711454140745216E-4</v>
      </c>
      <c r="HB4" s="163">
        <f t="shared" si="3"/>
        <v>3.846496703499106E-4</v>
      </c>
      <c r="HC4" s="163">
        <f t="shared" si="3"/>
        <v>3.4621918018441187E-4</v>
      </c>
      <c r="HD4" s="163">
        <f t="shared" si="3"/>
        <v>3.114660132470019E-4</v>
      </c>
      <c r="HE4" s="163">
        <f t="shared" si="3"/>
        <v>2.8006104624487746E-4</v>
      </c>
      <c r="HF4" s="163">
        <f t="shared" si="3"/>
        <v>2.5170142743881211E-4</v>
      </c>
      <c r="HG4" s="163">
        <f t="shared" si="3"/>
        <v>2.2610893310947815E-4</v>
      </c>
      <c r="HH4" s="163">
        <f t="shared" si="3"/>
        <v>2.0302835828037949E-4</v>
      </c>
      <c r="HI4" s="163">
        <f t="shared" si="3"/>
        <v>1.82225953556601E-4</v>
      </c>
      <c r="HJ4" s="163">
        <f t="shared" si="3"/>
        <v>1.6348791723587544E-4</v>
      </c>
      <c r="HK4" s="163">
        <f t="shared" si="3"/>
        <v>1.4661894952038248E-4</v>
      </c>
      <c r="HL4" s="163">
        <f t="shared" si="3"/>
        <v>1.3144087366837468E-4</v>
      </c>
      <c r="HM4" s="163">
        <f t="shared" si="3"/>
        <v>1.1779132723981856E-4</v>
      </c>
      <c r="HN4" s="163">
        <f t="shared" si="3"/>
        <v>1.0552252517674614E-4</v>
      </c>
      <c r="HO4" s="163">
        <f t="shared" si="3"/>
        <v>9.4500095285868707E-5</v>
      </c>
      <c r="HP4" s="163">
        <f t="shared" si="3"/>
        <v>8.4601985729550785E-5</v>
      </c>
      <c r="HQ4" s="163">
        <f t="shared" si="3"/>
        <v>7.5717443354642949E-5</v>
      </c>
    </row>
    <row r="5" spans="1:226" hidden="1" x14ac:dyDescent="0.25">
      <c r="A5" s="2"/>
      <c r="B5" s="84">
        <f>SUM(B4:B4)</f>
        <v>50.179409578850773</v>
      </c>
      <c r="C5" s="84">
        <f>SUM(C4:C4)</f>
        <v>100</v>
      </c>
      <c r="D5" s="84">
        <f>SUM(D4:D4)</f>
        <v>199.28492750171239</v>
      </c>
      <c r="E5" s="35"/>
      <c r="F5" s="35"/>
      <c r="G5" s="84">
        <f>SUM(G4:G4)</f>
        <v>100</v>
      </c>
      <c r="H5" s="5"/>
      <c r="I5" s="5"/>
      <c r="L5" s="85">
        <f>IF(K4="","",SQRT(M5))</f>
        <v>24.850919653810269</v>
      </c>
      <c r="M5" s="69">
        <f>IF(M4="","",SUM(M4:M4))</f>
        <v>617.56820764013355</v>
      </c>
      <c r="N5" s="84">
        <f>IF(SUM(N4:N4)=0,"",SUM(N4:N4))</f>
        <v>150</v>
      </c>
      <c r="O5" s="75">
        <f>IF(OR(L5="",N5=""),"",ABS(VLOOKUP($N$1,VLookups!$A$48:$B$49,2,FALSE)-_xlfn.NORM.DIST(N5,G5,L5,TRUE)))</f>
        <v>0.97788992473045888</v>
      </c>
      <c r="P5" s="86">
        <f t="shared" ref="P5:U5" si="4">SUM(P4:P4)</f>
        <v>69.278298644306929</v>
      </c>
      <c r="Q5" s="86">
        <f t="shared" si="4"/>
        <v>144.3453461717159</v>
      </c>
      <c r="R5" s="86">
        <f t="shared" si="4"/>
        <v>126.02037663734971</v>
      </c>
      <c r="S5" s="86">
        <f t="shared" si="4"/>
        <v>120.65950093876957</v>
      </c>
      <c r="T5" s="86">
        <f t="shared" si="4"/>
        <v>116.24246488485497</v>
      </c>
      <c r="U5" s="86">
        <f t="shared" si="4"/>
        <v>112.41380820404775</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7" t="s">
        <v>49</v>
      </c>
      <c r="C7" s="388"/>
      <c r="D7" s="389"/>
      <c r="E7" s="5"/>
      <c r="F7" s="5"/>
      <c r="G7" s="5"/>
      <c r="H7" s="5"/>
      <c r="I7" s="5"/>
      <c r="J7" s="31" t="s">
        <v>58</v>
      </c>
      <c r="K7" s="31"/>
      <c r="L7" s="31"/>
      <c r="M7" s="31"/>
      <c r="N7" s="91">
        <v>1000</v>
      </c>
      <c r="O7" s="39">
        <f>IF(OR(L5="",N7=""),"",ABS(VLOOKUP($N$1,VLookups!$A$48:$B$49,2,FALSE)-_xlfn.NORM.DIST(N7,G5,L5,TRUE)))</f>
        <v>1</v>
      </c>
      <c r="P7" s="63">
        <f>IF($L$5="","",_xlfn.NORM.INV(ABS(VLOOKUP($N$1,VLookups!$A$48:$B$49,2,FALSE)-P$3),$G$5,$L5))</f>
        <v>59.123874674350546</v>
      </c>
      <c r="Q7" s="64">
        <f>IF($L$5="","",_xlfn.NORM.INV(ABS(VLOOKUP($N$1,VLookups!$A$48:$B$49,2,FALSE)-Q$3),$G$5,$L5))</f>
        <v>140.87612532564941</v>
      </c>
      <c r="R7" s="65">
        <f>IF($L$5="","",_xlfn.NORM.INV(ABS(VLOOKUP($N$1,VLookups!$A$48:$B$49,2,FALSE)-R$3),$G$5,$L5))</f>
        <v>125.75632288883642</v>
      </c>
      <c r="S7" s="66">
        <f>IF($L$5="","",_xlfn.NORM.INV(ABS(VLOOKUP($N$1,VLookups!$A$48:$B$49,2,FALSE)-S$3),$G$5,$L5))</f>
        <v>120.9150616544612</v>
      </c>
      <c r="T7" s="67">
        <f>IF($L$5="","",_xlfn.NORM.INV(ABS(VLOOKUP($N$1,VLookups!$A$48:$B$49,2,FALSE)-T$3),$G$5,$L5))</f>
        <v>116.76169058944139</v>
      </c>
      <c r="U7" s="68">
        <f>IF($L$5="","",_xlfn.NORM.INV(ABS(VLOOKUP($N$1,VLookups!$A$48:$B$49,2,FALSE)-U$3),$G$5,$L5))</f>
        <v>113.03183500772442</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3.0070790661325359E-4</v>
      </c>
      <c r="DV8" s="202">
        <f t="shared" ref="DV8:GG8" si="5">IF(AND($D$13&gt;0,$D$14&gt;0),IF(OR(Y4&lt;$D$13,Y4=$D$13),DV4,0),"")</f>
        <v>4.3430957398373589E-4</v>
      </c>
      <c r="DW8" s="202">
        <f t="shared" si="5"/>
        <v>6.1058974737503516E-4</v>
      </c>
      <c r="DX8" s="202">
        <f t="shared" si="5"/>
        <v>8.3721726491054502E-4</v>
      </c>
      <c r="DY8" s="202">
        <f t="shared" si="5"/>
        <v>1.1215792208817052E-3</v>
      </c>
      <c r="DZ8" s="202">
        <f t="shared" si="5"/>
        <v>1.4703474048534334E-3</v>
      </c>
      <c r="EA8" s="202">
        <f t="shared" si="5"/>
        <v>1.889042249331189E-3</v>
      </c>
      <c r="EB8" s="202">
        <f t="shared" si="5"/>
        <v>2.3816267356976126E-3</v>
      </c>
      <c r="EC8" s="202">
        <f t="shared" si="5"/>
        <v>2.9501605167717138E-3</v>
      </c>
      <c r="ED8" s="202">
        <f t="shared" si="5"/>
        <v>3.5945395118033383E-3</v>
      </c>
      <c r="EE8" s="202">
        <f t="shared" si="5"/>
        <v>4.3123391522751605E-3</v>
      </c>
      <c r="EF8" s="202">
        <f t="shared" si="5"/>
        <v>5.0987711943289446E-3</v>
      </c>
      <c r="EG8" s="202">
        <f t="shared" si="5"/>
        <v>5.9467554764386964E-3</v>
      </c>
      <c r="EH8" s="202">
        <f t="shared" si="5"/>
        <v>6.8471000091413301E-3</v>
      </c>
      <c r="EI8" s="202">
        <f t="shared" si="5"/>
        <v>0</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7.7887759883223566E-3</v>
      </c>
      <c r="EJ9" s="202">
        <f t="shared" si="7"/>
        <v>8.7592691645060443E-3</v>
      </c>
      <c r="EK9" s="202">
        <f t="shared" si="7"/>
        <v>9.7449856972045504E-3</v>
      </c>
      <c r="EL9" s="202">
        <f t="shared" si="7"/>
        <v>1.0731689192499201E-2</v>
      </c>
      <c r="EM9" s="202">
        <f t="shared" si="7"/>
        <v>1.1704945914182384E-2</v>
      </c>
      <c r="EN9" s="202">
        <f t="shared" si="7"/>
        <v>1.2650556904211782E-2</v>
      </c>
      <c r="EO9" s="202">
        <f t="shared" si="7"/>
        <v>1.3554958605072E-2</v>
      </c>
      <c r="EP9" s="202">
        <f t="shared" si="7"/>
        <v>1.44055771756654E-2</v>
      </c>
      <c r="EQ9" s="202">
        <f t="shared" si="7"/>
        <v>1.5191125674150308E-2</v>
      </c>
      <c r="ER9" s="202">
        <f t="shared" si="7"/>
        <v>1.5901837324004478E-2</v>
      </c>
      <c r="ES9" s="202">
        <f t="shared" si="7"/>
        <v>1.6529631917573236E-2</v>
      </c>
      <c r="ET9" s="202">
        <f t="shared" si="7"/>
        <v>1.7068215843296007E-2</v>
      </c>
      <c r="EU9" s="202">
        <f t="shared" si="7"/>
        <v>1.7513119113750662E-2</v>
      </c>
      <c r="EV9" s="202">
        <f t="shared" si="7"/>
        <v>1.7861675048528102E-2</v>
      </c>
      <c r="EW9" s="202">
        <f t="shared" si="7"/>
        <v>1.8112949909314561E-2</v>
      </c>
      <c r="EX9" s="202">
        <f t="shared" si="7"/>
        <v>1.8267630818171229E-2</v>
      </c>
      <c r="EY9" s="202">
        <f t="shared" si="7"/>
        <v>1.8327880769664063E-2</v>
      </c>
      <c r="EZ9" s="202">
        <f t="shared" si="7"/>
        <v>1.8297169550221329E-2</v>
      </c>
      <c r="FA9" s="202">
        <f t="shared" si="7"/>
        <v>1.8180088992406373E-2</v>
      </c>
      <c r="FB9" s="202">
        <f t="shared" si="7"/>
        <v>1.7982160309585313E-2</v>
      </c>
      <c r="FC9" s="202">
        <f t="shared" si="7"/>
        <v>1.7709640366647406E-2</v>
      </c>
      <c r="FD9" s="202">
        <f t="shared" si="7"/>
        <v>1.7369332726293547E-2</v>
      </c>
      <c r="FE9" s="202">
        <f t="shared" si="7"/>
        <v>1.6968408238663812E-2</v>
      </c>
      <c r="FF9" s="202">
        <f t="shared" si="7"/>
        <v>1.651423887327998E-2</v>
      </c>
      <c r="FG9" s="202">
        <f t="shared" si="7"/>
        <v>1.6014247472392589E-2</v>
      </c>
      <c r="FH9" s="202">
        <f t="shared" si="7"/>
        <v>1.547577516762765E-2</v>
      </c>
      <c r="FI9" s="202">
        <f t="shared" si="7"/>
        <v>1.4905967369975227E-2</v>
      </c>
      <c r="FJ9" s="202">
        <f t="shared" si="7"/>
        <v>1.4311678529580948E-2</v>
      </c>
      <c r="FK9" s="202">
        <f t="shared" si="7"/>
        <v>1.3699395271308467E-2</v>
      </c>
      <c r="FL9" s="202">
        <f t="shared" si="7"/>
        <v>1.3075177042992469E-2</v>
      </c>
      <c r="FM9" s="202">
        <f t="shared" si="7"/>
        <v>1.2444613059183858E-2</v>
      </c>
      <c r="FN9" s="202">
        <f t="shared" si="7"/>
        <v>1.181279407405666E-2</v>
      </c>
      <c r="FO9" s="202">
        <f t="shared" si="7"/>
        <v>1.1184297360890409E-2</v>
      </c>
      <c r="FP9" s="202">
        <f t="shared" si="7"/>
        <v>1.0563183198942859E-2</v>
      </c>
      <c r="FQ9" s="202">
        <f t="shared" si="7"/>
        <v>9.9530011581029677E-3</v>
      </c>
      <c r="FR9" s="202">
        <f t="shared" si="7"/>
        <v>9.3568045143593223E-3</v>
      </c>
      <c r="FS9" s="202">
        <f t="shared" si="7"/>
        <v>8.7771712125932263E-3</v>
      </c>
      <c r="FT9" s="202">
        <f t="shared" si="7"/>
        <v>8.2162299064182775E-3</v>
      </c>
      <c r="FU9" s="202">
        <f t="shared" si="7"/>
        <v>7.6756897380043324E-3</v>
      </c>
      <c r="FV9" s="202">
        <f t="shared" si="7"/>
        <v>7.1568726657282701E-3</v>
      </c>
      <c r="FW9" s="202">
        <f t="shared" si="7"/>
        <v>6.6607472971772323E-3</v>
      </c>
      <c r="FX9" s="202">
        <f t="shared" si="7"/>
        <v>6.1879633339548233E-3</v>
      </c>
      <c r="FY9" s="202">
        <f t="shared" si="7"/>
        <v>5.738885878589616E-3</v>
      </c>
      <c r="FZ9" s="202">
        <f t="shared" si="7"/>
        <v>5.313628989439028E-3</v>
      </c>
      <c r="GA9" s="202">
        <f t="shared" si="7"/>
        <v>4.9120879945965838E-3</v>
      </c>
      <c r="GB9" s="202">
        <f t="shared" si="7"/>
        <v>4.5339701890520223E-3</v>
      </c>
      <c r="GC9" s="202">
        <f t="shared" si="7"/>
        <v>4.1788236400111135E-3</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69.278298644306929</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0</v>
      </c>
      <c r="FW10" s="202">
        <f t="shared" si="9"/>
        <v>0</v>
      </c>
      <c r="FX10" s="202">
        <f t="shared" si="9"/>
        <v>0</v>
      </c>
      <c r="FY10" s="202">
        <f t="shared" si="9"/>
        <v>0</v>
      </c>
      <c r="FZ10" s="202">
        <f t="shared" si="9"/>
        <v>0</v>
      </c>
      <c r="GA10" s="202">
        <f t="shared" si="9"/>
        <v>0</v>
      </c>
      <c r="GB10" s="202">
        <f t="shared" si="9"/>
        <v>0</v>
      </c>
      <c r="GC10" s="202">
        <f t="shared" si="9"/>
        <v>0</v>
      </c>
      <c r="GD10" s="202">
        <f t="shared" si="9"/>
        <v>3.8460639131834514E-3</v>
      </c>
      <c r="GE10" s="202">
        <f t="shared" si="9"/>
        <v>3.5349986082552701E-3</v>
      </c>
      <c r="GF10" s="202">
        <f t="shared" si="9"/>
        <v>3.2448496552506092E-3</v>
      </c>
      <c r="GG10" s="202">
        <f t="shared" si="9"/>
        <v>2.9747733758543819E-3</v>
      </c>
      <c r="GH10" s="202">
        <f t="shared" ref="GH10:HQ10" si="10">IF(AND($D$13&gt;0,$D$14&gt;0),IF(AND(CK4&gt;$D$14),GH4,0),"")</f>
        <v>2.7238783559668206E-3</v>
      </c>
      <c r="GI10" s="202">
        <f t="shared" si="10"/>
        <v>2.4912412088137861E-3</v>
      </c>
      <c r="GJ10" s="202">
        <f t="shared" si="10"/>
        <v>2.2759203329102608E-3</v>
      </c>
      <c r="GK10" s="202">
        <f t="shared" si="10"/>
        <v>2.0769677871186523E-3</v>
      </c>
      <c r="GL10" s="202">
        <f t="shared" si="10"/>
        <v>1.8934394169705757E-3</v>
      </c>
      <c r="GM10" s="202">
        <f t="shared" si="10"/>
        <v>1.7244033732847965E-3</v>
      </c>
      <c r="GN10" s="202">
        <f t="shared" si="10"/>
        <v>1.5689471667947295E-3</v>
      </c>
      <c r="GO10" s="202">
        <f t="shared" si="10"/>
        <v>1.4261834017897327E-3</v>
      </c>
      <c r="GP10" s="202">
        <f t="shared" si="10"/>
        <v>1.2952543283881138E-3</v>
      </c>
      <c r="GQ10" s="202">
        <f t="shared" si="10"/>
        <v>1.175335347617092E-3</v>
      </c>
      <c r="GR10" s="202">
        <f t="shared" si="10"/>
        <v>1.0656375965162604E-3</v>
      </c>
      <c r="GS10" s="202">
        <f t="shared" si="10"/>
        <v>9.654097324651793E-4</v>
      </c>
      <c r="GT10" s="202">
        <f t="shared" si="10"/>
        <v>8.7393902724841827E-4</v>
      </c>
      <c r="GU10" s="202">
        <f t="shared" si="10"/>
        <v>7.9055187233156225E-4</v>
      </c>
      <c r="GV10" s="202">
        <f t="shared" si="10"/>
        <v>7.1461378768661863E-4</v>
      </c>
      <c r="GW10" s="202">
        <f t="shared" si="10"/>
        <v>6.4552901748067798E-4</v>
      </c>
      <c r="GX10" s="202">
        <f t="shared" si="10"/>
        <v>5.8273978718571134E-4</v>
      </c>
      <c r="GY10" s="202">
        <f t="shared" si="10"/>
        <v>5.2572528829822947E-4</v>
      </c>
      <c r="GZ10" s="202">
        <f t="shared" si="10"/>
        <v>4.740004489607152E-4</v>
      </c>
      <c r="HA10" s="202">
        <f t="shared" si="10"/>
        <v>4.2711454140745216E-4</v>
      </c>
      <c r="HB10" s="202">
        <f t="shared" si="10"/>
        <v>3.846496703499106E-4</v>
      </c>
      <c r="HC10" s="202">
        <f t="shared" si="10"/>
        <v>3.4621918018441187E-4</v>
      </c>
      <c r="HD10" s="202">
        <f t="shared" si="10"/>
        <v>3.114660132470019E-4</v>
      </c>
      <c r="HE10" s="202">
        <f t="shared" si="10"/>
        <v>2.8006104624487746E-4</v>
      </c>
      <c r="HF10" s="202">
        <f t="shared" si="10"/>
        <v>2.5170142743881211E-4</v>
      </c>
      <c r="HG10" s="202">
        <f t="shared" si="10"/>
        <v>2.2610893310947815E-4</v>
      </c>
      <c r="HH10" s="202">
        <f t="shared" si="10"/>
        <v>2.0302835828037949E-4</v>
      </c>
      <c r="HI10" s="202">
        <f t="shared" si="10"/>
        <v>1.82225953556601E-4</v>
      </c>
      <c r="HJ10" s="202">
        <f t="shared" si="10"/>
        <v>1.6348791723587544E-4</v>
      </c>
      <c r="HK10" s="202">
        <f t="shared" si="10"/>
        <v>1.4661894952038248E-4</v>
      </c>
      <c r="HL10" s="202">
        <f t="shared" si="10"/>
        <v>1.3144087366837468E-4</v>
      </c>
      <c r="HM10" s="202">
        <f t="shared" si="10"/>
        <v>1.1779132723981856E-4</v>
      </c>
      <c r="HN10" s="202">
        <f t="shared" si="10"/>
        <v>1.0552252517674614E-4</v>
      </c>
      <c r="HO10" s="202">
        <f t="shared" si="10"/>
        <v>9.4500095285868707E-5</v>
      </c>
      <c r="HP10" s="202">
        <f t="shared" si="10"/>
        <v>8.4601985729550785E-5</v>
      </c>
      <c r="HQ10" s="202">
        <f t="shared" si="10"/>
        <v>7.5717443354642949E-5</v>
      </c>
    </row>
    <row r="11" spans="1:226" ht="15.75" x14ac:dyDescent="0.25">
      <c r="A11" s="5"/>
      <c r="B11" s="5"/>
      <c r="C11" s="31" t="s">
        <v>52</v>
      </c>
      <c r="D11" s="73">
        <f>IF(AND(D9&gt;0,D9&lt;1,NOT(L5="")),_xlfn.LOGNORM.INV(($D$9+(1-$D$9)/2),LN($G$5),LN($K$4)),"")</f>
        <v>144.3453461717159</v>
      </c>
      <c r="E11" s="37"/>
      <c r="F11" s="2"/>
      <c r="G11" s="5"/>
      <c r="H11" s="5"/>
      <c r="I11" s="5"/>
      <c r="J11" s="5"/>
      <c r="K11" s="5"/>
      <c r="L11" s="5"/>
      <c r="M11" s="5"/>
      <c r="N11" s="5"/>
      <c r="O11" s="5"/>
      <c r="P11" s="5"/>
      <c r="Q11" s="5"/>
      <c r="R11" s="5"/>
      <c r="S11" s="5"/>
      <c r="T11" s="5"/>
      <c r="U11" s="5"/>
      <c r="V11" s="5"/>
      <c r="DU11" s="248">
        <f>MAX(DU8:DU10)</f>
        <v>3.0070790661325359E-4</v>
      </c>
      <c r="DV11" s="248">
        <f t="shared" ref="DV11:GG11" si="11">MAX(DV8:DV10)</f>
        <v>4.3430957398373589E-4</v>
      </c>
      <c r="DW11" s="248">
        <f t="shared" si="11"/>
        <v>6.1058974737503516E-4</v>
      </c>
      <c r="DX11" s="248">
        <f t="shared" si="11"/>
        <v>8.3721726491054502E-4</v>
      </c>
      <c r="DY11" s="248">
        <f t="shared" si="11"/>
        <v>1.1215792208817052E-3</v>
      </c>
      <c r="DZ11" s="248">
        <f t="shared" si="11"/>
        <v>1.4703474048534334E-3</v>
      </c>
      <c r="EA11" s="248">
        <f t="shared" si="11"/>
        <v>1.889042249331189E-3</v>
      </c>
      <c r="EB11" s="248">
        <f t="shared" si="11"/>
        <v>2.3816267356976126E-3</v>
      </c>
      <c r="EC11" s="248">
        <f t="shared" si="11"/>
        <v>2.9501605167717138E-3</v>
      </c>
      <c r="ED11" s="248">
        <f t="shared" si="11"/>
        <v>3.5945395118033383E-3</v>
      </c>
      <c r="EE11" s="248">
        <f t="shared" si="11"/>
        <v>4.3123391522751605E-3</v>
      </c>
      <c r="EF11" s="248">
        <f t="shared" si="11"/>
        <v>5.0987711943289446E-3</v>
      </c>
      <c r="EG11" s="248">
        <f t="shared" si="11"/>
        <v>5.9467554764386964E-3</v>
      </c>
      <c r="EH11" s="248">
        <f t="shared" si="11"/>
        <v>6.8471000091413301E-3</v>
      </c>
      <c r="EI11" s="248">
        <f t="shared" si="11"/>
        <v>7.7887759883223566E-3</v>
      </c>
      <c r="EJ11" s="248">
        <f t="shared" si="11"/>
        <v>8.7592691645060443E-3</v>
      </c>
      <c r="EK11" s="248">
        <f t="shared" si="11"/>
        <v>9.7449856972045504E-3</v>
      </c>
      <c r="EL11" s="248">
        <f t="shared" si="11"/>
        <v>1.0731689192499201E-2</v>
      </c>
      <c r="EM11" s="248">
        <f t="shared" si="11"/>
        <v>1.1704945914182384E-2</v>
      </c>
      <c r="EN11" s="248">
        <f t="shared" si="11"/>
        <v>1.2650556904211782E-2</v>
      </c>
      <c r="EO11" s="248">
        <f t="shared" si="11"/>
        <v>1.3554958605072E-2</v>
      </c>
      <c r="EP11" s="248">
        <f t="shared" si="11"/>
        <v>1.44055771756654E-2</v>
      </c>
      <c r="EQ11" s="248">
        <f t="shared" si="11"/>
        <v>1.5191125674150308E-2</v>
      </c>
      <c r="ER11" s="248">
        <f t="shared" si="11"/>
        <v>1.5901837324004478E-2</v>
      </c>
      <c r="ES11" s="248">
        <f t="shared" si="11"/>
        <v>1.6529631917573236E-2</v>
      </c>
      <c r="ET11" s="248">
        <f t="shared" si="11"/>
        <v>1.7068215843296007E-2</v>
      </c>
      <c r="EU11" s="248">
        <f t="shared" si="11"/>
        <v>1.7513119113750662E-2</v>
      </c>
      <c r="EV11" s="248">
        <f t="shared" si="11"/>
        <v>1.7861675048528102E-2</v>
      </c>
      <c r="EW11" s="248">
        <f t="shared" si="11"/>
        <v>1.8112949909314561E-2</v>
      </c>
      <c r="EX11" s="248">
        <f t="shared" si="11"/>
        <v>1.8267630818171229E-2</v>
      </c>
      <c r="EY11" s="248">
        <f t="shared" si="11"/>
        <v>1.8327880769664063E-2</v>
      </c>
      <c r="EZ11" s="248">
        <f t="shared" si="11"/>
        <v>1.8297169550221329E-2</v>
      </c>
      <c r="FA11" s="248">
        <f t="shared" si="11"/>
        <v>1.8180088992406373E-2</v>
      </c>
      <c r="FB11" s="248">
        <f t="shared" si="11"/>
        <v>1.7982160309585313E-2</v>
      </c>
      <c r="FC11" s="248">
        <f t="shared" si="11"/>
        <v>1.7709640366647406E-2</v>
      </c>
      <c r="FD11" s="248">
        <f t="shared" si="11"/>
        <v>1.7369332726293547E-2</v>
      </c>
      <c r="FE11" s="248">
        <f t="shared" si="11"/>
        <v>1.6968408238663812E-2</v>
      </c>
      <c r="FF11" s="248">
        <f t="shared" si="11"/>
        <v>1.651423887327998E-2</v>
      </c>
      <c r="FG11" s="248">
        <f t="shared" si="11"/>
        <v>1.6014247472392589E-2</v>
      </c>
      <c r="FH11" s="248">
        <f t="shared" si="11"/>
        <v>1.547577516762765E-2</v>
      </c>
      <c r="FI11" s="248">
        <f t="shared" si="11"/>
        <v>1.4905967369975227E-2</v>
      </c>
      <c r="FJ11" s="248">
        <f t="shared" si="11"/>
        <v>1.4311678529580948E-2</v>
      </c>
      <c r="FK11" s="248">
        <f t="shared" si="11"/>
        <v>1.3699395271308467E-2</v>
      </c>
      <c r="FL11" s="248">
        <f t="shared" si="11"/>
        <v>1.3075177042992469E-2</v>
      </c>
      <c r="FM11" s="248">
        <f t="shared" si="11"/>
        <v>1.2444613059183858E-2</v>
      </c>
      <c r="FN11" s="248">
        <f t="shared" si="11"/>
        <v>1.181279407405666E-2</v>
      </c>
      <c r="FO11" s="248">
        <f t="shared" si="11"/>
        <v>1.1184297360890409E-2</v>
      </c>
      <c r="FP11" s="248">
        <f t="shared" si="11"/>
        <v>1.0563183198942859E-2</v>
      </c>
      <c r="FQ11" s="248">
        <f t="shared" si="11"/>
        <v>9.9530011581029677E-3</v>
      </c>
      <c r="FR11" s="248">
        <f t="shared" si="11"/>
        <v>9.3568045143593223E-3</v>
      </c>
      <c r="FS11" s="248">
        <f t="shared" si="11"/>
        <v>8.7771712125932263E-3</v>
      </c>
      <c r="FT11" s="248">
        <f t="shared" si="11"/>
        <v>8.2162299064182775E-3</v>
      </c>
      <c r="FU11" s="248">
        <f t="shared" si="11"/>
        <v>7.6756897380043324E-3</v>
      </c>
      <c r="FV11" s="248">
        <f t="shared" si="11"/>
        <v>7.1568726657282701E-3</v>
      </c>
      <c r="FW11" s="248">
        <f t="shared" si="11"/>
        <v>6.6607472971772323E-3</v>
      </c>
      <c r="FX11" s="248">
        <f t="shared" si="11"/>
        <v>6.1879633339548233E-3</v>
      </c>
      <c r="FY11" s="248">
        <f t="shared" si="11"/>
        <v>5.738885878589616E-3</v>
      </c>
      <c r="FZ11" s="248">
        <f t="shared" si="11"/>
        <v>5.313628989439028E-3</v>
      </c>
      <c r="GA11" s="248">
        <f t="shared" si="11"/>
        <v>4.9120879945965838E-3</v>
      </c>
      <c r="GB11" s="248">
        <f t="shared" si="11"/>
        <v>4.5339701890520223E-3</v>
      </c>
      <c r="GC11" s="248">
        <f t="shared" si="11"/>
        <v>4.1788236400111135E-3</v>
      </c>
      <c r="GD11" s="248">
        <f t="shared" si="11"/>
        <v>3.8460639131834514E-3</v>
      </c>
      <c r="GE11" s="248">
        <f t="shared" si="11"/>
        <v>3.5349986082552701E-3</v>
      </c>
      <c r="GF11" s="248">
        <f t="shared" si="11"/>
        <v>3.2448496552506092E-3</v>
      </c>
      <c r="GG11" s="248">
        <f t="shared" si="11"/>
        <v>2.9747733758543819E-3</v>
      </c>
      <c r="GH11" s="248">
        <f t="shared" ref="GH11:HQ11" si="12">MAX(GH8:GH10)</f>
        <v>2.7238783559668206E-3</v>
      </c>
      <c r="GI11" s="248">
        <f t="shared" si="12"/>
        <v>2.4912412088137861E-3</v>
      </c>
      <c r="GJ11" s="248">
        <f t="shared" si="12"/>
        <v>2.2759203329102608E-3</v>
      </c>
      <c r="GK11" s="248">
        <f t="shared" si="12"/>
        <v>2.0769677871186523E-3</v>
      </c>
      <c r="GL11" s="248">
        <f t="shared" si="12"/>
        <v>1.8934394169705757E-3</v>
      </c>
      <c r="GM11" s="248">
        <f t="shared" si="12"/>
        <v>1.7244033732847965E-3</v>
      </c>
      <c r="GN11" s="248">
        <f t="shared" si="12"/>
        <v>1.5689471667947295E-3</v>
      </c>
      <c r="GO11" s="248">
        <f t="shared" si="12"/>
        <v>1.4261834017897327E-3</v>
      </c>
      <c r="GP11" s="248">
        <f t="shared" si="12"/>
        <v>1.2952543283881138E-3</v>
      </c>
      <c r="GQ11" s="248">
        <f t="shared" si="12"/>
        <v>1.175335347617092E-3</v>
      </c>
      <c r="GR11" s="248">
        <f t="shared" si="12"/>
        <v>1.0656375965162604E-3</v>
      </c>
      <c r="GS11" s="248">
        <f t="shared" si="12"/>
        <v>9.654097324651793E-4</v>
      </c>
      <c r="GT11" s="248">
        <f t="shared" si="12"/>
        <v>8.7393902724841827E-4</v>
      </c>
      <c r="GU11" s="248">
        <f t="shared" si="12"/>
        <v>7.9055187233156225E-4</v>
      </c>
      <c r="GV11" s="248">
        <f t="shared" si="12"/>
        <v>7.1461378768661863E-4</v>
      </c>
      <c r="GW11" s="248">
        <f t="shared" si="12"/>
        <v>6.4552901748067798E-4</v>
      </c>
      <c r="GX11" s="248">
        <f t="shared" si="12"/>
        <v>5.8273978718571134E-4</v>
      </c>
      <c r="GY11" s="248">
        <f t="shared" si="12"/>
        <v>5.2572528829822947E-4</v>
      </c>
      <c r="GZ11" s="248">
        <f t="shared" si="12"/>
        <v>4.740004489607152E-4</v>
      </c>
      <c r="HA11" s="248">
        <f t="shared" si="12"/>
        <v>4.2711454140745216E-4</v>
      </c>
      <c r="HB11" s="248">
        <f t="shared" si="12"/>
        <v>3.846496703499106E-4</v>
      </c>
      <c r="HC11" s="248">
        <f t="shared" si="12"/>
        <v>3.4621918018441187E-4</v>
      </c>
      <c r="HD11" s="248">
        <f t="shared" si="12"/>
        <v>3.114660132470019E-4</v>
      </c>
      <c r="HE11" s="248">
        <f t="shared" si="12"/>
        <v>2.8006104624487746E-4</v>
      </c>
      <c r="HF11" s="248">
        <f t="shared" si="12"/>
        <v>2.5170142743881211E-4</v>
      </c>
      <c r="HG11" s="248">
        <f t="shared" si="12"/>
        <v>2.2610893310947815E-4</v>
      </c>
      <c r="HH11" s="248">
        <f t="shared" si="12"/>
        <v>2.0302835828037949E-4</v>
      </c>
      <c r="HI11" s="248">
        <f t="shared" si="12"/>
        <v>1.82225953556601E-4</v>
      </c>
      <c r="HJ11" s="248">
        <f t="shared" si="12"/>
        <v>1.6348791723587544E-4</v>
      </c>
      <c r="HK11" s="248">
        <f t="shared" si="12"/>
        <v>1.4661894952038248E-4</v>
      </c>
      <c r="HL11" s="248">
        <f t="shared" si="12"/>
        <v>1.3144087366837468E-4</v>
      </c>
      <c r="HM11" s="248">
        <f t="shared" si="12"/>
        <v>1.1779132723981856E-4</v>
      </c>
      <c r="HN11" s="248">
        <f t="shared" si="12"/>
        <v>1.0552252517674614E-4</v>
      </c>
      <c r="HO11" s="248">
        <f t="shared" si="12"/>
        <v>9.4500095285868707E-5</v>
      </c>
      <c r="HP11" s="248">
        <f t="shared" si="12"/>
        <v>8.4601985729550785E-5</v>
      </c>
      <c r="HQ11" s="248">
        <f t="shared" si="12"/>
        <v>7.5717443354642949E-5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0.87179533693820344</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6.2411203616773873E-2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6.5793459445022684E-2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0.1.3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99</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100</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64</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169</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769</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76" t="s">
        <v>708</v>
      </c>
      <c r="C43" s="376"/>
      <c r="D43" s="376"/>
      <c r="E43" s="376"/>
      <c r="F43" s="376"/>
      <c r="G43" s="376"/>
      <c r="H43" s="37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79" t="s">
        <v>47</v>
      </c>
      <c r="P1" s="38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44</v>
      </c>
      <c r="P2" s="399" t="s">
        <v>45</v>
      </c>
      <c r="Q2" s="396" t="s">
        <v>32</v>
      </c>
      <c r="R2" s="397"/>
      <c r="S2" s="397"/>
      <c r="T2" s="397"/>
      <c r="U2" s="397"/>
      <c r="V2" s="398"/>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400"/>
      <c r="P3" s="400"/>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135.35999999999999</v>
      </c>
      <c r="L4" s="213">
        <f>IF(K4="","",K4^2)</f>
        <v>18322.329599999997</v>
      </c>
      <c r="M4" s="274">
        <f ca="1">RAND()</f>
        <v>0.34067079339798656</v>
      </c>
      <c r="N4" s="275">
        <f ca="1">IF(K4="","",_xlfn.NORM.INV(M4,G4,K4))</f>
        <v>64.416703194859366</v>
      </c>
      <c r="O4" s="209">
        <v>150</v>
      </c>
      <c r="P4" s="263">
        <f>IF(AND(O4&gt;0,C4&gt;0,NOT(K4="")),ABS(VLOOKUP($O$1,VLookups!$A$48:$B$49,2,FALSE)-_xlfn.NORM.DIST(O4,G4,K4,TRUE)),"")</f>
        <v>0.58769950602584764</v>
      </c>
      <c r="Q4" s="214">
        <f>IF(AND($B4&gt;0,$C4&gt;0,$D4&gt;0,NOT(ISBLANK($H4))),_xlfn.NORM.INV(ABS(VLOOKUP($O$1,VLookups!$A$48:$B$49,2,FALSE)-Q$3),$G4,$K4),"")</f>
        <v>-53.470819912117122</v>
      </c>
      <c r="R4" s="215">
        <f>IF(AND($B4&gt;0,$C4&gt;0,$D4&gt;0,NOT(ISBLANK($H4))),_xlfn.NORM.INV(ABS(VLOOKUP($O$1,VLookups!$A$48:$B$49,2,FALSE)-R$3),$G4,$K4),"")</f>
        <v>293.47081991211712</v>
      </c>
      <c r="S4" s="214">
        <f>IF(AND($B4&gt;0,$C4&gt;0,$D4&gt;0,NOT(ISBLANK($H4))),_xlfn.NORM.INV(ABS(VLOOKUP($O$1,VLookups!$A$48:$B$49,2,FALSE)-S$3),$G4,$K4),"")</f>
        <v>260.29162360187934</v>
      </c>
      <c r="T4" s="215">
        <f>IF(AND($B4&gt;0,$C4&gt;0,$D4&gt;0,NOT(ISBLANK($H4))),_xlfn.NORM.INV(ABS(VLOOKUP($O$1,VLookups!$A$48:$B$49,2,FALSE)-T$3),$G4,$K4),"")</f>
        <v>233.92185017642973</v>
      </c>
      <c r="U4" s="214">
        <f>IF(AND($B4&gt;0,$C4&gt;0,$D4&gt;0,NOT(ISBLANK($H4))),_xlfn.NORM.INV(ABS(VLOOKUP($O$1,VLookups!$A$48:$B$49,2,FALSE)-U$3),$G4,$K4),"")</f>
        <v>211.29893258654164</v>
      </c>
      <c r="V4" s="215">
        <f>IF(AND($B4&gt;0,$C4&gt;0,$D4&gt;0,NOT(ISBLANK($H4))),_xlfn.NORM.INV(ABS(VLOOKUP($O$1,VLookups!$A$48:$B$49,2,FALSE)-V$3),$G4,$K4),"")</f>
        <v>190.98285340016039</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2.2433892648070241E-3</v>
      </c>
      <c r="DW4" s="163">
        <f t="shared" si="3"/>
        <v>2.2677638844854409E-3</v>
      </c>
      <c r="DX4" s="163">
        <f t="shared" si="3"/>
        <v>2.2919029300468171E-3</v>
      </c>
      <c r="DY4" s="163">
        <f t="shared" si="3"/>
        <v>2.3157932992739797E-3</v>
      </c>
      <c r="DZ4" s="163">
        <f t="shared" si="3"/>
        <v>2.3394219156402394E-3</v>
      </c>
      <c r="EA4" s="163">
        <f t="shared" si="3"/>
        <v>2.362775740053784E-3</v>
      </c>
      <c r="EB4" s="163">
        <f t="shared" si="3"/>
        <v>2.385841782682128E-3</v>
      </c>
      <c r="EC4" s="163">
        <f t="shared" si="3"/>
        <v>2.4086071148418636E-3</v>
      </c>
      <c r="ED4" s="163">
        <f t="shared" si="3"/>
        <v>2.4310588809387185E-3</v>
      </c>
      <c r="EE4" s="163">
        <f t="shared" si="3"/>
        <v>2.4531843104426982E-3</v>
      </c>
      <c r="EF4" s="163">
        <f t="shared" si="3"/>
        <v>2.4749707298828967E-3</v>
      </c>
      <c r="EG4" s="163">
        <f t="shared" si="3"/>
        <v>2.4964055748463655E-3</v>
      </c>
      <c r="EH4" s="163">
        <f t="shared" si="3"/>
        <v>2.5174764019653072E-3</v>
      </c>
      <c r="EI4" s="163">
        <f t="shared" si="3"/>
        <v>2.538170900876712E-3</v>
      </c>
      <c r="EJ4" s="163">
        <f t="shared" si="3"/>
        <v>2.5584769061384707E-3</v>
      </c>
      <c r="EK4" s="163">
        <f t="shared" si="3"/>
        <v>2.5783824090859372E-3</v>
      </c>
      <c r="EL4" s="163">
        <f t="shared" si="3"/>
        <v>2.5978755696128369E-3</v>
      </c>
      <c r="EM4" s="163">
        <f t="shared" si="3"/>
        <v>2.6169447278604516E-3</v>
      </c>
      <c r="EN4" s="163">
        <f t="shared" si="3"/>
        <v>2.6355784157989868E-3</v>
      </c>
      <c r="EO4" s="163">
        <f t="shared" si="3"/>
        <v>2.6537653686850805E-3</v>
      </c>
      <c r="EP4" s="163">
        <f t="shared" si="3"/>
        <v>2.6714945363794924E-3</v>
      </c>
      <c r="EQ4" s="163">
        <f t="shared" si="3"/>
        <v>2.6887550945091034E-3</v>
      </c>
      <c r="ER4" s="163">
        <f t="shared" si="3"/>
        <v>2.7055364554574744E-3</v>
      </c>
      <c r="ES4" s="163">
        <f t="shared" si="3"/>
        <v>2.7218282791683919E-3</v>
      </c>
      <c r="ET4" s="163">
        <f t="shared" si="3"/>
        <v>2.7376204837469857E-3</v>
      </c>
      <c r="EU4" s="163">
        <f t="shared" si="3"/>
        <v>2.7529032558432395E-3</v>
      </c>
      <c r="EV4" s="163">
        <f t="shared" si="3"/>
        <v>2.7676670608029375E-3</v>
      </c>
      <c r="EW4" s="163">
        <f t="shared" si="3"/>
        <v>2.7819026525713738E-3</v>
      </c>
      <c r="EX4" s="163">
        <f t="shared" si="3"/>
        <v>2.7956010833354288E-3</v>
      </c>
      <c r="EY4" s="163">
        <f t="shared" si="3"/>
        <v>2.8087537128899599E-3</v>
      </c>
      <c r="EZ4" s="163">
        <f t="shared" si="3"/>
        <v>2.8213522177147803E-3</v>
      </c>
      <c r="FA4" s="163">
        <f t="shared" si="3"/>
        <v>2.8333885997488969E-3</v>
      </c>
      <c r="FB4" s="163">
        <f t="shared" si="3"/>
        <v>2.8448551948490539E-3</v>
      </c>
      <c r="FC4" s="163">
        <f t="shared" si="3"/>
        <v>2.8557446809200694E-3</v>
      </c>
      <c r="FD4" s="163">
        <f t="shared" si="3"/>
        <v>2.8660500857049017E-3</v>
      </c>
      <c r="FE4" s="163">
        <f t="shared" si="3"/>
        <v>2.8757647942228297E-3</v>
      </c>
      <c r="FF4" s="163">
        <f t="shared" si="3"/>
        <v>2.884882555844659E-3</v>
      </c>
      <c r="FG4" s="163">
        <f t="shared" si="3"/>
        <v>2.8933974909943513E-3</v>
      </c>
      <c r="FH4" s="163">
        <f t="shared" si="3"/>
        <v>2.9013040974670231E-3</v>
      </c>
      <c r="FI4" s="163">
        <f t="shared" si="3"/>
        <v>2.9085972563538073E-3</v>
      </c>
      <c r="FJ4" s="163">
        <f t="shared" si="3"/>
        <v>2.9152722375646537E-3</v>
      </c>
      <c r="FK4" s="163">
        <f t="shared" si="3"/>
        <v>2.9213247049407211E-3</v>
      </c>
      <c r="FL4" s="163">
        <f t="shared" si="3"/>
        <v>2.9267507209486286E-3</v>
      </c>
      <c r="FM4" s="163">
        <f t="shared" si="3"/>
        <v>2.9315467509494512E-3</v>
      </c>
      <c r="FN4" s="163">
        <f t="shared" si="3"/>
        <v>2.9357096670359854E-3</v>
      </c>
      <c r="FO4" s="163">
        <f t="shared" si="3"/>
        <v>2.9392367514324428E-3</v>
      </c>
      <c r="FP4" s="163">
        <f t="shared" si="3"/>
        <v>2.942125699451409E-3</v>
      </c>
      <c r="FQ4" s="163">
        <f t="shared" si="3"/>
        <v>2.9443746220035607E-3</v>
      </c>
      <c r="FR4" s="163">
        <f t="shared" si="3"/>
        <v>2.9459820476563123E-3</v>
      </c>
      <c r="FS4" s="163">
        <f t="shared" si="3"/>
        <v>2.9469469242382564E-3</v>
      </c>
      <c r="FT4" s="163">
        <f t="shared" si="3"/>
        <v>2.947268619986944E-3</v>
      </c>
      <c r="FU4" s="163">
        <f t="shared" si="3"/>
        <v>2.9469469242382564E-3</v>
      </c>
      <c r="FV4" s="163">
        <f t="shared" si="3"/>
        <v>2.9459820476563123E-3</v>
      </c>
      <c r="FW4" s="163">
        <f t="shared" si="3"/>
        <v>2.9443746220035607E-3</v>
      </c>
      <c r="FX4" s="163">
        <f t="shared" si="3"/>
        <v>2.942125699451409E-3</v>
      </c>
      <c r="FY4" s="163">
        <f t="shared" si="3"/>
        <v>2.9392367514324428E-3</v>
      </c>
      <c r="FZ4" s="163">
        <f t="shared" si="3"/>
        <v>2.9357096670359854E-3</v>
      </c>
      <c r="GA4" s="163">
        <f t="shared" si="3"/>
        <v>2.9315467509494512E-3</v>
      </c>
      <c r="GB4" s="163">
        <f t="shared" si="3"/>
        <v>2.9267507209486286E-3</v>
      </c>
      <c r="GC4" s="163">
        <f t="shared" si="3"/>
        <v>2.9213247049407211E-3</v>
      </c>
      <c r="GD4" s="163">
        <f t="shared" si="3"/>
        <v>2.9152722375646537E-3</v>
      </c>
      <c r="GE4" s="163">
        <f t="shared" si="3"/>
        <v>2.9085972563538073E-3</v>
      </c>
      <c r="GF4" s="163">
        <f t="shared" si="3"/>
        <v>2.9013040974670231E-3</v>
      </c>
      <c r="GG4" s="163">
        <f t="shared" si="3"/>
        <v>2.8933974909943513E-3</v>
      </c>
      <c r="GH4" s="163">
        <f t="shared" ref="GH4:HR4" si="4">IF(ISNONTEXT($K4),_xlfn.NORM.DIST(CK4,$G4,$K4,FALSE),NA())</f>
        <v>2.884882555844659E-3</v>
      </c>
      <c r="GI4" s="163">
        <f t="shared" si="4"/>
        <v>2.8757647942228297E-3</v>
      </c>
      <c r="GJ4" s="163">
        <f t="shared" si="4"/>
        <v>2.8660500857049017E-3</v>
      </c>
      <c r="GK4" s="163">
        <f t="shared" si="4"/>
        <v>2.8557446809200694E-3</v>
      </c>
      <c r="GL4" s="163">
        <f t="shared" si="4"/>
        <v>2.8448551948490539E-3</v>
      </c>
      <c r="GM4" s="163">
        <f t="shared" si="4"/>
        <v>2.8333885997488969E-3</v>
      </c>
      <c r="GN4" s="163">
        <f t="shared" si="4"/>
        <v>2.8213522177147803E-3</v>
      </c>
      <c r="GO4" s="163">
        <f t="shared" si="4"/>
        <v>2.8087537128899599E-3</v>
      </c>
      <c r="GP4" s="163">
        <f t="shared" si="4"/>
        <v>2.7956010833354288E-3</v>
      </c>
      <c r="GQ4" s="163">
        <f t="shared" si="4"/>
        <v>2.7819026525713738E-3</v>
      </c>
      <c r="GR4" s="163">
        <f t="shared" si="4"/>
        <v>2.7676670608029375E-3</v>
      </c>
      <c r="GS4" s="163">
        <f t="shared" si="4"/>
        <v>2.7529032558432395E-3</v>
      </c>
      <c r="GT4" s="163">
        <f t="shared" si="4"/>
        <v>2.7376204837469857E-3</v>
      </c>
      <c r="GU4" s="163">
        <f t="shared" si="4"/>
        <v>2.7218282791683919E-3</v>
      </c>
      <c r="GV4" s="163">
        <f t="shared" si="4"/>
        <v>2.7055364554574744E-3</v>
      </c>
      <c r="GW4" s="163">
        <f t="shared" si="4"/>
        <v>2.6887550945091034E-3</v>
      </c>
      <c r="GX4" s="163">
        <f t="shared" si="4"/>
        <v>2.6714945363794924E-3</v>
      </c>
      <c r="GY4" s="163">
        <f t="shared" si="4"/>
        <v>2.6537653686850805E-3</v>
      </c>
      <c r="GZ4" s="163">
        <f t="shared" si="4"/>
        <v>2.6355784157989868E-3</v>
      </c>
      <c r="HA4" s="163">
        <f t="shared" si="4"/>
        <v>2.6169447278604516E-3</v>
      </c>
      <c r="HB4" s="163">
        <f t="shared" si="4"/>
        <v>2.5978755696128369E-3</v>
      </c>
      <c r="HC4" s="163">
        <f t="shared" si="4"/>
        <v>2.5783824090859372E-3</v>
      </c>
      <c r="HD4" s="163">
        <f t="shared" si="4"/>
        <v>2.5584769061384707E-3</v>
      </c>
      <c r="HE4" s="163">
        <f t="shared" si="4"/>
        <v>2.538170900876712E-3</v>
      </c>
      <c r="HF4" s="163">
        <f t="shared" si="4"/>
        <v>2.5174764019653072E-3</v>
      </c>
      <c r="HG4" s="163">
        <f t="shared" si="4"/>
        <v>2.4964055748463655E-3</v>
      </c>
      <c r="HH4" s="163">
        <f t="shared" si="4"/>
        <v>2.4749707298828967E-3</v>
      </c>
      <c r="HI4" s="163">
        <f t="shared" si="4"/>
        <v>2.4531843104426982E-3</v>
      </c>
      <c r="HJ4" s="163">
        <f t="shared" si="4"/>
        <v>2.4310588809387185E-3</v>
      </c>
      <c r="HK4" s="163">
        <f t="shared" si="4"/>
        <v>2.4086071148418636E-3</v>
      </c>
      <c r="HL4" s="163">
        <f t="shared" si="4"/>
        <v>2.385841782682128E-3</v>
      </c>
      <c r="HM4" s="163">
        <f t="shared" si="4"/>
        <v>2.362775740053784E-3</v>
      </c>
      <c r="HN4" s="163">
        <f t="shared" si="4"/>
        <v>2.3394219156402394E-3</v>
      </c>
      <c r="HO4" s="163">
        <f t="shared" si="4"/>
        <v>2.3157932992739797E-3</v>
      </c>
      <c r="HP4" s="163">
        <f t="shared" si="4"/>
        <v>2.2919029300468171E-3</v>
      </c>
      <c r="HQ4" s="163">
        <f t="shared" si="4"/>
        <v>2.2677638844854409E-3</v>
      </c>
      <c r="HR4" s="163">
        <f t="shared" si="4"/>
        <v>2.2433892648070241E-3</v>
      </c>
    </row>
    <row r="5" spans="1:227" hidden="1" x14ac:dyDescent="0.25">
      <c r="A5" s="2"/>
      <c r="B5" s="84">
        <f>SUM(B4:B4)</f>
        <v>60</v>
      </c>
      <c r="C5" s="84">
        <f>SUM(C4:C4)</f>
        <v>120</v>
      </c>
      <c r="D5" s="84">
        <f>SUM(D4:D4)</f>
        <v>180</v>
      </c>
      <c r="E5" s="35"/>
      <c r="F5" s="35"/>
      <c r="G5" s="84">
        <f>SUM(G4:G4)</f>
        <v>120</v>
      </c>
      <c r="H5" s="5"/>
      <c r="I5" s="5"/>
      <c r="J5" s="85">
        <f>IF(K4="","",SQRT(L5))</f>
        <v>135.35999999999999</v>
      </c>
      <c r="K5" s="85"/>
      <c r="L5" s="69">
        <f>IF(L4="","",SUM(L4:L4))</f>
        <v>18322.329599999997</v>
      </c>
      <c r="M5" s="69"/>
      <c r="N5" s="69"/>
      <c r="O5" s="84">
        <f>IF(SUM(O4:O4)=0,"",SUM(O4:O4))</f>
        <v>150</v>
      </c>
      <c r="P5" s="75">
        <f>IF(OR(J5="",O5=""),"",ABS(VLOOKUP($O$1,VLookups!$A$48:$B$49,2,FALSE)-_xlfn.NORM.DIST(O5,G5,J5,TRUE)))</f>
        <v>0.58769950602584764</v>
      </c>
      <c r="Q5" s="86">
        <f t="shared" ref="Q5:V5" si="5">SUM(Q4:Q4)</f>
        <v>-53.470819912117122</v>
      </c>
      <c r="R5" s="86">
        <f t="shared" si="5"/>
        <v>293.47081991211712</v>
      </c>
      <c r="S5" s="86">
        <f t="shared" si="5"/>
        <v>260.29162360187934</v>
      </c>
      <c r="T5" s="86">
        <f t="shared" si="5"/>
        <v>233.92185017642973</v>
      </c>
      <c r="U5" s="86">
        <f t="shared" si="5"/>
        <v>211.29893258654164</v>
      </c>
      <c r="V5" s="86">
        <f t="shared" si="5"/>
        <v>190.98285340016039</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87" t="s">
        <v>49</v>
      </c>
      <c r="C7" s="388"/>
      <c r="D7" s="389"/>
      <c r="E7" s="5"/>
      <c r="F7" s="5"/>
      <c r="G7" s="5"/>
      <c r="H7" s="5"/>
      <c r="I7" s="5"/>
      <c r="J7" s="31" t="s">
        <v>58</v>
      </c>
      <c r="K7" s="31"/>
      <c r="L7" s="31"/>
      <c r="M7" s="31"/>
      <c r="N7" s="31"/>
      <c r="O7" s="91">
        <v>1000</v>
      </c>
      <c r="P7" s="39">
        <f>IF(OR(J5="",O7=""),"",ABS(VLOOKUP($O$1,VLookups!$A$48:$B$49,2,FALSE)-_xlfn.NORM.DIST(O7,G5,J5,TRUE)))</f>
        <v>0.99999999996015432</v>
      </c>
      <c r="Q7" s="63">
        <f>IF($J$5="","",_xlfn.NORM.INV(ABS(VLOOKUP($O$1,VLookups!$A$48:$B$49,2,FALSE)-Q$3),$G$5,$J5))</f>
        <v>-53.470819912117122</v>
      </c>
      <c r="R7" s="64">
        <f>IF($J$5="","",_xlfn.NORM.INV(ABS(VLOOKUP($O$1,VLookups!$A$48:$B$49,2,FALSE)-R$3),$G$5,$J5))</f>
        <v>293.47081991211712</v>
      </c>
      <c r="S7" s="65">
        <f>IF($J$5="","",_xlfn.NORM.INV(ABS(VLOOKUP($O$1,VLookups!$A$48:$B$49,2,FALSE)-S$3),$G$5,$J5))</f>
        <v>260.29162360187934</v>
      </c>
      <c r="T7" s="66">
        <f>IF($J$5="","",_xlfn.NORM.INV(ABS(VLOOKUP($O$1,VLookups!$A$48:$B$49,2,FALSE)-T$3),$G$5,$J5))</f>
        <v>233.92185017642973</v>
      </c>
      <c r="U7" s="67">
        <f>IF($J$5="","",_xlfn.NORM.INV(ABS(VLOOKUP($O$1,VLookups!$A$48:$B$49,2,FALSE)-U$3),$G$5,$J5))</f>
        <v>211.29893258654164</v>
      </c>
      <c r="V7" s="68">
        <f>IF($J$5="","",_xlfn.NORM.INV(ABS(VLOOKUP($O$1,VLookups!$A$48:$B$49,2,FALSE)-V$3),$G$5,$J5))</f>
        <v>190.98285340016039</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2.2433892648070241E-3</v>
      </c>
      <c r="DW8" s="202">
        <f t="shared" si="6"/>
        <v>2.2677638844854409E-3</v>
      </c>
      <c r="DX8" s="202">
        <f t="shared" si="6"/>
        <v>2.2919029300468171E-3</v>
      </c>
      <c r="DY8" s="202">
        <f t="shared" si="6"/>
        <v>2.3157932992739797E-3</v>
      </c>
      <c r="DZ8" s="202">
        <f t="shared" si="6"/>
        <v>2.3394219156402394E-3</v>
      </c>
      <c r="EA8" s="202">
        <f t="shared" si="6"/>
        <v>2.362775740053784E-3</v>
      </c>
      <c r="EB8" s="202">
        <f t="shared" si="6"/>
        <v>2.385841782682128E-3</v>
      </c>
      <c r="EC8" s="202">
        <f t="shared" si="6"/>
        <v>2.4086071148418636E-3</v>
      </c>
      <c r="ED8" s="202">
        <f t="shared" si="6"/>
        <v>2.4310588809387185E-3</v>
      </c>
      <c r="EE8" s="202">
        <f t="shared" si="6"/>
        <v>2.4531843104426982E-3</v>
      </c>
      <c r="EF8" s="202">
        <f t="shared" si="6"/>
        <v>2.4749707298828967E-3</v>
      </c>
      <c r="EG8" s="202">
        <f t="shared" si="6"/>
        <v>2.4964055748463655E-3</v>
      </c>
      <c r="EH8" s="202">
        <f t="shared" si="6"/>
        <v>2.5174764019653072E-3</v>
      </c>
      <c r="EI8" s="202">
        <f t="shared" si="6"/>
        <v>2.538170900876712E-3</v>
      </c>
      <c r="EJ8" s="202">
        <f t="shared" si="6"/>
        <v>2.5584769061384707E-3</v>
      </c>
      <c r="EK8" s="202">
        <f t="shared" si="6"/>
        <v>2.5783824090859372E-3</v>
      </c>
      <c r="EL8" s="202">
        <f t="shared" si="6"/>
        <v>2.5978755696128369E-3</v>
      </c>
      <c r="EM8" s="202">
        <f t="shared" si="6"/>
        <v>2.6169447278604516E-3</v>
      </c>
      <c r="EN8" s="202">
        <f t="shared" si="6"/>
        <v>2.6355784157989868E-3</v>
      </c>
      <c r="EO8" s="202">
        <f t="shared" si="6"/>
        <v>2.6537653686850805E-3</v>
      </c>
      <c r="EP8" s="202">
        <f t="shared" si="6"/>
        <v>2.6714945363794924E-3</v>
      </c>
      <c r="EQ8" s="202">
        <f t="shared" si="6"/>
        <v>2.6887550945091034E-3</v>
      </c>
      <c r="ER8" s="202">
        <f t="shared" si="6"/>
        <v>2.7055364554574744E-3</v>
      </c>
      <c r="ES8" s="202">
        <f t="shared" si="6"/>
        <v>2.7218282791683919E-3</v>
      </c>
      <c r="ET8" s="202">
        <f t="shared" si="6"/>
        <v>2.7376204837469857E-3</v>
      </c>
      <c r="EU8" s="202">
        <f t="shared" si="6"/>
        <v>2.7529032558432395E-3</v>
      </c>
      <c r="EV8" s="202">
        <f t="shared" si="6"/>
        <v>2.7676670608029375E-3</v>
      </c>
      <c r="EW8" s="202">
        <f t="shared" si="6"/>
        <v>2.7819026525713738E-3</v>
      </c>
      <c r="EX8" s="202">
        <f t="shared" si="6"/>
        <v>2.7956010833354288E-3</v>
      </c>
      <c r="EY8" s="202">
        <f t="shared" si="6"/>
        <v>2.8087537128899599E-3</v>
      </c>
      <c r="EZ8" s="202">
        <f t="shared" si="6"/>
        <v>2.8213522177147803E-3</v>
      </c>
      <c r="FA8" s="202">
        <f t="shared" si="6"/>
        <v>2.8333885997488969E-3</v>
      </c>
      <c r="FB8" s="202">
        <f t="shared" ref="FB8:GG8" si="7">IF(AND($D$32&gt;0,$D$33&gt;0),IF(OR(BE4&lt;$D$32,BE4=$D$32),FB4,0),"")</f>
        <v>2.8448551948490539E-3</v>
      </c>
      <c r="FC8" s="202">
        <f t="shared" si="7"/>
        <v>2.8557446809200694E-3</v>
      </c>
      <c r="FD8" s="202">
        <f t="shared" si="7"/>
        <v>2.8660500857049017E-3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6">
        <f>VLOOKUP(O1,VLookups!A48:M49,12,FALSE)</f>
        <v>0</v>
      </c>
      <c r="R9" s="406"/>
      <c r="S9" s="406"/>
      <c r="T9" s="406"/>
      <c r="U9" s="406"/>
      <c r="V9" s="406"/>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2.8757647942228297E-3</v>
      </c>
      <c r="FF9" s="202">
        <f t="shared" si="11"/>
        <v>2.884882555844659E-3</v>
      </c>
      <c r="FG9" s="202">
        <f t="shared" si="11"/>
        <v>2.8933974909943513E-3</v>
      </c>
      <c r="FH9" s="202">
        <f t="shared" si="11"/>
        <v>2.9013040974670231E-3</v>
      </c>
      <c r="FI9" s="202">
        <f t="shared" si="11"/>
        <v>2.9085972563538073E-3</v>
      </c>
      <c r="FJ9" s="202">
        <f t="shared" si="11"/>
        <v>2.9152722375646537E-3</v>
      </c>
      <c r="FK9" s="202">
        <f t="shared" si="11"/>
        <v>2.9213247049407211E-3</v>
      </c>
      <c r="FL9" s="202">
        <f t="shared" si="11"/>
        <v>2.9267507209486286E-3</v>
      </c>
      <c r="FM9" s="202">
        <f t="shared" si="11"/>
        <v>2.9315467509494512E-3</v>
      </c>
      <c r="FN9" s="202">
        <f t="shared" si="11"/>
        <v>2.9357096670359854E-3</v>
      </c>
      <c r="FO9" s="202">
        <f t="shared" si="11"/>
        <v>2.9392367514324428E-3</v>
      </c>
      <c r="FP9" s="202">
        <f t="shared" si="11"/>
        <v>2.942125699451409E-3</v>
      </c>
      <c r="FQ9" s="202">
        <f t="shared" si="11"/>
        <v>2.9443746220035607E-3</v>
      </c>
      <c r="FR9" s="202">
        <f t="shared" si="11"/>
        <v>2.9459820476563123E-3</v>
      </c>
      <c r="FS9" s="202">
        <f t="shared" si="11"/>
        <v>2.9469469242382564E-3</v>
      </c>
      <c r="FT9" s="202">
        <f t="shared" si="11"/>
        <v>2.947268619986944E-3</v>
      </c>
      <c r="FU9" s="202">
        <f t="shared" si="11"/>
        <v>2.9469469242382564E-3</v>
      </c>
      <c r="FV9" s="202">
        <f t="shared" si="11"/>
        <v>2.9459820476563123E-3</v>
      </c>
      <c r="FW9" s="202">
        <f t="shared" si="11"/>
        <v>2.9443746220035607E-3</v>
      </c>
      <c r="FX9" s="202">
        <f t="shared" si="11"/>
        <v>2.942125699451409E-3</v>
      </c>
      <c r="FY9" s="202">
        <f t="shared" si="11"/>
        <v>2.9392367514324428E-3</v>
      </c>
      <c r="FZ9" s="202">
        <f t="shared" si="11"/>
        <v>2.9357096670359854E-3</v>
      </c>
      <c r="GA9" s="202">
        <f t="shared" si="11"/>
        <v>2.9315467509494512E-3</v>
      </c>
      <c r="GB9" s="202">
        <f t="shared" si="11"/>
        <v>2.9267507209486286E-3</v>
      </c>
      <c r="GC9" s="202">
        <f t="shared" si="11"/>
        <v>2.9213247049407211E-3</v>
      </c>
      <c r="GD9" s="202">
        <f t="shared" si="11"/>
        <v>2.9152722375646537E-3</v>
      </c>
      <c r="GE9" s="202">
        <f t="shared" si="11"/>
        <v>2.9085972563538073E-3</v>
      </c>
      <c r="GF9" s="202">
        <f t="shared" si="11"/>
        <v>2.9013040974670231E-3</v>
      </c>
      <c r="GG9" s="202">
        <f t="shared" si="11"/>
        <v>2.8933974909943513E-3</v>
      </c>
      <c r="GH9" s="202">
        <f t="shared" ref="GH9:HM9" si="12">IF(AND($D$32&gt;0,$D$33&gt;0),IF(AND(CK4&gt;$D$32,OR(CK4&lt;$D$33,CK4=$D$33)),GH4,0),"")</f>
        <v>2.884882555844659E-3</v>
      </c>
      <c r="GI9" s="202">
        <f t="shared" si="12"/>
        <v>2.8757647942228297E-3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2" t="s">
        <v>724</v>
      </c>
      <c r="C10" s="403"/>
      <c r="D10" s="404"/>
      <c r="F10" s="2"/>
      <c r="G10" s="5"/>
      <c r="H10" s="5"/>
      <c r="I10" s="5"/>
      <c r="J10" s="5"/>
      <c r="K10" s="5"/>
      <c r="L10" s="5"/>
      <c r="M10" s="5"/>
      <c r="N10" s="5"/>
      <c r="O10" s="5"/>
      <c r="Q10" s="407" t="s">
        <v>728</v>
      </c>
      <c r="R10" s="408"/>
      <c r="S10" s="408"/>
      <c r="T10" s="408"/>
      <c r="U10" s="408"/>
      <c r="V10" s="409"/>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2.8660500857049017E-3</v>
      </c>
      <c r="GK10" s="202">
        <f t="shared" si="16"/>
        <v>2.8557446809200694E-3</v>
      </c>
      <c r="GL10" s="202">
        <f t="shared" si="16"/>
        <v>2.8448551948490539E-3</v>
      </c>
      <c r="GM10" s="202">
        <f t="shared" si="16"/>
        <v>2.8333885997488969E-3</v>
      </c>
      <c r="GN10" s="202">
        <f t="shared" si="16"/>
        <v>2.8213522177147803E-3</v>
      </c>
      <c r="GO10" s="202">
        <f t="shared" si="16"/>
        <v>2.8087537128899599E-3</v>
      </c>
      <c r="GP10" s="202">
        <f t="shared" si="16"/>
        <v>2.7956010833354288E-3</v>
      </c>
      <c r="GQ10" s="202">
        <f t="shared" si="16"/>
        <v>2.7819026525713738E-3</v>
      </c>
      <c r="GR10" s="202">
        <f t="shared" si="16"/>
        <v>2.7676670608029375E-3</v>
      </c>
      <c r="GS10" s="202">
        <f t="shared" si="16"/>
        <v>2.7529032558432395E-3</v>
      </c>
      <c r="GT10" s="202">
        <f t="shared" si="16"/>
        <v>2.7376204837469857E-3</v>
      </c>
      <c r="GU10" s="202">
        <f t="shared" si="16"/>
        <v>2.7218282791683919E-3</v>
      </c>
      <c r="GV10" s="202">
        <f t="shared" si="16"/>
        <v>2.7055364554574744E-3</v>
      </c>
      <c r="GW10" s="202">
        <f t="shared" si="16"/>
        <v>2.6887550945091034E-3</v>
      </c>
      <c r="GX10" s="202">
        <f t="shared" si="16"/>
        <v>2.6714945363794924E-3</v>
      </c>
      <c r="GY10" s="202">
        <f t="shared" si="16"/>
        <v>2.6537653686850805E-3</v>
      </c>
      <c r="GZ10" s="202">
        <f t="shared" si="16"/>
        <v>2.6355784157989868E-3</v>
      </c>
      <c r="HA10" s="202">
        <f t="shared" si="16"/>
        <v>2.6169447278604516E-3</v>
      </c>
      <c r="HB10" s="202">
        <f t="shared" si="16"/>
        <v>2.5978755696128369E-3</v>
      </c>
      <c r="HC10" s="202">
        <f t="shared" si="16"/>
        <v>2.5783824090859372E-3</v>
      </c>
      <c r="HD10" s="202">
        <f t="shared" si="16"/>
        <v>2.5584769061384707E-3</v>
      </c>
      <c r="HE10" s="202">
        <f t="shared" si="16"/>
        <v>2.538170900876712E-3</v>
      </c>
      <c r="HF10" s="202">
        <f t="shared" si="16"/>
        <v>2.5174764019653072E-3</v>
      </c>
      <c r="HG10" s="202">
        <f t="shared" si="16"/>
        <v>2.4964055748463655E-3</v>
      </c>
      <c r="HH10" s="202">
        <f t="shared" si="16"/>
        <v>2.4749707298828967E-3</v>
      </c>
      <c r="HI10" s="202">
        <f t="shared" si="16"/>
        <v>2.4531843104426982E-3</v>
      </c>
      <c r="HJ10" s="202">
        <f t="shared" si="16"/>
        <v>2.4310588809387185E-3</v>
      </c>
      <c r="HK10" s="202">
        <f t="shared" si="16"/>
        <v>2.4086071148418636E-3</v>
      </c>
      <c r="HL10" s="202">
        <f t="shared" si="16"/>
        <v>2.385841782682128E-3</v>
      </c>
      <c r="HM10" s="202">
        <f t="shared" si="16"/>
        <v>2.362775740053784E-3</v>
      </c>
      <c r="HN10" s="202">
        <f t="shared" ref="HN10:HR10" si="17">IF(AND($D$32&gt;0,$D$33&gt;0),IF(AND(DQ4&gt;$D$33),HN4,0),"")</f>
        <v>2.3394219156402394E-3</v>
      </c>
      <c r="HO10" s="202">
        <f t="shared" si="17"/>
        <v>2.3157932992739797E-3</v>
      </c>
      <c r="HP10" s="202">
        <f t="shared" si="17"/>
        <v>2.2919029300468171E-3</v>
      </c>
      <c r="HQ10" s="202">
        <f t="shared" si="17"/>
        <v>2.2677638844854409E-3</v>
      </c>
      <c r="HR10" s="202">
        <f t="shared" si="17"/>
        <v>2.2433892648070241E-3</v>
      </c>
    </row>
    <row r="11" spans="1:227" ht="18.75" x14ac:dyDescent="0.3">
      <c r="A11" s="5"/>
      <c r="F11" s="2"/>
      <c r="G11" s="5"/>
      <c r="H11" s="5"/>
      <c r="I11" s="5"/>
      <c r="J11" s="5"/>
      <c r="K11" s="5"/>
      <c r="L11" s="5"/>
      <c r="M11" s="5"/>
      <c r="N11" s="5"/>
      <c r="O11" s="5"/>
      <c r="P11" s="5"/>
      <c r="Q11" s="279">
        <f>IF(VLOOKUP($O$1,VLookups!$A$48:$C$49,2,FALSE),COUNTIF($C$64:$C$10063,"&gt;"&amp;Q4)/10000,COUNTIF($C$64:$C$10063,"&lt;"&amp;Q4)/10000)</f>
        <v>9.9199999999999997E-2</v>
      </c>
      <c r="R11" s="279">
        <f>IF(VLOOKUP($O$1,VLookups!$A$48:$C$49,2,FALSE),COUNTIF($C$64:$C$10063,"&gt;"&amp;R4)/10000,COUNTIF($C$64:$C$10063,"&lt;"&amp;R4)/10000)</f>
        <v>0.90290000000000004</v>
      </c>
      <c r="S11" s="279">
        <f>IF(VLOOKUP($O$1,VLookups!$A$48:$C$49,2,FALSE),COUNTIF($C$64:$C$10063,"&gt;"&amp;S4)/10000,COUNTIF($C$64:$C$10063,"&lt;"&amp;S4)/10000)</f>
        <v>0.85299999999999998</v>
      </c>
      <c r="T11" s="279">
        <f>IF(VLOOKUP($O$1,VLookups!$A$48:$C$49,2,FALSE),COUNTIF($C$64:$C$10063,"&gt;"&amp;T4)/10000,COUNTIF($C$64:$C$10063,"&lt;"&amp;T4)/10000)</f>
        <v>0.80430000000000001</v>
      </c>
      <c r="U11" s="279">
        <f>IF(VLOOKUP($O$1,VLookups!$A$48:$C$49,2,FALSE),COUNTIF($C$64:$C$10063,"&gt;"&amp;U4)/10000,COUNTIF($C$64:$C$10063,"&lt;"&amp;U4)/10000)</f>
        <v>0.75070000000000003</v>
      </c>
      <c r="V11" s="279">
        <f>IF(VLOOKUP($O$1,VLookups!$A$48:$C$49,2,FALSE),COUNTIF($C$64:$C$10063,"&gt;"&amp;V4)/10000,COUNTIF($C$64:$C$10063,"&lt;"&amp;V4)/10000)</f>
        <v>0.69940000000000002</v>
      </c>
      <c r="W11" s="5"/>
      <c r="DV11" s="248">
        <f t="shared" ref="DV11:FA11" si="18">MAX(DV8:DV10)</f>
        <v>2.2433892648070241E-3</v>
      </c>
      <c r="DW11" s="248">
        <f t="shared" si="18"/>
        <v>2.2677638844854409E-3</v>
      </c>
      <c r="DX11" s="248">
        <f t="shared" si="18"/>
        <v>2.2919029300468171E-3</v>
      </c>
      <c r="DY11" s="248">
        <f t="shared" si="18"/>
        <v>2.3157932992739797E-3</v>
      </c>
      <c r="DZ11" s="248">
        <f t="shared" si="18"/>
        <v>2.3394219156402394E-3</v>
      </c>
      <c r="EA11" s="248">
        <f t="shared" si="18"/>
        <v>2.362775740053784E-3</v>
      </c>
      <c r="EB11" s="248">
        <f t="shared" si="18"/>
        <v>2.385841782682128E-3</v>
      </c>
      <c r="EC11" s="248">
        <f t="shared" si="18"/>
        <v>2.4086071148418636E-3</v>
      </c>
      <c r="ED11" s="248">
        <f t="shared" si="18"/>
        <v>2.4310588809387185E-3</v>
      </c>
      <c r="EE11" s="248">
        <f t="shared" si="18"/>
        <v>2.4531843104426982E-3</v>
      </c>
      <c r="EF11" s="248">
        <f t="shared" si="18"/>
        <v>2.4749707298828967E-3</v>
      </c>
      <c r="EG11" s="248">
        <f t="shared" si="18"/>
        <v>2.4964055748463655E-3</v>
      </c>
      <c r="EH11" s="248">
        <f t="shared" si="18"/>
        <v>2.5174764019653072E-3</v>
      </c>
      <c r="EI11" s="248">
        <f t="shared" si="18"/>
        <v>2.538170900876712E-3</v>
      </c>
      <c r="EJ11" s="248">
        <f t="shared" si="18"/>
        <v>2.5584769061384707E-3</v>
      </c>
      <c r="EK11" s="248">
        <f t="shared" si="18"/>
        <v>2.5783824090859372E-3</v>
      </c>
      <c r="EL11" s="248">
        <f t="shared" si="18"/>
        <v>2.5978755696128369E-3</v>
      </c>
      <c r="EM11" s="248">
        <f t="shared" si="18"/>
        <v>2.6169447278604516E-3</v>
      </c>
      <c r="EN11" s="248">
        <f t="shared" si="18"/>
        <v>2.6355784157989868E-3</v>
      </c>
      <c r="EO11" s="248">
        <f t="shared" si="18"/>
        <v>2.6537653686850805E-3</v>
      </c>
      <c r="EP11" s="248">
        <f t="shared" si="18"/>
        <v>2.6714945363794924E-3</v>
      </c>
      <c r="EQ11" s="248">
        <f t="shared" si="18"/>
        <v>2.6887550945091034E-3</v>
      </c>
      <c r="ER11" s="248">
        <f t="shared" si="18"/>
        <v>2.7055364554574744E-3</v>
      </c>
      <c r="ES11" s="248">
        <f t="shared" si="18"/>
        <v>2.7218282791683919E-3</v>
      </c>
      <c r="ET11" s="248">
        <f t="shared" si="18"/>
        <v>2.7376204837469857E-3</v>
      </c>
      <c r="EU11" s="248">
        <f t="shared" si="18"/>
        <v>2.7529032558432395E-3</v>
      </c>
      <c r="EV11" s="248">
        <f t="shared" si="18"/>
        <v>2.7676670608029375E-3</v>
      </c>
      <c r="EW11" s="248">
        <f t="shared" si="18"/>
        <v>2.7819026525713738E-3</v>
      </c>
      <c r="EX11" s="248">
        <f t="shared" si="18"/>
        <v>2.7956010833354288E-3</v>
      </c>
      <c r="EY11" s="248">
        <f t="shared" si="18"/>
        <v>2.8087537128899599E-3</v>
      </c>
      <c r="EZ11" s="248">
        <f t="shared" si="18"/>
        <v>2.8213522177147803E-3</v>
      </c>
      <c r="FA11" s="248">
        <f t="shared" si="18"/>
        <v>2.8333885997488969E-3</v>
      </c>
      <c r="FB11" s="248">
        <f t="shared" ref="FB11:GG11" si="19">MAX(FB8:FB10)</f>
        <v>2.8448551948490539E-3</v>
      </c>
      <c r="FC11" s="248">
        <f t="shared" si="19"/>
        <v>2.8557446809200694E-3</v>
      </c>
      <c r="FD11" s="248">
        <f t="shared" si="19"/>
        <v>2.8660500857049017E-3</v>
      </c>
      <c r="FE11" s="248">
        <f t="shared" si="19"/>
        <v>2.8757647942228297E-3</v>
      </c>
      <c r="FF11" s="248">
        <f t="shared" si="19"/>
        <v>2.884882555844659E-3</v>
      </c>
      <c r="FG11" s="248">
        <f t="shared" si="19"/>
        <v>2.8933974909943513E-3</v>
      </c>
      <c r="FH11" s="248">
        <f t="shared" si="19"/>
        <v>2.9013040974670231E-3</v>
      </c>
      <c r="FI11" s="248">
        <f t="shared" si="19"/>
        <v>2.9085972563538073E-3</v>
      </c>
      <c r="FJ11" s="248">
        <f t="shared" si="19"/>
        <v>2.9152722375646537E-3</v>
      </c>
      <c r="FK11" s="248">
        <f t="shared" si="19"/>
        <v>2.9213247049407211E-3</v>
      </c>
      <c r="FL11" s="248">
        <f t="shared" si="19"/>
        <v>2.9267507209486286E-3</v>
      </c>
      <c r="FM11" s="248">
        <f t="shared" si="19"/>
        <v>2.9315467509494512E-3</v>
      </c>
      <c r="FN11" s="248">
        <f t="shared" si="19"/>
        <v>2.9357096670359854E-3</v>
      </c>
      <c r="FO11" s="248">
        <f t="shared" si="19"/>
        <v>2.9392367514324428E-3</v>
      </c>
      <c r="FP11" s="248">
        <f t="shared" si="19"/>
        <v>2.942125699451409E-3</v>
      </c>
      <c r="FQ11" s="248">
        <f t="shared" si="19"/>
        <v>2.9443746220035607E-3</v>
      </c>
      <c r="FR11" s="248">
        <f t="shared" si="19"/>
        <v>2.9459820476563123E-3</v>
      </c>
      <c r="FS11" s="248">
        <f t="shared" si="19"/>
        <v>2.9469469242382564E-3</v>
      </c>
      <c r="FT11" s="248">
        <f t="shared" si="19"/>
        <v>2.947268619986944E-3</v>
      </c>
      <c r="FU11" s="248">
        <f t="shared" si="19"/>
        <v>2.9469469242382564E-3</v>
      </c>
      <c r="FV11" s="248">
        <f t="shared" si="19"/>
        <v>2.9459820476563123E-3</v>
      </c>
      <c r="FW11" s="248">
        <f t="shared" si="19"/>
        <v>2.9443746220035607E-3</v>
      </c>
      <c r="FX11" s="248">
        <f t="shared" si="19"/>
        <v>2.942125699451409E-3</v>
      </c>
      <c r="FY11" s="248">
        <f t="shared" si="19"/>
        <v>2.9392367514324428E-3</v>
      </c>
      <c r="FZ11" s="248">
        <f t="shared" si="19"/>
        <v>2.9357096670359854E-3</v>
      </c>
      <c r="GA11" s="248">
        <f t="shared" si="19"/>
        <v>2.9315467509494512E-3</v>
      </c>
      <c r="GB11" s="248">
        <f t="shared" si="19"/>
        <v>2.9267507209486286E-3</v>
      </c>
      <c r="GC11" s="248">
        <f t="shared" si="19"/>
        <v>2.9213247049407211E-3</v>
      </c>
      <c r="GD11" s="248">
        <f t="shared" si="19"/>
        <v>2.9152722375646537E-3</v>
      </c>
      <c r="GE11" s="248">
        <f t="shared" si="19"/>
        <v>2.9085972563538073E-3</v>
      </c>
      <c r="GF11" s="248">
        <f t="shared" si="19"/>
        <v>2.9013040974670231E-3</v>
      </c>
      <c r="GG11" s="248">
        <f t="shared" si="19"/>
        <v>2.8933974909943513E-3</v>
      </c>
      <c r="GH11" s="248">
        <f t="shared" ref="GH11:HM11" si="20">MAX(GH8:GH10)</f>
        <v>2.884882555844659E-3</v>
      </c>
      <c r="GI11" s="248">
        <f t="shared" si="20"/>
        <v>2.8757647942228297E-3</v>
      </c>
      <c r="GJ11" s="248">
        <f t="shared" si="20"/>
        <v>2.8660500857049017E-3</v>
      </c>
      <c r="GK11" s="248">
        <f t="shared" si="20"/>
        <v>2.8557446809200694E-3</v>
      </c>
      <c r="GL11" s="248">
        <f t="shared" si="20"/>
        <v>2.8448551948490539E-3</v>
      </c>
      <c r="GM11" s="248">
        <f t="shared" si="20"/>
        <v>2.8333885997488969E-3</v>
      </c>
      <c r="GN11" s="248">
        <f t="shared" si="20"/>
        <v>2.8213522177147803E-3</v>
      </c>
      <c r="GO11" s="248">
        <f t="shared" si="20"/>
        <v>2.8087537128899599E-3</v>
      </c>
      <c r="GP11" s="248">
        <f t="shared" si="20"/>
        <v>2.7956010833354288E-3</v>
      </c>
      <c r="GQ11" s="248">
        <f t="shared" si="20"/>
        <v>2.7819026525713738E-3</v>
      </c>
      <c r="GR11" s="248">
        <f t="shared" si="20"/>
        <v>2.7676670608029375E-3</v>
      </c>
      <c r="GS11" s="248">
        <f t="shared" si="20"/>
        <v>2.7529032558432395E-3</v>
      </c>
      <c r="GT11" s="248">
        <f t="shared" si="20"/>
        <v>2.7376204837469857E-3</v>
      </c>
      <c r="GU11" s="248">
        <f t="shared" si="20"/>
        <v>2.7218282791683919E-3</v>
      </c>
      <c r="GV11" s="248">
        <f t="shared" si="20"/>
        <v>2.7055364554574744E-3</v>
      </c>
      <c r="GW11" s="248">
        <f t="shared" si="20"/>
        <v>2.6887550945091034E-3</v>
      </c>
      <c r="GX11" s="248">
        <f t="shared" si="20"/>
        <v>2.6714945363794924E-3</v>
      </c>
      <c r="GY11" s="248">
        <f t="shared" si="20"/>
        <v>2.6537653686850805E-3</v>
      </c>
      <c r="GZ11" s="248">
        <f t="shared" si="20"/>
        <v>2.6355784157989868E-3</v>
      </c>
      <c r="HA11" s="248">
        <f t="shared" si="20"/>
        <v>2.6169447278604516E-3</v>
      </c>
      <c r="HB11" s="248">
        <f t="shared" si="20"/>
        <v>2.5978755696128369E-3</v>
      </c>
      <c r="HC11" s="248">
        <f t="shared" si="20"/>
        <v>2.5783824090859372E-3</v>
      </c>
      <c r="HD11" s="248">
        <f t="shared" si="20"/>
        <v>2.5584769061384707E-3</v>
      </c>
      <c r="HE11" s="248">
        <f t="shared" si="20"/>
        <v>2.538170900876712E-3</v>
      </c>
      <c r="HF11" s="248">
        <f t="shared" si="20"/>
        <v>2.5174764019653072E-3</v>
      </c>
      <c r="HG11" s="248">
        <f t="shared" si="20"/>
        <v>2.4964055748463655E-3</v>
      </c>
      <c r="HH11" s="248">
        <f t="shared" si="20"/>
        <v>2.4749707298828967E-3</v>
      </c>
      <c r="HI11" s="248">
        <f t="shared" si="20"/>
        <v>2.4531843104426982E-3</v>
      </c>
      <c r="HJ11" s="248">
        <f t="shared" si="20"/>
        <v>2.4310588809387185E-3</v>
      </c>
      <c r="HK11" s="248">
        <f t="shared" si="20"/>
        <v>2.4086071148418636E-3</v>
      </c>
      <c r="HL11" s="248">
        <f t="shared" si="20"/>
        <v>2.385841782682128E-3</v>
      </c>
      <c r="HM11" s="248">
        <f t="shared" si="20"/>
        <v>2.362775740053784E-3</v>
      </c>
      <c r="HN11" s="248">
        <f t="shared" ref="HN11:HR11" si="21">MAX(HN8:HN10)</f>
        <v>2.3394219156402394E-3</v>
      </c>
      <c r="HO11" s="248">
        <f t="shared" si="21"/>
        <v>2.3157932992739797E-3</v>
      </c>
      <c r="HP11" s="248">
        <f t="shared" si="21"/>
        <v>2.2919029300468171E-3</v>
      </c>
      <c r="HQ11" s="248">
        <f t="shared" si="21"/>
        <v>2.2677638844854409E-3</v>
      </c>
      <c r="HR11" s="248">
        <f t="shared" si="21"/>
        <v>2.2433892648070241E-3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0.58240000000000003</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10" t="s">
        <v>776</v>
      </c>
      <c r="R15" s="411"/>
      <c r="S15" s="411"/>
      <c r="T15" s="412"/>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-190.16116339450966</v>
      </c>
      <c r="S16" s="349">
        <v>0.5</v>
      </c>
      <c r="T16" s="351">
        <f>IF(ISERROR(_xlfn.PERCENTILE.EXC($C$64:$C$10063,S16)),"",_xlfn.PERCENTILE.EXC($C$64:$C$10063,S16))</f>
        <v>120.22120129629042</v>
      </c>
      <c r="U16" s="5"/>
      <c r="V16" s="5"/>
      <c r="W16" s="5"/>
    </row>
    <row r="17" spans="1:23" ht="15" customHeight="1" x14ac:dyDescent="0.25">
      <c r="A17" s="288"/>
      <c r="B17" s="288"/>
      <c r="C17" s="289" t="s">
        <v>53</v>
      </c>
      <c r="D17" s="287">
        <f>1-(COUNTIF($C$64:$C$10063,"&lt;"&amp;D15)/10000)-(COUNTIF($C$64:$C$10063,"&gt;"&amp;D16)/10000)</f>
        <v>0.17720000000000008</v>
      </c>
      <c r="F17" s="44"/>
      <c r="G17" s="5"/>
      <c r="H17" s="5"/>
      <c r="I17" s="5"/>
      <c r="J17" s="5"/>
      <c r="K17" s="5"/>
      <c r="L17" s="5"/>
      <c r="M17" s="5"/>
      <c r="Q17" s="349">
        <v>0.05</v>
      </c>
      <c r="R17" s="351">
        <f t="shared" ref="R17:R26" si="22">IF(ISERROR(_xlfn.PERCENTILE.EXC($C$64:$C$10063,Q17)),"",_xlfn.PERCENTILE.EXC($C$66:$C$10065,Q17))</f>
        <v>-105.0024861674444</v>
      </c>
      <c r="S17" s="349">
        <v>0.55000000000000004</v>
      </c>
      <c r="T17" s="351">
        <f t="shared" ref="T17:T26" si="23">IF(ISERROR(_xlfn.PERCENTILE.EXC($C$64:$C$10063,S17)),"",_xlfn.PERCENTILE.EXC($C$64:$C$10063,S17))</f>
        <v>137.99230290861888</v>
      </c>
      <c r="U17" s="5"/>
      <c r="V17" s="5"/>
      <c r="W17" s="5"/>
    </row>
    <row r="18" spans="1:23" ht="15" customHeight="1" x14ac:dyDescent="0.25">
      <c r="A18" s="288"/>
      <c r="B18" s="288"/>
      <c r="C18" s="289" t="s">
        <v>187</v>
      </c>
      <c r="D18" s="287">
        <f>COUNTIF($C$64:$C$10063,"&lt;"&amp;D15)/10000</f>
        <v>0.40789999999999998</v>
      </c>
      <c r="F18" s="44"/>
      <c r="G18" s="5"/>
      <c r="H18" s="5"/>
      <c r="I18" s="5"/>
      <c r="J18" s="5"/>
      <c r="K18" s="5"/>
      <c r="L18" s="5"/>
      <c r="M18" s="5"/>
      <c r="Q18" s="349">
        <v>0.1</v>
      </c>
      <c r="R18" s="351">
        <f t="shared" si="22"/>
        <v>-52.67248712314921</v>
      </c>
      <c r="S18" s="349">
        <v>0.6</v>
      </c>
      <c r="T18" s="351">
        <f t="shared" si="23"/>
        <v>155.60720818468965</v>
      </c>
      <c r="U18" s="5"/>
      <c r="V18" s="5"/>
      <c r="W18" s="5"/>
    </row>
    <row r="19" spans="1:23" ht="15" customHeight="1" x14ac:dyDescent="0.25">
      <c r="A19" s="5"/>
      <c r="B19" s="31"/>
      <c r="C19" s="289" t="s">
        <v>188</v>
      </c>
      <c r="D19" s="287">
        <f>COUNTIF($C$64:$C$10063,"&gt;"&amp;D16)/10000</f>
        <v>0.41489999999999999</v>
      </c>
      <c r="G19" s="5"/>
      <c r="H19" s="5"/>
      <c r="I19" s="5"/>
      <c r="J19" s="5"/>
      <c r="K19" s="5"/>
      <c r="L19" s="5"/>
      <c r="M19" s="5"/>
      <c r="Q19" s="349">
        <v>0.15</v>
      </c>
      <c r="R19" s="351">
        <f t="shared" si="22"/>
        <v>-19.812950431452233</v>
      </c>
      <c r="S19" s="349">
        <v>0.65</v>
      </c>
      <c r="T19" s="351">
        <f t="shared" si="23"/>
        <v>173.18285758113851</v>
      </c>
      <c r="U19" s="5"/>
      <c r="V19" s="5"/>
      <c r="W19" s="5"/>
    </row>
    <row r="20" spans="1:23" ht="15" customHeight="1" x14ac:dyDescent="0.25">
      <c r="A20" s="5"/>
      <c r="B20" s="31"/>
      <c r="C20" s="289"/>
      <c r="D20" s="31"/>
      <c r="G20" s="5"/>
      <c r="H20" s="5"/>
      <c r="I20" s="5"/>
      <c r="J20" s="5"/>
      <c r="K20" s="5"/>
      <c r="L20" s="5"/>
      <c r="M20" s="5"/>
      <c r="Q20" s="349">
        <v>0.2</v>
      </c>
      <c r="R20" s="351">
        <f t="shared" si="22"/>
        <v>6.1867824110038363</v>
      </c>
      <c r="S20" s="349">
        <v>0.7</v>
      </c>
      <c r="T20" s="351">
        <f t="shared" si="23"/>
        <v>191.51781271440547</v>
      </c>
      <c r="U20" s="5"/>
      <c r="V20" s="5"/>
      <c r="W20" s="5"/>
    </row>
    <row r="21" spans="1:23" ht="15" customHeight="1" x14ac:dyDescent="0.25">
      <c r="A21" s="5"/>
      <c r="B21" s="31"/>
      <c r="C21" s="289" t="s">
        <v>24</v>
      </c>
      <c r="D21" s="352">
        <f>MIN($C$64:$C$10063)</f>
        <v>-344.56307339677431</v>
      </c>
      <c r="E21" s="2"/>
      <c r="F21" s="2"/>
      <c r="G21" s="5"/>
      <c r="H21" s="5"/>
      <c r="I21" s="5"/>
      <c r="J21" s="5"/>
      <c r="K21" s="5"/>
      <c r="L21" s="5"/>
      <c r="M21" s="5"/>
      <c r="N21" s="5"/>
      <c r="O21" s="5"/>
      <c r="P21" s="5"/>
      <c r="Q21" s="349">
        <v>0.25</v>
      </c>
      <c r="R21" s="351">
        <f t="shared" si="22"/>
        <v>28.9016858107295</v>
      </c>
      <c r="S21" s="349">
        <v>0.75</v>
      </c>
      <c r="T21" s="351">
        <f t="shared" si="23"/>
        <v>211.11006222939471</v>
      </c>
      <c r="U21" s="5"/>
      <c r="V21" s="5"/>
      <c r="W21" s="5"/>
    </row>
    <row r="22" spans="1:23" ht="15" customHeight="1" x14ac:dyDescent="0.25">
      <c r="A22" s="5"/>
      <c r="B22" s="5"/>
      <c r="C22" s="289" t="s">
        <v>25</v>
      </c>
      <c r="D22" s="352">
        <f>MAX($C$64:$C$10063)</f>
        <v>671.62190070451504</v>
      </c>
      <c r="E22" s="2"/>
      <c r="F22" s="2"/>
      <c r="G22" s="5"/>
      <c r="H22" s="5"/>
      <c r="I22" s="5"/>
      <c r="J22" s="5"/>
      <c r="K22" s="5"/>
      <c r="L22" s="5"/>
      <c r="M22" s="5"/>
      <c r="N22" s="5"/>
      <c r="O22" s="5"/>
      <c r="P22" s="5"/>
      <c r="Q22" s="349">
        <v>0.3</v>
      </c>
      <c r="R22" s="351">
        <f t="shared" si="22"/>
        <v>49.636005149275597</v>
      </c>
      <c r="S22" s="349">
        <v>0.8</v>
      </c>
      <c r="T22" s="351">
        <f t="shared" si="23"/>
        <v>232.39781830294376</v>
      </c>
      <c r="U22" s="5"/>
      <c r="V22" s="5"/>
      <c r="W22" s="5"/>
    </row>
    <row r="23" spans="1:23" ht="15" customHeight="1" x14ac:dyDescent="0.25">
      <c r="A23" s="5"/>
      <c r="B23" s="5"/>
      <c r="C23" s="289" t="s">
        <v>723</v>
      </c>
      <c r="D23" s="346">
        <f>IF(ISERR(AVERAGE($C$64:$C$10063)),"",AVERAGE($C$64:$C$10063))</f>
        <v>120.28238104957293</v>
      </c>
      <c r="E23" s="2"/>
      <c r="F23" s="2"/>
      <c r="G23" s="5"/>
      <c r="H23" s="5"/>
      <c r="I23" s="5"/>
      <c r="J23" s="5"/>
      <c r="K23" s="5"/>
      <c r="L23" s="5"/>
      <c r="M23" s="5"/>
      <c r="N23" s="5"/>
      <c r="O23" s="5"/>
      <c r="P23" s="5"/>
      <c r="Q23" s="349">
        <v>0.35</v>
      </c>
      <c r="R23" s="351">
        <f t="shared" si="22"/>
        <v>68.603684190678038</v>
      </c>
      <c r="S23" s="349">
        <v>0.85</v>
      </c>
      <c r="T23" s="351">
        <f t="shared" si="23"/>
        <v>258.65920714574554</v>
      </c>
      <c r="U23" s="5"/>
      <c r="V23" s="5"/>
      <c r="W23" s="5"/>
    </row>
    <row r="24" spans="1:23" ht="15" customHeight="1" x14ac:dyDescent="0.25">
      <c r="A24" s="5"/>
      <c r="B24" s="5"/>
      <c r="C24" s="289" t="s">
        <v>774</v>
      </c>
      <c r="D24" s="346">
        <f>IF(ISERR(MEDIAN($C$64:$C$10063)),"",MEDIAN($C$64:$C$10063))</f>
        <v>120.22120129629042</v>
      </c>
      <c r="E24" s="2"/>
      <c r="F24" s="2"/>
      <c r="G24" s="5"/>
      <c r="H24" s="5"/>
      <c r="I24" s="5"/>
      <c r="J24" s="5"/>
      <c r="K24" s="5"/>
      <c r="L24" s="5"/>
      <c r="M24" s="5"/>
      <c r="N24" s="5"/>
      <c r="O24" s="5"/>
      <c r="P24" s="5"/>
      <c r="Q24" s="349">
        <v>0.4</v>
      </c>
      <c r="R24" s="351">
        <f t="shared" si="22"/>
        <v>86.297865572942328</v>
      </c>
      <c r="S24" s="349">
        <v>0.9</v>
      </c>
      <c r="T24" s="351">
        <f t="shared" si="23"/>
        <v>291.89686292870761</v>
      </c>
      <c r="U24" s="5"/>
      <c r="V24" s="5"/>
      <c r="W24" s="5"/>
    </row>
    <row r="25" spans="1:23" x14ac:dyDescent="0.25">
      <c r="A25" s="5"/>
      <c r="B25" s="5"/>
      <c r="C25" s="289" t="s">
        <v>772</v>
      </c>
      <c r="D25" s="347" cm="1">
        <f t="array" ref="D25">IF(ISERR(_xlfn.MODE.SNGL(ROUND($C$64:$C$10063,0))),"",_xlfn.MODE.SNGL(ROUND($C$64:$C$10063,0)))</f>
        <v>155</v>
      </c>
      <c r="E25" s="2"/>
      <c r="F25" s="2"/>
      <c r="G25" s="5"/>
      <c r="H25" s="5"/>
      <c r="I25" s="5"/>
      <c r="J25" s="5"/>
      <c r="K25" s="5"/>
      <c r="L25" s="5"/>
      <c r="M25" s="5"/>
      <c r="N25" s="5"/>
      <c r="O25" s="5"/>
      <c r="P25" s="5"/>
      <c r="Q25" s="349">
        <v>0.45</v>
      </c>
      <c r="R25" s="351">
        <f t="shared" si="22"/>
        <v>103.56767823850321</v>
      </c>
      <c r="S25" s="349">
        <v>0.95</v>
      </c>
      <c r="T25" s="351">
        <f t="shared" si="23"/>
        <v>341.11475692929889</v>
      </c>
      <c r="U25" s="5"/>
      <c r="V25" s="5"/>
      <c r="W25" s="5"/>
    </row>
    <row r="26" spans="1:23" ht="15" customHeight="1" x14ac:dyDescent="0.25">
      <c r="A26" s="5"/>
      <c r="B26" s="5"/>
      <c r="C26" s="289" t="s">
        <v>773</v>
      </c>
      <c r="D26" s="346">
        <f>IF(ISERR(_xlfn.STDEV.P($C$64:$C$10063)),"",_xlfn.STDEV.P($C$64:$C$10063))</f>
        <v>134.72620402967684</v>
      </c>
      <c r="E26" s="2"/>
      <c r="F26" s="2"/>
      <c r="G26" s="5"/>
      <c r="H26" s="5"/>
      <c r="I26" s="5"/>
      <c r="J26" s="5"/>
      <c r="K26" s="5"/>
      <c r="L26" s="5"/>
      <c r="M26" s="5"/>
      <c r="N26" s="5"/>
      <c r="O26" s="5"/>
      <c r="P26" s="5"/>
      <c r="Q26" s="349">
        <v>0.5</v>
      </c>
      <c r="R26" s="351">
        <f t="shared" si="22"/>
        <v>120.24461089954684</v>
      </c>
      <c r="S26" s="349">
        <v>0.99</v>
      </c>
      <c r="T26" s="351">
        <f t="shared" si="23"/>
        <v>438.17734224574087</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-53.470819912117122</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293.47081991211712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0.18114578333250164</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0.40942710833374918</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0.40942710833374918</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0.1.3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99</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100</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64</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169</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769</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76" t="s">
        <v>708</v>
      </c>
      <c r="C59" s="376"/>
      <c r="D59" s="376"/>
      <c r="E59" s="376"/>
      <c r="F59" s="376"/>
      <c r="G59" s="376"/>
      <c r="H59" s="376"/>
    </row>
    <row r="61" spans="1:23" x14ac:dyDescent="0.25">
      <c r="B61" s="405" t="s">
        <v>727</v>
      </c>
      <c r="C61" s="405"/>
    </row>
    <row r="62" spans="1:23" x14ac:dyDescent="0.25">
      <c r="B62" s="277" t="s">
        <v>715</v>
      </c>
      <c r="C62" s="277" t="s">
        <v>716</v>
      </c>
    </row>
    <row r="63" spans="1:23" x14ac:dyDescent="0.25">
      <c r="B63" s="273"/>
      <c r="C63" s="278">
        <f ca="1">$N$4</f>
        <v>64.416703194859366</v>
      </c>
    </row>
    <row r="64" spans="1:23" x14ac:dyDescent="0.25">
      <c r="B64" s="238">
        <v>1</v>
      </c>
      <c r="C64" s="237">
        <f t="dataTable" ref="C64:C10063" dt2D="0" dtr="0" r1="M3" ca="1"/>
        <v>19.351166100444189</v>
      </c>
    </row>
    <row r="65" spans="2:9" x14ac:dyDescent="0.25">
      <c r="B65" s="238">
        <v>2</v>
      </c>
      <c r="C65" s="237">
        <v>-180.38693906216707</v>
      </c>
    </row>
    <row r="66" spans="2:9" x14ac:dyDescent="0.25">
      <c r="B66" s="238">
        <v>3</v>
      </c>
      <c r="C66" s="237">
        <v>-171.9833329615488</v>
      </c>
    </row>
    <row r="67" spans="2:9" x14ac:dyDescent="0.25">
      <c r="B67" s="238">
        <v>4</v>
      </c>
      <c r="C67" s="237">
        <v>-3.4781707096477135</v>
      </c>
    </row>
    <row r="68" spans="2:9" x14ac:dyDescent="0.25">
      <c r="B68" s="238">
        <v>5</v>
      </c>
      <c r="C68" s="237">
        <v>218.47010020247646</v>
      </c>
      <c r="H68"/>
      <c r="I68"/>
    </row>
    <row r="69" spans="2:9" x14ac:dyDescent="0.25">
      <c r="B69" s="238">
        <v>6</v>
      </c>
      <c r="C69" s="237">
        <v>-8.2762903127986363</v>
      </c>
      <c r="H69"/>
      <c r="I69"/>
    </row>
    <row r="70" spans="2:9" x14ac:dyDescent="0.25">
      <c r="B70" s="238">
        <v>7</v>
      </c>
      <c r="C70" s="237">
        <v>166.10600012009411</v>
      </c>
      <c r="H70"/>
      <c r="I70"/>
    </row>
    <row r="71" spans="2:9" x14ac:dyDescent="0.25">
      <c r="B71" s="238">
        <v>8</v>
      </c>
      <c r="C71" s="237">
        <v>-0.26027077263705678</v>
      </c>
      <c r="H71"/>
      <c r="I71"/>
    </row>
    <row r="72" spans="2:9" x14ac:dyDescent="0.25">
      <c r="B72" s="238">
        <v>9</v>
      </c>
      <c r="C72" s="237">
        <v>-153.38300755893636</v>
      </c>
      <c r="H72"/>
      <c r="I72"/>
    </row>
    <row r="73" spans="2:9" x14ac:dyDescent="0.25">
      <c r="B73" s="238">
        <v>10</v>
      </c>
      <c r="C73" s="237">
        <v>-0.57675621604531102</v>
      </c>
      <c r="H73"/>
      <c r="I73"/>
    </row>
    <row r="74" spans="2:9" x14ac:dyDescent="0.25">
      <c r="B74" s="238">
        <v>11</v>
      </c>
      <c r="C74" s="237">
        <v>0.80181929866408552</v>
      </c>
      <c r="H74"/>
      <c r="I74"/>
    </row>
    <row r="75" spans="2:9" x14ac:dyDescent="0.25">
      <c r="B75" s="238">
        <v>12</v>
      </c>
      <c r="C75" s="237">
        <v>257.81402654017813</v>
      </c>
      <c r="H75"/>
      <c r="I75"/>
    </row>
    <row r="76" spans="2:9" x14ac:dyDescent="0.25">
      <c r="B76" s="238">
        <v>13</v>
      </c>
      <c r="C76" s="237">
        <v>-134.43651066913529</v>
      </c>
      <c r="H76"/>
      <c r="I76"/>
    </row>
    <row r="77" spans="2:9" x14ac:dyDescent="0.25">
      <c r="B77" s="238">
        <v>14</v>
      </c>
      <c r="C77" s="237">
        <v>114.5042921382104</v>
      </c>
      <c r="H77"/>
      <c r="I77"/>
    </row>
    <row r="78" spans="2:9" x14ac:dyDescent="0.25">
      <c r="B78" s="238">
        <v>15</v>
      </c>
      <c r="C78" s="237">
        <v>-35.670041828094668</v>
      </c>
      <c r="H78"/>
      <c r="I78"/>
    </row>
    <row r="79" spans="2:9" x14ac:dyDescent="0.25">
      <c r="B79" s="238">
        <v>16</v>
      </c>
      <c r="C79" s="237">
        <v>255.72670146566634</v>
      </c>
      <c r="H79"/>
      <c r="I79"/>
    </row>
    <row r="80" spans="2:9" x14ac:dyDescent="0.25">
      <c r="B80" s="238">
        <v>17</v>
      </c>
      <c r="C80" s="237">
        <v>140.41233909872815</v>
      </c>
      <c r="H80"/>
      <c r="I80"/>
    </row>
    <row r="81" spans="2:9" x14ac:dyDescent="0.25">
      <c r="B81" s="238">
        <v>18</v>
      </c>
      <c r="C81" s="237">
        <v>170.76058476333486</v>
      </c>
      <c r="H81"/>
      <c r="I81"/>
    </row>
    <row r="82" spans="2:9" x14ac:dyDescent="0.25">
      <c r="B82" s="238">
        <v>19</v>
      </c>
      <c r="C82" s="237">
        <v>159.99789639266726</v>
      </c>
      <c r="H82"/>
      <c r="I82"/>
    </row>
    <row r="83" spans="2:9" x14ac:dyDescent="0.25">
      <c r="B83" s="238">
        <v>20</v>
      </c>
      <c r="C83" s="237">
        <v>251.54191514137193</v>
      </c>
      <c r="H83"/>
      <c r="I83"/>
    </row>
    <row r="84" spans="2:9" x14ac:dyDescent="0.25">
      <c r="B84" s="238">
        <v>21</v>
      </c>
      <c r="C84" s="237">
        <v>154.24044204685461</v>
      </c>
      <c r="H84"/>
      <c r="I84"/>
    </row>
    <row r="85" spans="2:9" x14ac:dyDescent="0.25">
      <c r="B85" s="238">
        <v>22</v>
      </c>
      <c r="C85" s="237">
        <v>-47.963419715431087</v>
      </c>
      <c r="H85"/>
      <c r="I85"/>
    </row>
    <row r="86" spans="2:9" x14ac:dyDescent="0.25">
      <c r="B86" s="238">
        <v>23</v>
      </c>
      <c r="C86" s="237">
        <v>53.851702132096165</v>
      </c>
      <c r="H86"/>
      <c r="I86"/>
    </row>
    <row r="87" spans="2:9" x14ac:dyDescent="0.25">
      <c r="B87" s="238">
        <v>24</v>
      </c>
      <c r="C87" s="237">
        <v>91.518296283896973</v>
      </c>
      <c r="H87"/>
      <c r="I87"/>
    </row>
    <row r="88" spans="2:9" x14ac:dyDescent="0.25">
      <c r="B88" s="238">
        <v>25</v>
      </c>
      <c r="C88" s="237">
        <v>276.37929671896973</v>
      </c>
      <c r="H88"/>
      <c r="I88"/>
    </row>
    <row r="89" spans="2:9" x14ac:dyDescent="0.25">
      <c r="B89" s="238">
        <v>26</v>
      </c>
      <c r="C89" s="237">
        <v>65.997742600114407</v>
      </c>
      <c r="H89"/>
      <c r="I89"/>
    </row>
    <row r="90" spans="2:9" x14ac:dyDescent="0.25">
      <c r="B90" s="238">
        <v>27</v>
      </c>
      <c r="C90" s="237">
        <v>220.32104628197857</v>
      </c>
      <c r="H90"/>
      <c r="I90"/>
    </row>
    <row r="91" spans="2:9" x14ac:dyDescent="0.25">
      <c r="B91" s="238">
        <v>28</v>
      </c>
      <c r="C91" s="237">
        <v>181.17041515811979</v>
      </c>
      <c r="H91"/>
      <c r="I91"/>
    </row>
    <row r="92" spans="2:9" x14ac:dyDescent="0.25">
      <c r="B92" s="238">
        <v>29</v>
      </c>
      <c r="C92" s="237">
        <v>124.83922194240041</v>
      </c>
      <c r="H92"/>
      <c r="I92"/>
    </row>
    <row r="93" spans="2:9" x14ac:dyDescent="0.25">
      <c r="B93" s="238">
        <v>30</v>
      </c>
      <c r="C93" s="237">
        <v>309.34398926558583</v>
      </c>
      <c r="H93"/>
      <c r="I93"/>
    </row>
    <row r="94" spans="2:9" x14ac:dyDescent="0.25">
      <c r="B94" s="238">
        <v>31</v>
      </c>
      <c r="C94" s="237">
        <v>158.60650782030052</v>
      </c>
      <c r="H94"/>
      <c r="I94"/>
    </row>
    <row r="95" spans="2:9" x14ac:dyDescent="0.25">
      <c r="B95" s="238">
        <v>32</v>
      </c>
      <c r="C95" s="237">
        <v>230.15441104306484</v>
      </c>
      <c r="H95"/>
      <c r="I95"/>
    </row>
    <row r="96" spans="2:9" x14ac:dyDescent="0.25">
      <c r="B96" s="238">
        <v>33</v>
      </c>
      <c r="C96" s="237">
        <v>-53.007425347985389</v>
      </c>
      <c r="H96"/>
      <c r="I96"/>
    </row>
    <row r="97" spans="2:9" x14ac:dyDescent="0.25">
      <c r="B97" s="238">
        <v>34</v>
      </c>
      <c r="C97" s="237">
        <v>173.77538911539989</v>
      </c>
      <c r="H97"/>
      <c r="I97"/>
    </row>
    <row r="98" spans="2:9" x14ac:dyDescent="0.25">
      <c r="B98" s="238">
        <v>35</v>
      </c>
      <c r="C98" s="237">
        <v>215.28605175914379</v>
      </c>
      <c r="H98"/>
      <c r="I98"/>
    </row>
    <row r="99" spans="2:9" x14ac:dyDescent="0.25">
      <c r="B99" s="238">
        <v>36</v>
      </c>
      <c r="C99" s="237">
        <v>76.693424337720955</v>
      </c>
      <c r="H99"/>
      <c r="I99"/>
    </row>
    <row r="100" spans="2:9" x14ac:dyDescent="0.25">
      <c r="B100" s="238">
        <v>37</v>
      </c>
      <c r="C100" s="237">
        <v>204.30869627218988</v>
      </c>
      <c r="H100"/>
      <c r="I100"/>
    </row>
    <row r="101" spans="2:9" x14ac:dyDescent="0.25">
      <c r="B101" s="238">
        <v>38</v>
      </c>
      <c r="C101" s="237">
        <v>79.089747650528267</v>
      </c>
      <c r="H101"/>
      <c r="I101"/>
    </row>
    <row r="102" spans="2:9" x14ac:dyDescent="0.25">
      <c r="B102" s="238">
        <v>39</v>
      </c>
      <c r="C102" s="237">
        <v>-9.0269878389458711</v>
      </c>
      <c r="H102"/>
      <c r="I102"/>
    </row>
    <row r="103" spans="2:9" x14ac:dyDescent="0.25">
      <c r="B103" s="238">
        <v>40</v>
      </c>
      <c r="C103" s="237">
        <v>126.55889118016071</v>
      </c>
      <c r="H103"/>
      <c r="I103"/>
    </row>
    <row r="104" spans="2:9" x14ac:dyDescent="0.25">
      <c r="B104" s="238">
        <v>41</v>
      </c>
      <c r="C104" s="237">
        <v>-39.055078766437504</v>
      </c>
      <c r="H104"/>
      <c r="I104"/>
    </row>
    <row r="105" spans="2:9" x14ac:dyDescent="0.25">
      <c r="B105" s="238">
        <v>42</v>
      </c>
      <c r="C105" s="237">
        <v>57.665077600025143</v>
      </c>
      <c r="H105"/>
      <c r="I105"/>
    </row>
    <row r="106" spans="2:9" x14ac:dyDescent="0.25">
      <c r="B106" s="238">
        <v>43</v>
      </c>
      <c r="C106" s="237">
        <v>-0.38294429069343039</v>
      </c>
      <c r="H106"/>
      <c r="I106"/>
    </row>
    <row r="107" spans="2:9" x14ac:dyDescent="0.25">
      <c r="B107" s="238">
        <v>44</v>
      </c>
      <c r="C107" s="237">
        <v>88.693180568605712</v>
      </c>
      <c r="H107"/>
      <c r="I107"/>
    </row>
    <row r="108" spans="2:9" x14ac:dyDescent="0.25">
      <c r="B108" s="238">
        <v>45</v>
      </c>
      <c r="C108" s="237">
        <v>72.052065550649999</v>
      </c>
      <c r="H108"/>
      <c r="I108"/>
    </row>
    <row r="109" spans="2:9" x14ac:dyDescent="0.25">
      <c r="B109" s="238">
        <v>46</v>
      </c>
      <c r="C109" s="237">
        <v>63.34762523329897</v>
      </c>
      <c r="H109"/>
      <c r="I109"/>
    </row>
    <row r="110" spans="2:9" x14ac:dyDescent="0.25">
      <c r="B110" s="238">
        <v>47</v>
      </c>
      <c r="C110" s="237">
        <v>225.59581409819441</v>
      </c>
      <c r="H110"/>
      <c r="I110"/>
    </row>
    <row r="111" spans="2:9" x14ac:dyDescent="0.25">
      <c r="B111" s="238">
        <v>48</v>
      </c>
      <c r="C111" s="237">
        <v>169.82524901261647</v>
      </c>
      <c r="H111"/>
      <c r="I111"/>
    </row>
    <row r="112" spans="2:9" x14ac:dyDescent="0.25">
      <c r="B112" s="238">
        <v>49</v>
      </c>
      <c r="C112" s="237">
        <v>449.35158374541504</v>
      </c>
      <c r="H112"/>
      <c r="I112"/>
    </row>
    <row r="113" spans="2:9" x14ac:dyDescent="0.25">
      <c r="B113" s="238">
        <v>50</v>
      </c>
      <c r="C113" s="237">
        <v>-44.498781966927567</v>
      </c>
      <c r="H113"/>
      <c r="I113"/>
    </row>
    <row r="114" spans="2:9" x14ac:dyDescent="0.25">
      <c r="B114" s="238">
        <v>51</v>
      </c>
      <c r="C114" s="237">
        <v>39.509697971674058</v>
      </c>
      <c r="H114"/>
      <c r="I114"/>
    </row>
    <row r="115" spans="2:9" x14ac:dyDescent="0.25">
      <c r="B115" s="238">
        <v>52</v>
      </c>
      <c r="C115" s="237">
        <v>3.9069100544422213</v>
      </c>
      <c r="H115"/>
      <c r="I115"/>
    </row>
    <row r="116" spans="2:9" x14ac:dyDescent="0.25">
      <c r="B116" s="238">
        <v>53</v>
      </c>
      <c r="C116" s="237">
        <v>-23.533270310844728</v>
      </c>
      <c r="H116"/>
      <c r="I116"/>
    </row>
    <row r="117" spans="2:9" x14ac:dyDescent="0.25">
      <c r="B117" s="238">
        <v>54</v>
      </c>
      <c r="C117" s="237">
        <v>253.37833377494843</v>
      </c>
      <c r="H117"/>
      <c r="I117"/>
    </row>
    <row r="118" spans="2:9" x14ac:dyDescent="0.25">
      <c r="B118" s="238">
        <v>55</v>
      </c>
      <c r="C118" s="237">
        <v>232.35935582615122</v>
      </c>
      <c r="H118"/>
      <c r="I118"/>
    </row>
    <row r="119" spans="2:9" x14ac:dyDescent="0.25">
      <c r="B119" s="238">
        <v>56</v>
      </c>
      <c r="C119" s="237">
        <v>61.834741360840354</v>
      </c>
      <c r="H119"/>
      <c r="I119"/>
    </row>
    <row r="120" spans="2:9" x14ac:dyDescent="0.25">
      <c r="B120" s="238">
        <v>57</v>
      </c>
      <c r="C120" s="237">
        <v>265.04962743701725</v>
      </c>
      <c r="H120"/>
      <c r="I120"/>
    </row>
    <row r="121" spans="2:9" x14ac:dyDescent="0.25">
      <c r="B121" s="238">
        <v>58</v>
      </c>
      <c r="C121" s="237">
        <v>13.194828664207279</v>
      </c>
      <c r="H121"/>
      <c r="I121"/>
    </row>
    <row r="122" spans="2:9" x14ac:dyDescent="0.25">
      <c r="B122" s="238">
        <v>59</v>
      </c>
      <c r="C122" s="237">
        <v>172.42922199926494</v>
      </c>
      <c r="H122"/>
      <c r="I122"/>
    </row>
    <row r="123" spans="2:9" x14ac:dyDescent="0.25">
      <c r="B123" s="238">
        <v>60</v>
      </c>
      <c r="C123" s="237">
        <v>-122.98248683551904</v>
      </c>
      <c r="H123"/>
      <c r="I123"/>
    </row>
    <row r="124" spans="2:9" x14ac:dyDescent="0.25">
      <c r="B124" s="238">
        <v>61</v>
      </c>
      <c r="C124" s="237">
        <v>105.86696117031494</v>
      </c>
      <c r="H124"/>
      <c r="I124"/>
    </row>
    <row r="125" spans="2:9" x14ac:dyDescent="0.25">
      <c r="B125" s="238">
        <v>62</v>
      </c>
      <c r="C125" s="237">
        <v>-83.036105947103266</v>
      </c>
      <c r="H125"/>
      <c r="I125"/>
    </row>
    <row r="126" spans="2:9" x14ac:dyDescent="0.25">
      <c r="B126" s="238">
        <v>63</v>
      </c>
      <c r="C126" s="237">
        <v>88.937514267003834</v>
      </c>
      <c r="H126"/>
      <c r="I126"/>
    </row>
    <row r="127" spans="2:9" x14ac:dyDescent="0.25">
      <c r="B127" s="238">
        <v>64</v>
      </c>
      <c r="C127" s="237">
        <v>376.3003686222508</v>
      </c>
      <c r="H127"/>
      <c r="I127"/>
    </row>
    <row r="128" spans="2:9" x14ac:dyDescent="0.25">
      <c r="B128" s="238">
        <v>65</v>
      </c>
      <c r="C128" s="237">
        <v>307.46861117460639</v>
      </c>
      <c r="H128"/>
      <c r="I128"/>
    </row>
    <row r="129" spans="2:9" x14ac:dyDescent="0.25">
      <c r="B129" s="238">
        <v>66</v>
      </c>
      <c r="C129" s="237">
        <v>231.99090031574315</v>
      </c>
      <c r="H129"/>
      <c r="I129"/>
    </row>
    <row r="130" spans="2:9" x14ac:dyDescent="0.25">
      <c r="B130" s="238">
        <v>67</v>
      </c>
      <c r="C130" s="237">
        <v>79.160817008173979</v>
      </c>
      <c r="H130"/>
      <c r="I130"/>
    </row>
    <row r="131" spans="2:9" x14ac:dyDescent="0.25">
      <c r="B131" s="238">
        <v>68</v>
      </c>
      <c r="C131" s="237">
        <v>207.71676027942166</v>
      </c>
      <c r="H131"/>
      <c r="I131"/>
    </row>
    <row r="132" spans="2:9" x14ac:dyDescent="0.25">
      <c r="B132" s="238">
        <v>69</v>
      </c>
      <c r="C132" s="237">
        <v>-55.655248043831307</v>
      </c>
      <c r="H132"/>
      <c r="I132"/>
    </row>
    <row r="133" spans="2:9" x14ac:dyDescent="0.25">
      <c r="B133" s="238">
        <v>70</v>
      </c>
      <c r="C133" s="237">
        <v>16.422629091619314</v>
      </c>
      <c r="H133"/>
      <c r="I133"/>
    </row>
    <row r="134" spans="2:9" x14ac:dyDescent="0.25">
      <c r="B134" s="238">
        <v>71</v>
      </c>
      <c r="C134" s="237">
        <v>333.58944013630105</v>
      </c>
      <c r="H134"/>
      <c r="I134"/>
    </row>
    <row r="135" spans="2:9" x14ac:dyDescent="0.25">
      <c r="B135" s="238">
        <v>72</v>
      </c>
      <c r="C135" s="237">
        <v>20.373579297442021</v>
      </c>
      <c r="H135"/>
      <c r="I135"/>
    </row>
    <row r="136" spans="2:9" x14ac:dyDescent="0.25">
      <c r="B136" s="238">
        <v>73</v>
      </c>
      <c r="C136" s="237">
        <v>-25.504982811981023</v>
      </c>
      <c r="H136"/>
      <c r="I136"/>
    </row>
    <row r="137" spans="2:9" x14ac:dyDescent="0.25">
      <c r="B137" s="238">
        <v>74</v>
      </c>
      <c r="C137" s="237">
        <v>129.69155363943483</v>
      </c>
      <c r="H137"/>
      <c r="I137"/>
    </row>
    <row r="138" spans="2:9" x14ac:dyDescent="0.25">
      <c r="B138" s="238">
        <v>75</v>
      </c>
      <c r="C138" s="237">
        <v>369.3874184329145</v>
      </c>
      <c r="H138"/>
      <c r="I138"/>
    </row>
    <row r="139" spans="2:9" x14ac:dyDescent="0.25">
      <c r="B139" s="238">
        <v>76</v>
      </c>
      <c r="C139" s="237">
        <v>273.69404503924346</v>
      </c>
      <c r="H139"/>
      <c r="I139"/>
    </row>
    <row r="140" spans="2:9" x14ac:dyDescent="0.25">
      <c r="B140" s="238">
        <v>77</v>
      </c>
      <c r="C140" s="237">
        <v>172.19940879877825</v>
      </c>
      <c r="H140"/>
      <c r="I140"/>
    </row>
    <row r="141" spans="2:9" x14ac:dyDescent="0.25">
      <c r="B141" s="238">
        <v>78</v>
      </c>
      <c r="C141" s="237">
        <v>231.53065574217777</v>
      </c>
      <c r="H141"/>
      <c r="I141"/>
    </row>
    <row r="142" spans="2:9" x14ac:dyDescent="0.25">
      <c r="B142" s="238">
        <v>79</v>
      </c>
      <c r="C142" s="237">
        <v>-103.78512699636684</v>
      </c>
      <c r="H142"/>
      <c r="I142"/>
    </row>
    <row r="143" spans="2:9" x14ac:dyDescent="0.25">
      <c r="B143" s="238">
        <v>80</v>
      </c>
      <c r="C143" s="237">
        <v>245.94102491835798</v>
      </c>
      <c r="H143"/>
      <c r="I143"/>
    </row>
    <row r="144" spans="2:9" x14ac:dyDescent="0.25">
      <c r="B144" s="238">
        <v>81</v>
      </c>
      <c r="C144" s="237">
        <v>76.548251246966615</v>
      </c>
      <c r="H144"/>
      <c r="I144"/>
    </row>
    <row r="145" spans="2:9" x14ac:dyDescent="0.25">
      <c r="B145" s="238">
        <v>82</v>
      </c>
      <c r="C145" s="237">
        <v>323.26380385290224</v>
      </c>
      <c r="H145"/>
      <c r="I145"/>
    </row>
    <row r="146" spans="2:9" x14ac:dyDescent="0.25">
      <c r="B146" s="238">
        <v>83</v>
      </c>
      <c r="C146" s="237">
        <v>394.82699061574397</v>
      </c>
      <c r="H146"/>
      <c r="I146"/>
    </row>
    <row r="147" spans="2:9" x14ac:dyDescent="0.25">
      <c r="B147" s="238">
        <v>84</v>
      </c>
      <c r="C147" s="237">
        <v>155.02374429608537</v>
      </c>
      <c r="H147"/>
      <c r="I147"/>
    </row>
    <row r="148" spans="2:9" x14ac:dyDescent="0.25">
      <c r="B148" s="238">
        <v>85</v>
      </c>
      <c r="C148" s="237">
        <v>-24.584300868144652</v>
      </c>
      <c r="H148"/>
      <c r="I148"/>
    </row>
    <row r="149" spans="2:9" x14ac:dyDescent="0.25">
      <c r="B149" s="238">
        <v>86</v>
      </c>
      <c r="C149" s="237">
        <v>46.810535528593249</v>
      </c>
      <c r="H149"/>
      <c r="I149"/>
    </row>
    <row r="150" spans="2:9" x14ac:dyDescent="0.25">
      <c r="B150" s="238">
        <v>87</v>
      </c>
      <c r="C150" s="237">
        <v>64.175502214361046</v>
      </c>
      <c r="H150"/>
      <c r="I150"/>
    </row>
    <row r="151" spans="2:9" x14ac:dyDescent="0.25">
      <c r="B151" s="238">
        <v>88</v>
      </c>
      <c r="C151" s="237">
        <v>134.34842679795509</v>
      </c>
      <c r="H151"/>
      <c r="I151"/>
    </row>
    <row r="152" spans="2:9" x14ac:dyDescent="0.25">
      <c r="B152" s="238">
        <v>89</v>
      </c>
      <c r="C152" s="237">
        <v>225.22029858466942</v>
      </c>
      <c r="H152"/>
      <c r="I152"/>
    </row>
    <row r="153" spans="2:9" x14ac:dyDescent="0.25">
      <c r="B153" s="238">
        <v>90</v>
      </c>
      <c r="C153" s="237">
        <v>268.08942455810501</v>
      </c>
      <c r="H153"/>
      <c r="I153"/>
    </row>
    <row r="154" spans="2:9" x14ac:dyDescent="0.25">
      <c r="B154" s="238">
        <v>91</v>
      </c>
      <c r="C154" s="237">
        <v>-7.6692495506065228</v>
      </c>
      <c r="H154"/>
      <c r="I154"/>
    </row>
    <row r="155" spans="2:9" x14ac:dyDescent="0.25">
      <c r="B155" s="238">
        <v>92</v>
      </c>
      <c r="C155" s="237">
        <v>-133.68707076214247</v>
      </c>
      <c r="H155"/>
      <c r="I155"/>
    </row>
    <row r="156" spans="2:9" x14ac:dyDescent="0.25">
      <c r="B156" s="238">
        <v>93</v>
      </c>
      <c r="C156" s="237">
        <v>207.19227040213877</v>
      </c>
      <c r="H156"/>
      <c r="I156"/>
    </row>
    <row r="157" spans="2:9" x14ac:dyDescent="0.25">
      <c r="B157" s="238">
        <v>94</v>
      </c>
      <c r="C157" s="237">
        <v>95.518510174271142</v>
      </c>
      <c r="H157"/>
      <c r="I157"/>
    </row>
    <row r="158" spans="2:9" x14ac:dyDescent="0.25">
      <c r="B158" s="238">
        <v>95</v>
      </c>
      <c r="C158" s="237">
        <v>204.68575101532571</v>
      </c>
      <c r="H158"/>
      <c r="I158"/>
    </row>
    <row r="159" spans="2:9" x14ac:dyDescent="0.25">
      <c r="B159" s="238">
        <v>96</v>
      </c>
      <c r="C159" s="237">
        <v>88.112196486327122</v>
      </c>
      <c r="H159"/>
      <c r="I159"/>
    </row>
    <row r="160" spans="2:9" x14ac:dyDescent="0.25">
      <c r="B160" s="238">
        <v>97</v>
      </c>
      <c r="C160" s="237">
        <v>-25.874055183873224</v>
      </c>
      <c r="H160"/>
      <c r="I160"/>
    </row>
    <row r="161" spans="2:9" x14ac:dyDescent="0.25">
      <c r="B161" s="238">
        <v>98</v>
      </c>
      <c r="C161" s="237">
        <v>156.23504177474911</v>
      </c>
      <c r="H161"/>
      <c r="I161"/>
    </row>
    <row r="162" spans="2:9" x14ac:dyDescent="0.25">
      <c r="B162" s="238">
        <v>99</v>
      </c>
      <c r="C162" s="237">
        <v>66.35160616814143</v>
      </c>
      <c r="H162"/>
      <c r="I162"/>
    </row>
    <row r="163" spans="2:9" x14ac:dyDescent="0.25">
      <c r="B163" s="238">
        <v>100</v>
      </c>
      <c r="C163" s="237">
        <v>384.63163841811189</v>
      </c>
      <c r="H163"/>
      <c r="I163"/>
    </row>
    <row r="164" spans="2:9" x14ac:dyDescent="0.25">
      <c r="B164" s="238">
        <v>101</v>
      </c>
      <c r="C164" s="237">
        <v>90.579754846344713</v>
      </c>
      <c r="H164"/>
      <c r="I164"/>
    </row>
    <row r="165" spans="2:9" x14ac:dyDescent="0.25">
      <c r="B165" s="238">
        <v>102</v>
      </c>
      <c r="C165" s="237">
        <v>75.626669534830938</v>
      </c>
      <c r="H165"/>
      <c r="I165"/>
    </row>
    <row r="166" spans="2:9" x14ac:dyDescent="0.25">
      <c r="B166" s="238">
        <v>103</v>
      </c>
      <c r="C166" s="237">
        <v>99.877756299467308</v>
      </c>
      <c r="H166"/>
      <c r="I166"/>
    </row>
    <row r="167" spans="2:9" x14ac:dyDescent="0.25">
      <c r="B167" s="238">
        <v>104</v>
      </c>
      <c r="C167" s="237">
        <v>172.39530821787355</v>
      </c>
      <c r="H167"/>
      <c r="I167"/>
    </row>
    <row r="168" spans="2:9" x14ac:dyDescent="0.25">
      <c r="B168" s="238">
        <v>105</v>
      </c>
      <c r="C168" s="237">
        <v>29.392217977349631</v>
      </c>
      <c r="H168"/>
      <c r="I168"/>
    </row>
    <row r="169" spans="2:9" x14ac:dyDescent="0.25">
      <c r="B169" s="238">
        <v>106</v>
      </c>
      <c r="C169" s="237">
        <v>105.23136856311784</v>
      </c>
      <c r="H169"/>
      <c r="I169"/>
    </row>
    <row r="170" spans="2:9" x14ac:dyDescent="0.25">
      <c r="B170" s="238">
        <v>107</v>
      </c>
      <c r="C170" s="237">
        <v>329.49160539512616</v>
      </c>
      <c r="H170"/>
      <c r="I170"/>
    </row>
    <row r="171" spans="2:9" x14ac:dyDescent="0.25">
      <c r="B171" s="238">
        <v>108</v>
      </c>
      <c r="C171" s="237">
        <v>402.65774408265901</v>
      </c>
      <c r="H171"/>
      <c r="I171"/>
    </row>
    <row r="172" spans="2:9" x14ac:dyDescent="0.25">
      <c r="B172" s="238">
        <v>109</v>
      </c>
      <c r="C172" s="237">
        <v>-133.14936836406869</v>
      </c>
      <c r="H172"/>
      <c r="I172"/>
    </row>
    <row r="173" spans="2:9" x14ac:dyDescent="0.25">
      <c r="B173" s="238">
        <v>110</v>
      </c>
      <c r="C173" s="237">
        <v>30.402240628966425</v>
      </c>
      <c r="H173"/>
      <c r="I173"/>
    </row>
    <row r="174" spans="2:9" x14ac:dyDescent="0.25">
      <c r="B174" s="238">
        <v>111</v>
      </c>
      <c r="C174" s="237">
        <v>-11.25871497205182</v>
      </c>
      <c r="H174"/>
      <c r="I174"/>
    </row>
    <row r="175" spans="2:9" x14ac:dyDescent="0.25">
      <c r="B175" s="238">
        <v>112</v>
      </c>
      <c r="C175" s="237">
        <v>-63.922851819477103</v>
      </c>
      <c r="H175"/>
      <c r="I175"/>
    </row>
    <row r="176" spans="2:9" x14ac:dyDescent="0.25">
      <c r="B176" s="238">
        <v>113</v>
      </c>
      <c r="C176" s="237">
        <v>212.74530422038185</v>
      </c>
      <c r="H176"/>
      <c r="I176"/>
    </row>
    <row r="177" spans="2:9" x14ac:dyDescent="0.25">
      <c r="B177" s="238">
        <v>114</v>
      </c>
      <c r="C177" s="237">
        <v>-68.994780950907995</v>
      </c>
      <c r="H177"/>
      <c r="I177"/>
    </row>
    <row r="178" spans="2:9" x14ac:dyDescent="0.25">
      <c r="B178" s="238">
        <v>115</v>
      </c>
      <c r="C178" s="237">
        <v>51.688821973801836</v>
      </c>
      <c r="H178"/>
      <c r="I178"/>
    </row>
    <row r="179" spans="2:9" x14ac:dyDescent="0.25">
      <c r="B179" s="238">
        <v>116</v>
      </c>
      <c r="C179" s="237">
        <v>-16.913308837021447</v>
      </c>
      <c r="H179"/>
      <c r="I179"/>
    </row>
    <row r="180" spans="2:9" x14ac:dyDescent="0.25">
      <c r="B180" s="238">
        <v>117</v>
      </c>
      <c r="C180" s="237">
        <v>195.07589668247539</v>
      </c>
      <c r="H180"/>
      <c r="I180"/>
    </row>
    <row r="181" spans="2:9" x14ac:dyDescent="0.25">
      <c r="B181" s="238">
        <v>118</v>
      </c>
      <c r="C181" s="237">
        <v>64.670260369961483</v>
      </c>
      <c r="H181"/>
      <c r="I181"/>
    </row>
    <row r="182" spans="2:9" x14ac:dyDescent="0.25">
      <c r="B182" s="238">
        <v>119</v>
      </c>
      <c r="C182" s="237">
        <v>249.2021092034266</v>
      </c>
      <c r="H182"/>
      <c r="I182"/>
    </row>
    <row r="183" spans="2:9" x14ac:dyDescent="0.25">
      <c r="B183" s="238">
        <v>120</v>
      </c>
      <c r="C183" s="237">
        <v>120.61831423383319</v>
      </c>
      <c r="H183"/>
      <c r="I183"/>
    </row>
    <row r="184" spans="2:9" x14ac:dyDescent="0.25">
      <c r="B184" s="238">
        <v>121</v>
      </c>
      <c r="C184" s="237">
        <v>126.2480560396536</v>
      </c>
      <c r="H184"/>
      <c r="I184"/>
    </row>
    <row r="185" spans="2:9" x14ac:dyDescent="0.25">
      <c r="B185" s="238">
        <v>122</v>
      </c>
      <c r="C185" s="237">
        <v>190.92322414911553</v>
      </c>
      <c r="H185"/>
      <c r="I185"/>
    </row>
    <row r="186" spans="2:9" x14ac:dyDescent="0.25">
      <c r="B186" s="238">
        <v>123</v>
      </c>
      <c r="C186" s="237">
        <v>-52.963549473655689</v>
      </c>
      <c r="H186"/>
      <c r="I186"/>
    </row>
    <row r="187" spans="2:9" x14ac:dyDescent="0.25">
      <c r="B187" s="238">
        <v>124</v>
      </c>
      <c r="C187" s="237">
        <v>374.98797207581265</v>
      </c>
      <c r="H187"/>
      <c r="I187"/>
    </row>
    <row r="188" spans="2:9" x14ac:dyDescent="0.25">
      <c r="B188" s="238">
        <v>125</v>
      </c>
      <c r="C188" s="237">
        <v>-6.6414545903907793</v>
      </c>
      <c r="H188"/>
      <c r="I188"/>
    </row>
    <row r="189" spans="2:9" x14ac:dyDescent="0.25">
      <c r="B189" s="238">
        <v>126</v>
      </c>
      <c r="C189" s="237">
        <v>-49.195407404516487</v>
      </c>
      <c r="H189"/>
      <c r="I189"/>
    </row>
    <row r="190" spans="2:9" x14ac:dyDescent="0.25">
      <c r="B190" s="238">
        <v>127</v>
      </c>
      <c r="C190" s="237">
        <v>24.858699903759728</v>
      </c>
      <c r="H190"/>
      <c r="I190"/>
    </row>
    <row r="191" spans="2:9" x14ac:dyDescent="0.25">
      <c r="B191" s="238">
        <v>128</v>
      </c>
      <c r="C191" s="237">
        <v>-48.502805731791028</v>
      </c>
      <c r="H191"/>
      <c r="I191"/>
    </row>
    <row r="192" spans="2:9" x14ac:dyDescent="0.25">
      <c r="B192" s="238">
        <v>129</v>
      </c>
      <c r="C192" s="237">
        <v>9.9432756735807999</v>
      </c>
      <c r="H192"/>
      <c r="I192"/>
    </row>
    <row r="193" spans="2:9" x14ac:dyDescent="0.25">
      <c r="B193" s="238">
        <v>130</v>
      </c>
      <c r="C193" s="237">
        <v>136.79439294543047</v>
      </c>
      <c r="H193"/>
      <c r="I193"/>
    </row>
    <row r="194" spans="2:9" x14ac:dyDescent="0.25">
      <c r="B194" s="238">
        <v>131</v>
      </c>
      <c r="C194" s="237">
        <v>240.1797630902833</v>
      </c>
      <c r="H194"/>
      <c r="I194"/>
    </row>
    <row r="195" spans="2:9" x14ac:dyDescent="0.25">
      <c r="B195" s="238">
        <v>132</v>
      </c>
      <c r="C195" s="237">
        <v>-76.700417331705353</v>
      </c>
      <c r="H195"/>
      <c r="I195"/>
    </row>
    <row r="196" spans="2:9" x14ac:dyDescent="0.25">
      <c r="B196" s="238">
        <v>133</v>
      </c>
      <c r="C196" s="237">
        <v>-101.93155518665012</v>
      </c>
      <c r="H196"/>
      <c r="I196"/>
    </row>
    <row r="197" spans="2:9" x14ac:dyDescent="0.25">
      <c r="B197" s="238">
        <v>134</v>
      </c>
      <c r="C197" s="237">
        <v>230.66612072212979</v>
      </c>
      <c r="H197"/>
      <c r="I197"/>
    </row>
    <row r="198" spans="2:9" x14ac:dyDescent="0.25">
      <c r="B198" s="238">
        <v>135</v>
      </c>
      <c r="C198" s="237">
        <v>-43.797319639199173</v>
      </c>
      <c r="H198"/>
      <c r="I198"/>
    </row>
    <row r="199" spans="2:9" x14ac:dyDescent="0.25">
      <c r="B199" s="238">
        <v>136</v>
      </c>
      <c r="C199" s="237">
        <v>77.720930415521721</v>
      </c>
      <c r="H199"/>
      <c r="I199"/>
    </row>
    <row r="200" spans="2:9" x14ac:dyDescent="0.25">
      <c r="B200" s="238">
        <v>137</v>
      </c>
      <c r="C200" s="237">
        <v>34.95018343460255</v>
      </c>
      <c r="H200"/>
      <c r="I200"/>
    </row>
    <row r="201" spans="2:9" x14ac:dyDescent="0.25">
      <c r="B201" s="238">
        <v>138</v>
      </c>
      <c r="C201" s="237">
        <v>285.38224064737722</v>
      </c>
      <c r="H201"/>
      <c r="I201"/>
    </row>
    <row r="202" spans="2:9" x14ac:dyDescent="0.25">
      <c r="B202" s="238">
        <v>139</v>
      </c>
      <c r="C202" s="237">
        <v>138.15438336034262</v>
      </c>
      <c r="H202"/>
      <c r="I202"/>
    </row>
    <row r="203" spans="2:9" x14ac:dyDescent="0.25">
      <c r="B203" s="238">
        <v>140</v>
      </c>
      <c r="C203" s="237">
        <v>293.77854411537419</v>
      </c>
      <c r="H203"/>
      <c r="I203"/>
    </row>
    <row r="204" spans="2:9" x14ac:dyDescent="0.25">
      <c r="B204" s="238">
        <v>141</v>
      </c>
      <c r="C204" s="237">
        <v>363.75152765610289</v>
      </c>
      <c r="H204"/>
      <c r="I204"/>
    </row>
    <row r="205" spans="2:9" x14ac:dyDescent="0.25">
      <c r="B205" s="238">
        <v>142</v>
      </c>
      <c r="C205" s="237">
        <v>406.37984300790163</v>
      </c>
      <c r="H205"/>
      <c r="I205"/>
    </row>
    <row r="206" spans="2:9" x14ac:dyDescent="0.25">
      <c r="B206" s="238">
        <v>143</v>
      </c>
      <c r="C206" s="237">
        <v>-60.086366766802598</v>
      </c>
      <c r="H206"/>
      <c r="I206"/>
    </row>
    <row r="207" spans="2:9" x14ac:dyDescent="0.25">
      <c r="B207" s="238">
        <v>144</v>
      </c>
      <c r="C207" s="237">
        <v>114.46181324350979</v>
      </c>
      <c r="H207"/>
      <c r="I207"/>
    </row>
    <row r="208" spans="2:9" x14ac:dyDescent="0.25">
      <c r="B208" s="238">
        <v>145</v>
      </c>
      <c r="C208" s="237">
        <v>70.273814234692139</v>
      </c>
      <c r="H208"/>
      <c r="I208"/>
    </row>
    <row r="209" spans="2:9" x14ac:dyDescent="0.25">
      <c r="B209" s="238">
        <v>146</v>
      </c>
      <c r="C209" s="237">
        <v>304.88684961584408</v>
      </c>
      <c r="H209"/>
      <c r="I209"/>
    </row>
    <row r="210" spans="2:9" x14ac:dyDescent="0.25">
      <c r="B210" s="238">
        <v>147</v>
      </c>
      <c r="C210" s="237">
        <v>37.870850224638986</v>
      </c>
      <c r="H210"/>
      <c r="I210"/>
    </row>
    <row r="211" spans="2:9" x14ac:dyDescent="0.25">
      <c r="B211" s="238">
        <v>148</v>
      </c>
      <c r="C211" s="237">
        <v>-20.303135137770539</v>
      </c>
      <c r="H211"/>
      <c r="I211"/>
    </row>
    <row r="212" spans="2:9" x14ac:dyDescent="0.25">
      <c r="B212" s="238">
        <v>149</v>
      </c>
      <c r="C212" s="237">
        <v>-7.6084063040620009</v>
      </c>
      <c r="H212"/>
      <c r="I212"/>
    </row>
    <row r="213" spans="2:9" x14ac:dyDescent="0.25">
      <c r="B213" s="238">
        <v>150</v>
      </c>
      <c r="C213" s="237">
        <v>13.91633332902552</v>
      </c>
      <c r="H213"/>
      <c r="I213"/>
    </row>
    <row r="214" spans="2:9" x14ac:dyDescent="0.25">
      <c r="B214" s="238">
        <v>151</v>
      </c>
      <c r="C214" s="237">
        <v>115.21776155294251</v>
      </c>
      <c r="H214"/>
      <c r="I214"/>
    </row>
    <row r="215" spans="2:9" x14ac:dyDescent="0.25">
      <c r="B215" s="238">
        <v>152</v>
      </c>
      <c r="C215" s="237">
        <v>-12.781047700243363</v>
      </c>
      <c r="H215"/>
      <c r="I215"/>
    </row>
    <row r="216" spans="2:9" x14ac:dyDescent="0.25">
      <c r="B216" s="238">
        <v>153</v>
      </c>
      <c r="C216" s="237">
        <v>69.385365920442595</v>
      </c>
      <c r="H216"/>
      <c r="I216"/>
    </row>
    <row r="217" spans="2:9" x14ac:dyDescent="0.25">
      <c r="B217" s="238">
        <v>154</v>
      </c>
      <c r="C217" s="237">
        <v>155.03925508499478</v>
      </c>
      <c r="H217"/>
      <c r="I217"/>
    </row>
    <row r="218" spans="2:9" x14ac:dyDescent="0.25">
      <c r="B218" s="238">
        <v>155</v>
      </c>
      <c r="C218" s="237">
        <v>147.37524875564168</v>
      </c>
      <c r="H218"/>
      <c r="I218"/>
    </row>
    <row r="219" spans="2:9" x14ac:dyDescent="0.25">
      <c r="B219" s="238">
        <v>156</v>
      </c>
      <c r="C219" s="237">
        <v>207.04193233220602</v>
      </c>
      <c r="H219"/>
      <c r="I219"/>
    </row>
    <row r="220" spans="2:9" x14ac:dyDescent="0.25">
      <c r="B220" s="238">
        <v>157</v>
      </c>
      <c r="C220" s="237">
        <v>154.69796977580015</v>
      </c>
      <c r="H220"/>
      <c r="I220"/>
    </row>
    <row r="221" spans="2:9" x14ac:dyDescent="0.25">
      <c r="B221" s="238">
        <v>158</v>
      </c>
      <c r="C221" s="237">
        <v>188.75425330732836</v>
      </c>
      <c r="H221"/>
      <c r="I221"/>
    </row>
    <row r="222" spans="2:9" x14ac:dyDescent="0.25">
      <c r="B222" s="238">
        <v>159</v>
      </c>
      <c r="C222" s="237">
        <v>92.203553427113263</v>
      </c>
      <c r="H222"/>
      <c r="I222"/>
    </row>
    <row r="223" spans="2:9" x14ac:dyDescent="0.25">
      <c r="B223" s="238">
        <v>160</v>
      </c>
      <c r="C223" s="237">
        <v>114.68048801148446</v>
      </c>
    </row>
    <row r="224" spans="2:9" x14ac:dyDescent="0.25">
      <c r="B224" s="238">
        <v>161</v>
      </c>
      <c r="C224" s="237">
        <v>-35.198433456574804</v>
      </c>
    </row>
    <row r="225" spans="2:9" x14ac:dyDescent="0.25">
      <c r="B225" s="238">
        <v>162</v>
      </c>
      <c r="C225" s="237">
        <v>186.5121393423878</v>
      </c>
      <c r="H225"/>
      <c r="I225"/>
    </row>
    <row r="226" spans="2:9" x14ac:dyDescent="0.25">
      <c r="B226" s="238">
        <v>163</v>
      </c>
      <c r="C226" s="237">
        <v>311.36285200041181</v>
      </c>
      <c r="H226"/>
      <c r="I226"/>
    </row>
    <row r="227" spans="2:9" x14ac:dyDescent="0.25">
      <c r="B227" s="238">
        <v>164</v>
      </c>
      <c r="C227" s="237">
        <v>19.722268567552504</v>
      </c>
      <c r="H227"/>
      <c r="I227"/>
    </row>
    <row r="228" spans="2:9" x14ac:dyDescent="0.25">
      <c r="B228" s="238">
        <v>165</v>
      </c>
      <c r="C228" s="237">
        <v>375.91921840385476</v>
      </c>
      <c r="H228"/>
      <c r="I228"/>
    </row>
    <row r="229" spans="2:9" x14ac:dyDescent="0.25">
      <c r="B229" s="238">
        <v>166</v>
      </c>
      <c r="C229" s="237">
        <v>256.05284455578555</v>
      </c>
      <c r="H229"/>
      <c r="I229"/>
    </row>
    <row r="230" spans="2:9" x14ac:dyDescent="0.25">
      <c r="B230" s="238">
        <v>167</v>
      </c>
      <c r="C230" s="237">
        <v>73.538605122697078</v>
      </c>
      <c r="H230"/>
      <c r="I230"/>
    </row>
    <row r="231" spans="2:9" x14ac:dyDescent="0.25">
      <c r="B231" s="238">
        <v>168</v>
      </c>
      <c r="C231" s="237">
        <v>154.95292476157627</v>
      </c>
      <c r="H231"/>
      <c r="I231"/>
    </row>
    <row r="232" spans="2:9" x14ac:dyDescent="0.25">
      <c r="B232" s="238">
        <v>169</v>
      </c>
      <c r="C232" s="237">
        <v>26.769171744296415</v>
      </c>
      <c r="H232"/>
      <c r="I232"/>
    </row>
    <row r="233" spans="2:9" x14ac:dyDescent="0.25">
      <c r="B233" s="238">
        <v>170</v>
      </c>
      <c r="C233" s="237">
        <v>187.22712172605102</v>
      </c>
      <c r="H233"/>
      <c r="I233"/>
    </row>
    <row r="234" spans="2:9" x14ac:dyDescent="0.25">
      <c r="B234" s="238">
        <v>171</v>
      </c>
      <c r="C234" s="237">
        <v>288.38173945431424</v>
      </c>
      <c r="H234"/>
      <c r="I234"/>
    </row>
    <row r="235" spans="2:9" x14ac:dyDescent="0.25">
      <c r="B235" s="238">
        <v>172</v>
      </c>
      <c r="C235" s="237">
        <v>215.20555012377071</v>
      </c>
      <c r="H235"/>
      <c r="I235"/>
    </row>
    <row r="236" spans="2:9" x14ac:dyDescent="0.25">
      <c r="B236" s="238">
        <v>173</v>
      </c>
      <c r="C236" s="237">
        <v>143.61665183167969</v>
      </c>
      <c r="H236"/>
      <c r="I236"/>
    </row>
    <row r="237" spans="2:9" x14ac:dyDescent="0.25">
      <c r="B237" s="238">
        <v>174</v>
      </c>
      <c r="C237" s="237">
        <v>155.06888846150011</v>
      </c>
      <c r="H237"/>
      <c r="I237"/>
    </row>
    <row r="238" spans="2:9" x14ac:dyDescent="0.25">
      <c r="B238" s="238">
        <v>175</v>
      </c>
      <c r="C238" s="237">
        <v>278.31633271068551</v>
      </c>
      <c r="H238"/>
      <c r="I238"/>
    </row>
    <row r="239" spans="2:9" x14ac:dyDescent="0.25">
      <c r="B239" s="238">
        <v>176</v>
      </c>
      <c r="C239" s="237">
        <v>-106.79895898758139</v>
      </c>
      <c r="H239"/>
      <c r="I239"/>
    </row>
    <row r="240" spans="2:9" x14ac:dyDescent="0.25">
      <c r="B240" s="238">
        <v>177</v>
      </c>
      <c r="C240" s="237">
        <v>238.88406528445637</v>
      </c>
      <c r="H240"/>
      <c r="I240"/>
    </row>
    <row r="241" spans="2:3" x14ac:dyDescent="0.25">
      <c r="B241" s="238">
        <v>178</v>
      </c>
      <c r="C241" s="237">
        <v>262.98880370552388</v>
      </c>
    </row>
    <row r="242" spans="2:3" x14ac:dyDescent="0.25">
      <c r="B242" s="238">
        <v>179</v>
      </c>
      <c r="C242" s="237">
        <v>404.26541044668528</v>
      </c>
    </row>
    <row r="243" spans="2:3" x14ac:dyDescent="0.25">
      <c r="B243" s="238">
        <v>180</v>
      </c>
      <c r="C243" s="237">
        <v>3.3617183406406497</v>
      </c>
    </row>
    <row r="244" spans="2:3" x14ac:dyDescent="0.25">
      <c r="B244" s="238">
        <v>181</v>
      </c>
      <c r="C244" s="237">
        <v>276.86911029939984</v>
      </c>
    </row>
    <row r="245" spans="2:3" x14ac:dyDescent="0.25">
      <c r="B245" s="238">
        <v>182</v>
      </c>
      <c r="C245" s="237">
        <v>169.59936537154812</v>
      </c>
    </row>
    <row r="246" spans="2:3" x14ac:dyDescent="0.25">
      <c r="B246" s="238">
        <v>183</v>
      </c>
      <c r="C246" s="237">
        <v>144.30000254760338</v>
      </c>
    </row>
    <row r="247" spans="2:3" x14ac:dyDescent="0.25">
      <c r="B247" s="238">
        <v>184</v>
      </c>
      <c r="C247" s="237">
        <v>129.12714714237774</v>
      </c>
    </row>
    <row r="248" spans="2:3" x14ac:dyDescent="0.25">
      <c r="B248" s="238">
        <v>185</v>
      </c>
      <c r="C248" s="237">
        <v>171.40292729056404</v>
      </c>
    </row>
    <row r="249" spans="2:3" x14ac:dyDescent="0.25">
      <c r="B249" s="238">
        <v>186</v>
      </c>
      <c r="C249" s="237">
        <v>150.96432622735091</v>
      </c>
    </row>
    <row r="250" spans="2:3" x14ac:dyDescent="0.25">
      <c r="B250" s="238">
        <v>187</v>
      </c>
      <c r="C250" s="237">
        <v>445.68280976975137</v>
      </c>
    </row>
    <row r="251" spans="2:3" x14ac:dyDescent="0.25">
      <c r="B251" s="238">
        <v>188</v>
      </c>
      <c r="C251" s="237">
        <v>-55.890471340886251</v>
      </c>
    </row>
    <row r="252" spans="2:3" x14ac:dyDescent="0.25">
      <c r="B252" s="238">
        <v>189</v>
      </c>
      <c r="C252" s="237">
        <v>166.61894663212499</v>
      </c>
    </row>
    <row r="253" spans="2:3" x14ac:dyDescent="0.25">
      <c r="B253" s="238">
        <v>190</v>
      </c>
      <c r="C253" s="237">
        <v>106.17520966381251</v>
      </c>
    </row>
    <row r="254" spans="2:3" x14ac:dyDescent="0.25">
      <c r="B254" s="238">
        <v>191</v>
      </c>
      <c r="C254" s="237">
        <v>-101.5159826856202</v>
      </c>
    </row>
    <row r="255" spans="2:3" x14ac:dyDescent="0.25">
      <c r="B255" s="238">
        <v>192</v>
      </c>
      <c r="C255" s="237">
        <v>185.622628386325</v>
      </c>
    </row>
    <row r="256" spans="2:3" x14ac:dyDescent="0.25">
      <c r="B256" s="238">
        <v>193</v>
      </c>
      <c r="C256" s="237">
        <v>241.27049839025841</v>
      </c>
    </row>
    <row r="257" spans="2:3" x14ac:dyDescent="0.25">
      <c r="B257" s="238">
        <v>194</v>
      </c>
      <c r="C257" s="237">
        <v>-23.520849863086539</v>
      </c>
    </row>
    <row r="258" spans="2:3" x14ac:dyDescent="0.25">
      <c r="B258" s="238">
        <v>195</v>
      </c>
      <c r="C258" s="237">
        <v>202.54412904052947</v>
      </c>
    </row>
    <row r="259" spans="2:3" x14ac:dyDescent="0.25">
      <c r="B259" s="238">
        <v>196</v>
      </c>
      <c r="C259" s="237">
        <v>151.1464109363761</v>
      </c>
    </row>
    <row r="260" spans="2:3" x14ac:dyDescent="0.25">
      <c r="B260" s="238">
        <v>197</v>
      </c>
      <c r="C260" s="237">
        <v>-172.63342886270323</v>
      </c>
    </row>
    <row r="261" spans="2:3" x14ac:dyDescent="0.25">
      <c r="B261" s="238">
        <v>198</v>
      </c>
      <c r="C261" s="237">
        <v>461.21414349480142</v>
      </c>
    </row>
    <row r="262" spans="2:3" x14ac:dyDescent="0.25">
      <c r="B262" s="238">
        <v>199</v>
      </c>
      <c r="C262" s="237">
        <v>87.949496623100998</v>
      </c>
    </row>
    <row r="263" spans="2:3" x14ac:dyDescent="0.25">
      <c r="B263" s="238">
        <v>200</v>
      </c>
      <c r="C263" s="237">
        <v>-206.43430516873843</v>
      </c>
    </row>
    <row r="264" spans="2:3" x14ac:dyDescent="0.25">
      <c r="B264" s="238">
        <v>201</v>
      </c>
      <c r="C264" s="237">
        <v>249.4868509394513</v>
      </c>
    </row>
    <row r="265" spans="2:3" x14ac:dyDescent="0.25">
      <c r="B265" s="238">
        <v>202</v>
      </c>
      <c r="C265" s="237">
        <v>40.948700941004191</v>
      </c>
    </row>
    <row r="266" spans="2:3" x14ac:dyDescent="0.25">
      <c r="B266" s="238">
        <v>203</v>
      </c>
      <c r="C266" s="237">
        <v>83.879329379991248</v>
      </c>
    </row>
    <row r="267" spans="2:3" x14ac:dyDescent="0.25">
      <c r="B267" s="238">
        <v>204</v>
      </c>
      <c r="C267" s="237">
        <v>30.759130004124515</v>
      </c>
    </row>
    <row r="268" spans="2:3" x14ac:dyDescent="0.25">
      <c r="B268" s="238">
        <v>205</v>
      </c>
      <c r="C268" s="237">
        <v>178.63174396412356</v>
      </c>
    </row>
    <row r="269" spans="2:3" x14ac:dyDescent="0.25">
      <c r="B269" s="238">
        <v>206</v>
      </c>
      <c r="C269" s="237">
        <v>48.670816704960089</v>
      </c>
    </row>
    <row r="270" spans="2:3" x14ac:dyDescent="0.25">
      <c r="B270" s="238">
        <v>207</v>
      </c>
      <c r="C270" s="237">
        <v>-58.610475588982723</v>
      </c>
    </row>
    <row r="271" spans="2:3" x14ac:dyDescent="0.25">
      <c r="B271" s="238">
        <v>208</v>
      </c>
      <c r="C271" s="237">
        <v>-23.788219305772657</v>
      </c>
    </row>
    <row r="272" spans="2:3" x14ac:dyDescent="0.25">
      <c r="B272" s="238">
        <v>209</v>
      </c>
      <c r="C272" s="237">
        <v>286.43155956859999</v>
      </c>
    </row>
    <row r="273" spans="2:3" x14ac:dyDescent="0.25">
      <c r="B273" s="238">
        <v>210</v>
      </c>
      <c r="C273" s="237">
        <v>264.11828738091094</v>
      </c>
    </row>
    <row r="274" spans="2:3" x14ac:dyDescent="0.25">
      <c r="B274" s="238">
        <v>211</v>
      </c>
      <c r="C274" s="237">
        <v>150.89862875492994</v>
      </c>
    </row>
    <row r="275" spans="2:3" x14ac:dyDescent="0.25">
      <c r="B275" s="238">
        <v>212</v>
      </c>
      <c r="C275" s="237">
        <v>-57.54046907255406</v>
      </c>
    </row>
    <row r="276" spans="2:3" x14ac:dyDescent="0.25">
      <c r="B276" s="238">
        <v>213</v>
      </c>
      <c r="C276" s="237">
        <v>150.71780796988276</v>
      </c>
    </row>
    <row r="277" spans="2:3" x14ac:dyDescent="0.25">
      <c r="B277" s="238">
        <v>214</v>
      </c>
      <c r="C277" s="237">
        <v>137.99838617356747</v>
      </c>
    </row>
    <row r="278" spans="2:3" x14ac:dyDescent="0.25">
      <c r="B278" s="238">
        <v>215</v>
      </c>
      <c r="C278" s="237">
        <v>141.69950597146183</v>
      </c>
    </row>
    <row r="279" spans="2:3" x14ac:dyDescent="0.25">
      <c r="B279" s="238">
        <v>216</v>
      </c>
      <c r="C279" s="237">
        <v>32.022893201210437</v>
      </c>
    </row>
    <row r="280" spans="2:3" x14ac:dyDescent="0.25">
      <c r="B280" s="238">
        <v>217</v>
      </c>
      <c r="C280" s="237">
        <v>30.642660772060353</v>
      </c>
    </row>
    <row r="281" spans="2:3" x14ac:dyDescent="0.25">
      <c r="B281" s="238">
        <v>218</v>
      </c>
      <c r="C281" s="237">
        <v>286.611738400354</v>
      </c>
    </row>
    <row r="282" spans="2:3" x14ac:dyDescent="0.25">
      <c r="B282" s="238">
        <v>219</v>
      </c>
      <c r="C282" s="237">
        <v>240.92793067577128</v>
      </c>
    </row>
    <row r="283" spans="2:3" x14ac:dyDescent="0.25">
      <c r="B283" s="238">
        <v>220</v>
      </c>
      <c r="C283" s="237">
        <v>75.027533037751141</v>
      </c>
    </row>
    <row r="284" spans="2:3" x14ac:dyDescent="0.25">
      <c r="B284" s="238">
        <v>221</v>
      </c>
      <c r="C284" s="237">
        <v>10.88812628241341</v>
      </c>
    </row>
    <row r="285" spans="2:3" x14ac:dyDescent="0.25">
      <c r="B285" s="238">
        <v>222</v>
      </c>
      <c r="C285" s="237">
        <v>136.7787203500821</v>
      </c>
    </row>
    <row r="286" spans="2:3" x14ac:dyDescent="0.25">
      <c r="B286" s="238">
        <v>223</v>
      </c>
      <c r="C286" s="237">
        <v>101.84919765445107</v>
      </c>
    </row>
    <row r="287" spans="2:3" x14ac:dyDescent="0.25">
      <c r="B287" s="238">
        <v>224</v>
      </c>
      <c r="C287" s="237">
        <v>-4.507729379193222</v>
      </c>
    </row>
    <row r="288" spans="2:3" x14ac:dyDescent="0.25">
      <c r="B288" s="238">
        <v>225</v>
      </c>
      <c r="C288" s="237">
        <v>43.264968864745981</v>
      </c>
    </row>
    <row r="289" spans="2:3" x14ac:dyDescent="0.25">
      <c r="B289" s="238">
        <v>226</v>
      </c>
      <c r="C289" s="237">
        <v>159.83594789242642</v>
      </c>
    </row>
    <row r="290" spans="2:3" x14ac:dyDescent="0.25">
      <c r="B290" s="238">
        <v>227</v>
      </c>
      <c r="C290" s="237">
        <v>50.273581973790201</v>
      </c>
    </row>
    <row r="291" spans="2:3" x14ac:dyDescent="0.25">
      <c r="B291" s="238">
        <v>228</v>
      </c>
      <c r="C291" s="237">
        <v>39.952979151990817</v>
      </c>
    </row>
    <row r="292" spans="2:3" x14ac:dyDescent="0.25">
      <c r="B292" s="238">
        <v>229</v>
      </c>
      <c r="C292" s="237">
        <v>206.25210257479586</v>
      </c>
    </row>
    <row r="293" spans="2:3" x14ac:dyDescent="0.25">
      <c r="B293" s="238">
        <v>230</v>
      </c>
      <c r="C293" s="237">
        <v>12.213694302031612</v>
      </c>
    </row>
    <row r="294" spans="2:3" x14ac:dyDescent="0.25">
      <c r="B294" s="238">
        <v>231</v>
      </c>
      <c r="C294" s="237">
        <v>64.607524475320943</v>
      </c>
    </row>
    <row r="295" spans="2:3" x14ac:dyDescent="0.25">
      <c r="B295" s="238">
        <v>232</v>
      </c>
      <c r="C295" s="237">
        <v>200.1925450762497</v>
      </c>
    </row>
    <row r="296" spans="2:3" x14ac:dyDescent="0.25">
      <c r="B296" s="238">
        <v>233</v>
      </c>
      <c r="C296" s="237">
        <v>270.04651125002124</v>
      </c>
    </row>
    <row r="297" spans="2:3" x14ac:dyDescent="0.25">
      <c r="B297" s="238">
        <v>234</v>
      </c>
      <c r="C297" s="237">
        <v>107.75547173048135</v>
      </c>
    </row>
    <row r="298" spans="2:3" x14ac:dyDescent="0.25">
      <c r="B298" s="238">
        <v>235</v>
      </c>
      <c r="C298" s="237">
        <v>187.07283298036876</v>
      </c>
    </row>
    <row r="299" spans="2:3" x14ac:dyDescent="0.25">
      <c r="B299" s="238">
        <v>236</v>
      </c>
      <c r="C299" s="237">
        <v>5.6325959323030759</v>
      </c>
    </row>
    <row r="300" spans="2:3" x14ac:dyDescent="0.25">
      <c r="B300" s="238">
        <v>237</v>
      </c>
      <c r="C300" s="237">
        <v>372.79517934576563</v>
      </c>
    </row>
    <row r="301" spans="2:3" x14ac:dyDescent="0.25">
      <c r="B301" s="238">
        <v>238</v>
      </c>
      <c r="C301" s="237">
        <v>171.84329174797887</v>
      </c>
    </row>
    <row r="302" spans="2:3" x14ac:dyDescent="0.25">
      <c r="B302" s="238">
        <v>239</v>
      </c>
      <c r="C302" s="237">
        <v>22.291765107844526</v>
      </c>
    </row>
    <row r="303" spans="2:3" x14ac:dyDescent="0.25">
      <c r="B303" s="238">
        <v>240</v>
      </c>
      <c r="C303" s="237">
        <v>-22.40563025423819</v>
      </c>
    </row>
    <row r="304" spans="2:3" x14ac:dyDescent="0.25">
      <c r="B304" s="238">
        <v>241</v>
      </c>
      <c r="C304" s="237">
        <v>138.10365251416167</v>
      </c>
    </row>
    <row r="305" spans="2:3" x14ac:dyDescent="0.25">
      <c r="B305" s="238">
        <v>242</v>
      </c>
      <c r="C305" s="237">
        <v>29.071478452719077</v>
      </c>
    </row>
    <row r="306" spans="2:3" x14ac:dyDescent="0.25">
      <c r="B306" s="238">
        <v>243</v>
      </c>
      <c r="C306" s="237">
        <v>103.5593201783097</v>
      </c>
    </row>
    <row r="307" spans="2:3" x14ac:dyDescent="0.25">
      <c r="B307" s="238">
        <v>244</v>
      </c>
      <c r="C307" s="237">
        <v>-319.24095483132544</v>
      </c>
    </row>
    <row r="308" spans="2:3" x14ac:dyDescent="0.25">
      <c r="B308" s="238">
        <v>245</v>
      </c>
      <c r="C308" s="237">
        <v>357.54550619211113</v>
      </c>
    </row>
    <row r="309" spans="2:3" x14ac:dyDescent="0.25">
      <c r="B309" s="238">
        <v>246</v>
      </c>
      <c r="C309" s="237">
        <v>161.6468802169459</v>
      </c>
    </row>
    <row r="310" spans="2:3" x14ac:dyDescent="0.25">
      <c r="B310" s="238">
        <v>247</v>
      </c>
      <c r="C310" s="237">
        <v>100.86647405362197</v>
      </c>
    </row>
    <row r="311" spans="2:3" x14ac:dyDescent="0.25">
      <c r="B311" s="238">
        <v>248</v>
      </c>
      <c r="C311" s="237">
        <v>163.94588185290701</v>
      </c>
    </row>
    <row r="312" spans="2:3" x14ac:dyDescent="0.25">
      <c r="B312" s="238">
        <v>249</v>
      </c>
      <c r="C312" s="237">
        <v>376.16471406231847</v>
      </c>
    </row>
    <row r="313" spans="2:3" x14ac:dyDescent="0.25">
      <c r="B313" s="238">
        <v>250</v>
      </c>
      <c r="C313" s="237">
        <v>163.60409026532389</v>
      </c>
    </row>
    <row r="314" spans="2:3" x14ac:dyDescent="0.25">
      <c r="B314" s="238">
        <v>251</v>
      </c>
      <c r="C314" s="237">
        <v>-44.880855916878744</v>
      </c>
    </row>
    <row r="315" spans="2:3" x14ac:dyDescent="0.25">
      <c r="B315" s="238">
        <v>252</v>
      </c>
      <c r="C315" s="237">
        <v>102.62524339475846</v>
      </c>
    </row>
    <row r="316" spans="2:3" x14ac:dyDescent="0.25">
      <c r="B316" s="238">
        <v>253</v>
      </c>
      <c r="C316" s="237">
        <v>166.11678623749535</v>
      </c>
    </row>
    <row r="317" spans="2:3" x14ac:dyDescent="0.25">
      <c r="B317" s="238">
        <v>254</v>
      </c>
      <c r="C317" s="237">
        <v>171.55658164151208</v>
      </c>
    </row>
    <row r="318" spans="2:3" x14ac:dyDescent="0.25">
      <c r="B318" s="238">
        <v>255</v>
      </c>
      <c r="C318" s="237">
        <v>76.570506317064101</v>
      </c>
    </row>
    <row r="319" spans="2:3" x14ac:dyDescent="0.25">
      <c r="B319" s="238">
        <v>256</v>
      </c>
      <c r="C319" s="237">
        <v>-3.8414080031240871</v>
      </c>
    </row>
    <row r="320" spans="2:3" x14ac:dyDescent="0.25">
      <c r="B320" s="238">
        <v>257</v>
      </c>
      <c r="C320" s="237">
        <v>25.234318048783322</v>
      </c>
    </row>
    <row r="321" spans="2:3" x14ac:dyDescent="0.25">
      <c r="B321" s="238">
        <v>258</v>
      </c>
      <c r="C321" s="237">
        <v>-105.74616285687941</v>
      </c>
    </row>
    <row r="322" spans="2:3" x14ac:dyDescent="0.25">
      <c r="B322" s="238">
        <v>259</v>
      </c>
      <c r="C322" s="237">
        <v>161.72275037185145</v>
      </c>
    </row>
    <row r="323" spans="2:3" x14ac:dyDescent="0.25">
      <c r="B323" s="238">
        <v>260</v>
      </c>
      <c r="C323" s="237">
        <v>169.47167545657808</v>
      </c>
    </row>
    <row r="324" spans="2:3" x14ac:dyDescent="0.25">
      <c r="B324" s="238">
        <v>261</v>
      </c>
      <c r="C324" s="237">
        <v>239.01986882636606</v>
      </c>
    </row>
    <row r="325" spans="2:3" x14ac:dyDescent="0.25">
      <c r="B325" s="238">
        <v>262</v>
      </c>
      <c r="C325" s="237">
        <v>249.39594600785216</v>
      </c>
    </row>
    <row r="326" spans="2:3" x14ac:dyDescent="0.25">
      <c r="B326" s="238">
        <v>263</v>
      </c>
      <c r="C326" s="237">
        <v>172.28448444709545</v>
      </c>
    </row>
    <row r="327" spans="2:3" x14ac:dyDescent="0.25">
      <c r="B327" s="238">
        <v>264</v>
      </c>
      <c r="C327" s="237">
        <v>227.14212729140138</v>
      </c>
    </row>
    <row r="328" spans="2:3" x14ac:dyDescent="0.25">
      <c r="B328" s="238">
        <v>265</v>
      </c>
      <c r="C328" s="237">
        <v>204.59092374515882</v>
      </c>
    </row>
    <row r="329" spans="2:3" x14ac:dyDescent="0.25">
      <c r="B329" s="238">
        <v>266</v>
      </c>
      <c r="C329" s="237">
        <v>45.856990280579339</v>
      </c>
    </row>
    <row r="330" spans="2:3" x14ac:dyDescent="0.25">
      <c r="B330" s="238">
        <v>267</v>
      </c>
      <c r="C330" s="237">
        <v>-49.876513294333506</v>
      </c>
    </row>
    <row r="331" spans="2:3" x14ac:dyDescent="0.25">
      <c r="B331" s="238">
        <v>268</v>
      </c>
      <c r="C331" s="237">
        <v>168.38267912980444</v>
      </c>
    </row>
    <row r="332" spans="2:3" x14ac:dyDescent="0.25">
      <c r="B332" s="238">
        <v>269</v>
      </c>
      <c r="C332" s="237">
        <v>63.083502673091282</v>
      </c>
    </row>
    <row r="333" spans="2:3" x14ac:dyDescent="0.25">
      <c r="B333" s="238">
        <v>270</v>
      </c>
      <c r="C333" s="237">
        <v>54.18886451302285</v>
      </c>
    </row>
    <row r="334" spans="2:3" x14ac:dyDescent="0.25">
      <c r="B334" s="238">
        <v>271</v>
      </c>
      <c r="C334" s="237">
        <v>266.53471420509902</v>
      </c>
    </row>
    <row r="335" spans="2:3" x14ac:dyDescent="0.25">
      <c r="B335" s="238">
        <v>272</v>
      </c>
      <c r="C335" s="237">
        <v>389.97335760117647</v>
      </c>
    </row>
    <row r="336" spans="2:3" x14ac:dyDescent="0.25">
      <c r="B336" s="238">
        <v>273</v>
      </c>
      <c r="C336" s="237">
        <v>177.92138927817012</v>
      </c>
    </row>
    <row r="337" spans="2:3" x14ac:dyDescent="0.25">
      <c r="B337" s="238">
        <v>274</v>
      </c>
      <c r="C337" s="237">
        <v>400.97848321602987</v>
      </c>
    </row>
    <row r="338" spans="2:3" x14ac:dyDescent="0.25">
      <c r="B338" s="238">
        <v>275</v>
      </c>
      <c r="C338" s="237">
        <v>400.53586840256503</v>
      </c>
    </row>
    <row r="339" spans="2:3" x14ac:dyDescent="0.25">
      <c r="B339" s="238">
        <v>276</v>
      </c>
      <c r="C339" s="237">
        <v>253.66723624297433</v>
      </c>
    </row>
    <row r="340" spans="2:3" x14ac:dyDescent="0.25">
      <c r="B340" s="238">
        <v>277</v>
      </c>
      <c r="C340" s="237">
        <v>124.58332136350035</v>
      </c>
    </row>
    <row r="341" spans="2:3" x14ac:dyDescent="0.25">
      <c r="B341" s="238">
        <v>278</v>
      </c>
      <c r="C341" s="237">
        <v>396.13459784435116</v>
      </c>
    </row>
    <row r="342" spans="2:3" x14ac:dyDescent="0.25">
      <c r="B342" s="238">
        <v>279</v>
      </c>
      <c r="C342" s="237">
        <v>40.283787482102952</v>
      </c>
    </row>
    <row r="343" spans="2:3" x14ac:dyDescent="0.25">
      <c r="B343" s="238">
        <v>280</v>
      </c>
      <c r="C343" s="237">
        <v>354.90011433159628</v>
      </c>
    </row>
    <row r="344" spans="2:3" x14ac:dyDescent="0.25">
      <c r="B344" s="238">
        <v>281</v>
      </c>
      <c r="C344" s="237">
        <v>271.67270907715584</v>
      </c>
    </row>
    <row r="345" spans="2:3" x14ac:dyDescent="0.25">
      <c r="B345" s="238">
        <v>282</v>
      </c>
      <c r="C345" s="237">
        <v>-109.06098986020021</v>
      </c>
    </row>
    <row r="346" spans="2:3" x14ac:dyDescent="0.25">
      <c r="B346" s="238">
        <v>283</v>
      </c>
      <c r="C346" s="237">
        <v>174.98269961306852</v>
      </c>
    </row>
    <row r="347" spans="2:3" x14ac:dyDescent="0.25">
      <c r="B347" s="238">
        <v>284</v>
      </c>
      <c r="C347" s="237">
        <v>6.2704001166736134</v>
      </c>
    </row>
    <row r="348" spans="2:3" x14ac:dyDescent="0.25">
      <c r="B348" s="238">
        <v>285</v>
      </c>
      <c r="C348" s="237">
        <v>165.70922521374987</v>
      </c>
    </row>
    <row r="349" spans="2:3" x14ac:dyDescent="0.25">
      <c r="B349" s="238">
        <v>286</v>
      </c>
      <c r="C349" s="237">
        <v>219.97194133229999</v>
      </c>
    </row>
    <row r="350" spans="2:3" x14ac:dyDescent="0.25">
      <c r="B350" s="238">
        <v>287</v>
      </c>
      <c r="C350" s="237">
        <v>64.964903683947909</v>
      </c>
    </row>
    <row r="351" spans="2:3" x14ac:dyDescent="0.25">
      <c r="B351" s="238">
        <v>288</v>
      </c>
      <c r="C351" s="237">
        <v>136.98826928879686</v>
      </c>
    </row>
    <row r="352" spans="2:3" x14ac:dyDescent="0.25">
      <c r="B352" s="238">
        <v>289</v>
      </c>
      <c r="C352" s="237">
        <v>-3.8874943919692413</v>
      </c>
    </row>
    <row r="353" spans="2:3" x14ac:dyDescent="0.25">
      <c r="B353" s="238">
        <v>290</v>
      </c>
      <c r="C353" s="237">
        <v>167.4930822533006</v>
      </c>
    </row>
    <row r="354" spans="2:3" x14ac:dyDescent="0.25">
      <c r="B354" s="238">
        <v>291</v>
      </c>
      <c r="C354" s="237">
        <v>245.791147467445</v>
      </c>
    </row>
    <row r="355" spans="2:3" x14ac:dyDescent="0.25">
      <c r="B355" s="238">
        <v>292</v>
      </c>
      <c r="C355" s="237">
        <v>-110.74814885154564</v>
      </c>
    </row>
    <row r="356" spans="2:3" x14ac:dyDescent="0.25">
      <c r="B356" s="238">
        <v>293</v>
      </c>
      <c r="C356" s="237">
        <v>-9.4674410569791405</v>
      </c>
    </row>
    <row r="357" spans="2:3" x14ac:dyDescent="0.25">
      <c r="B357" s="238">
        <v>294</v>
      </c>
      <c r="C357" s="237">
        <v>195.79906471624204</v>
      </c>
    </row>
    <row r="358" spans="2:3" x14ac:dyDescent="0.25">
      <c r="B358" s="238">
        <v>295</v>
      </c>
      <c r="C358" s="237">
        <v>20.344762337100377</v>
      </c>
    </row>
    <row r="359" spans="2:3" x14ac:dyDescent="0.25">
      <c r="B359" s="238">
        <v>296</v>
      </c>
      <c r="C359" s="237">
        <v>74.90309999115243</v>
      </c>
    </row>
    <row r="360" spans="2:3" x14ac:dyDescent="0.25">
      <c r="B360" s="238">
        <v>297</v>
      </c>
      <c r="C360" s="237">
        <v>-185.26566577455037</v>
      </c>
    </row>
    <row r="361" spans="2:3" x14ac:dyDescent="0.25">
      <c r="B361" s="238">
        <v>298</v>
      </c>
      <c r="C361" s="237">
        <v>-14.020147201391893</v>
      </c>
    </row>
    <row r="362" spans="2:3" x14ac:dyDescent="0.25">
      <c r="B362" s="238">
        <v>299</v>
      </c>
      <c r="C362" s="237">
        <v>159.57582182650427</v>
      </c>
    </row>
    <row r="363" spans="2:3" x14ac:dyDescent="0.25">
      <c r="B363" s="238">
        <v>300</v>
      </c>
      <c r="C363" s="237">
        <v>281.80958425424603</v>
      </c>
    </row>
    <row r="364" spans="2:3" x14ac:dyDescent="0.25">
      <c r="B364" s="238">
        <v>301</v>
      </c>
      <c r="C364" s="237">
        <v>226.25412486128647</v>
      </c>
    </row>
    <row r="365" spans="2:3" x14ac:dyDescent="0.25">
      <c r="B365" s="238">
        <v>302</v>
      </c>
      <c r="C365" s="237">
        <v>86.216155844996592</v>
      </c>
    </row>
    <row r="366" spans="2:3" x14ac:dyDescent="0.25">
      <c r="B366" s="238">
        <v>303</v>
      </c>
      <c r="C366" s="237">
        <v>179.0673919757327</v>
      </c>
    </row>
    <row r="367" spans="2:3" x14ac:dyDescent="0.25">
      <c r="B367" s="238">
        <v>304</v>
      </c>
      <c r="C367" s="237">
        <v>176.82195680926827</v>
      </c>
    </row>
    <row r="368" spans="2:3" x14ac:dyDescent="0.25">
      <c r="B368" s="238">
        <v>305</v>
      </c>
      <c r="C368" s="237">
        <v>-1.6056840193570281</v>
      </c>
    </row>
    <row r="369" spans="2:3" x14ac:dyDescent="0.25">
      <c r="B369" s="238">
        <v>306</v>
      </c>
      <c r="C369" s="237">
        <v>210.18867485198581</v>
      </c>
    </row>
    <row r="370" spans="2:3" x14ac:dyDescent="0.25">
      <c r="B370" s="238">
        <v>307</v>
      </c>
      <c r="C370" s="237">
        <v>313.42320101887208</v>
      </c>
    </row>
    <row r="371" spans="2:3" x14ac:dyDescent="0.25">
      <c r="B371" s="238">
        <v>308</v>
      </c>
      <c r="C371" s="237">
        <v>52.840091152497635</v>
      </c>
    </row>
    <row r="372" spans="2:3" x14ac:dyDescent="0.25">
      <c r="B372" s="238">
        <v>309</v>
      </c>
      <c r="C372" s="237">
        <v>252.03662667505424</v>
      </c>
    </row>
    <row r="373" spans="2:3" x14ac:dyDescent="0.25">
      <c r="B373" s="238">
        <v>310</v>
      </c>
      <c r="C373" s="237">
        <v>233.80485067428197</v>
      </c>
    </row>
    <row r="374" spans="2:3" x14ac:dyDescent="0.25">
      <c r="B374" s="238">
        <v>311</v>
      </c>
      <c r="C374" s="237">
        <v>154.28641027667314</v>
      </c>
    </row>
    <row r="375" spans="2:3" x14ac:dyDescent="0.25">
      <c r="B375" s="238">
        <v>312</v>
      </c>
      <c r="C375" s="237">
        <v>101.97717010742485</v>
      </c>
    </row>
    <row r="376" spans="2:3" x14ac:dyDescent="0.25">
      <c r="B376" s="238">
        <v>313</v>
      </c>
      <c r="C376" s="237">
        <v>-108.30973180294652</v>
      </c>
    </row>
    <row r="377" spans="2:3" x14ac:dyDescent="0.25">
      <c r="B377" s="238">
        <v>314</v>
      </c>
      <c r="C377" s="237">
        <v>122.36300145994871</v>
      </c>
    </row>
    <row r="378" spans="2:3" x14ac:dyDescent="0.25">
      <c r="B378" s="238">
        <v>315</v>
      </c>
      <c r="C378" s="237">
        <v>-82.713551621713663</v>
      </c>
    </row>
    <row r="379" spans="2:3" x14ac:dyDescent="0.25">
      <c r="B379" s="238">
        <v>316</v>
      </c>
      <c r="C379" s="237">
        <v>-144.44199416037412</v>
      </c>
    </row>
    <row r="380" spans="2:3" x14ac:dyDescent="0.25">
      <c r="B380" s="238">
        <v>317</v>
      </c>
      <c r="C380" s="237">
        <v>89.101046983023366</v>
      </c>
    </row>
    <row r="381" spans="2:3" x14ac:dyDescent="0.25">
      <c r="B381" s="238">
        <v>318</v>
      </c>
      <c r="C381" s="237">
        <v>115.41434062069328</v>
      </c>
    </row>
    <row r="382" spans="2:3" x14ac:dyDescent="0.25">
      <c r="B382" s="238">
        <v>319</v>
      </c>
      <c r="C382" s="237">
        <v>238.19341007859782</v>
      </c>
    </row>
    <row r="383" spans="2:3" x14ac:dyDescent="0.25">
      <c r="B383" s="238">
        <v>320</v>
      </c>
      <c r="C383" s="237">
        <v>293.50434147726014</v>
      </c>
    </row>
    <row r="384" spans="2:3" x14ac:dyDescent="0.25">
      <c r="B384" s="238">
        <v>321</v>
      </c>
      <c r="C384" s="237">
        <v>172.15401566852503</v>
      </c>
    </row>
    <row r="385" spans="2:3" x14ac:dyDescent="0.25">
      <c r="B385" s="238">
        <v>322</v>
      </c>
      <c r="C385" s="237">
        <v>106.65762697119789</v>
      </c>
    </row>
    <row r="386" spans="2:3" x14ac:dyDescent="0.25">
      <c r="B386" s="238">
        <v>323</v>
      </c>
      <c r="C386" s="237">
        <v>181.84604498788002</v>
      </c>
    </row>
    <row r="387" spans="2:3" x14ac:dyDescent="0.25">
      <c r="B387" s="238">
        <v>324</v>
      </c>
      <c r="C387" s="237">
        <v>295.64797648622209</v>
      </c>
    </row>
    <row r="388" spans="2:3" x14ac:dyDescent="0.25">
      <c r="B388" s="238">
        <v>325</v>
      </c>
      <c r="C388" s="237">
        <v>-134.07121425775645</v>
      </c>
    </row>
    <row r="389" spans="2:3" x14ac:dyDescent="0.25">
      <c r="B389" s="238">
        <v>326</v>
      </c>
      <c r="C389" s="237">
        <v>80.709499919753796</v>
      </c>
    </row>
    <row r="390" spans="2:3" x14ac:dyDescent="0.25">
      <c r="B390" s="238">
        <v>327</v>
      </c>
      <c r="C390" s="237">
        <v>353.81757353167643</v>
      </c>
    </row>
    <row r="391" spans="2:3" x14ac:dyDescent="0.25">
      <c r="B391" s="238">
        <v>328</v>
      </c>
      <c r="C391" s="237">
        <v>-58.621156135655866</v>
      </c>
    </row>
    <row r="392" spans="2:3" x14ac:dyDescent="0.25">
      <c r="B392" s="238">
        <v>329</v>
      </c>
      <c r="C392" s="237">
        <v>5.344347845159291</v>
      </c>
    </row>
    <row r="393" spans="2:3" x14ac:dyDescent="0.25">
      <c r="B393" s="238">
        <v>330</v>
      </c>
      <c r="C393" s="237">
        <v>227.07798909495648</v>
      </c>
    </row>
    <row r="394" spans="2:3" x14ac:dyDescent="0.25">
      <c r="B394" s="238">
        <v>331</v>
      </c>
      <c r="C394" s="237">
        <v>262.16335891118752</v>
      </c>
    </row>
    <row r="395" spans="2:3" x14ac:dyDescent="0.25">
      <c r="B395" s="238">
        <v>332</v>
      </c>
      <c r="C395" s="237">
        <v>110.20222883868348</v>
      </c>
    </row>
    <row r="396" spans="2:3" x14ac:dyDescent="0.25">
      <c r="B396" s="238">
        <v>333</v>
      </c>
      <c r="C396" s="237">
        <v>118.40427846394259</v>
      </c>
    </row>
    <row r="397" spans="2:3" x14ac:dyDescent="0.25">
      <c r="B397" s="238">
        <v>334</v>
      </c>
      <c r="C397" s="237">
        <v>105.22497187284505</v>
      </c>
    </row>
    <row r="398" spans="2:3" x14ac:dyDescent="0.25">
      <c r="B398" s="238">
        <v>335</v>
      </c>
      <c r="C398" s="237">
        <v>283.03151704009622</v>
      </c>
    </row>
    <row r="399" spans="2:3" x14ac:dyDescent="0.25">
      <c r="B399" s="238">
        <v>336</v>
      </c>
      <c r="C399" s="237">
        <v>-1.4382673288059493</v>
      </c>
    </row>
    <row r="400" spans="2:3" x14ac:dyDescent="0.25">
      <c r="B400" s="238">
        <v>337</v>
      </c>
      <c r="C400" s="237">
        <v>336.2499690042095</v>
      </c>
    </row>
    <row r="401" spans="2:3" x14ac:dyDescent="0.25">
      <c r="B401" s="238">
        <v>338</v>
      </c>
      <c r="C401" s="237">
        <v>-123.51865312570061</v>
      </c>
    </row>
    <row r="402" spans="2:3" x14ac:dyDescent="0.25">
      <c r="B402" s="238">
        <v>339</v>
      </c>
      <c r="C402" s="237">
        <v>69.629558286198375</v>
      </c>
    </row>
    <row r="403" spans="2:3" x14ac:dyDescent="0.25">
      <c r="B403" s="238">
        <v>340</v>
      </c>
      <c r="C403" s="237">
        <v>38.824032523264023</v>
      </c>
    </row>
    <row r="404" spans="2:3" x14ac:dyDescent="0.25">
      <c r="B404" s="238">
        <v>341</v>
      </c>
      <c r="C404" s="237">
        <v>172.81886852030109</v>
      </c>
    </row>
    <row r="405" spans="2:3" x14ac:dyDescent="0.25">
      <c r="B405" s="238">
        <v>342</v>
      </c>
      <c r="C405" s="237">
        <v>-148.7102214029365</v>
      </c>
    </row>
    <row r="406" spans="2:3" x14ac:dyDescent="0.25">
      <c r="B406" s="238">
        <v>343</v>
      </c>
      <c r="C406" s="237">
        <v>-33.034861726561815</v>
      </c>
    </row>
    <row r="407" spans="2:3" x14ac:dyDescent="0.25">
      <c r="B407" s="238">
        <v>344</v>
      </c>
      <c r="C407" s="237">
        <v>288.84800967935632</v>
      </c>
    </row>
    <row r="408" spans="2:3" x14ac:dyDescent="0.25">
      <c r="B408" s="238">
        <v>345</v>
      </c>
      <c r="C408" s="237">
        <v>83.158267713396214</v>
      </c>
    </row>
    <row r="409" spans="2:3" x14ac:dyDescent="0.25">
      <c r="B409" s="238">
        <v>346</v>
      </c>
      <c r="C409" s="237">
        <v>-200.86649386376246</v>
      </c>
    </row>
    <row r="410" spans="2:3" x14ac:dyDescent="0.25">
      <c r="B410" s="238">
        <v>347</v>
      </c>
      <c r="C410" s="237">
        <v>303.4029595284286</v>
      </c>
    </row>
    <row r="411" spans="2:3" x14ac:dyDescent="0.25">
      <c r="B411" s="238">
        <v>348</v>
      </c>
      <c r="C411" s="237">
        <v>186.95910899923621</v>
      </c>
    </row>
    <row r="412" spans="2:3" x14ac:dyDescent="0.25">
      <c r="B412" s="238">
        <v>349</v>
      </c>
      <c r="C412" s="237">
        <v>292.83139922441796</v>
      </c>
    </row>
    <row r="413" spans="2:3" x14ac:dyDescent="0.25">
      <c r="B413" s="238">
        <v>350</v>
      </c>
      <c r="C413" s="237">
        <v>87.342457163161399</v>
      </c>
    </row>
    <row r="414" spans="2:3" x14ac:dyDescent="0.25">
      <c r="B414" s="238">
        <v>351</v>
      </c>
      <c r="C414" s="237">
        <v>242.38317672349774</v>
      </c>
    </row>
    <row r="415" spans="2:3" x14ac:dyDescent="0.25">
      <c r="B415" s="238">
        <v>352</v>
      </c>
      <c r="C415" s="237">
        <v>62.382543220614309</v>
      </c>
    </row>
    <row r="416" spans="2:3" x14ac:dyDescent="0.25">
      <c r="B416" s="238">
        <v>353</v>
      </c>
      <c r="C416" s="237">
        <v>100.33824026723951</v>
      </c>
    </row>
    <row r="417" spans="2:3" x14ac:dyDescent="0.25">
      <c r="B417" s="238">
        <v>354</v>
      </c>
      <c r="C417" s="237">
        <v>-110.42281852309284</v>
      </c>
    </row>
    <row r="418" spans="2:3" x14ac:dyDescent="0.25">
      <c r="B418" s="238">
        <v>355</v>
      </c>
      <c r="C418" s="237">
        <v>118.14326666299274</v>
      </c>
    </row>
    <row r="419" spans="2:3" x14ac:dyDescent="0.25">
      <c r="B419" s="238">
        <v>356</v>
      </c>
      <c r="C419" s="237">
        <v>-87.793181108535549</v>
      </c>
    </row>
    <row r="420" spans="2:3" x14ac:dyDescent="0.25">
      <c r="B420" s="238">
        <v>357</v>
      </c>
      <c r="C420" s="237">
        <v>151.29386553451917</v>
      </c>
    </row>
    <row r="421" spans="2:3" x14ac:dyDescent="0.25">
      <c r="B421" s="238">
        <v>358</v>
      </c>
      <c r="C421" s="237">
        <v>157.19834916039594</v>
      </c>
    </row>
    <row r="422" spans="2:3" x14ac:dyDescent="0.25">
      <c r="B422" s="238">
        <v>359</v>
      </c>
      <c r="C422" s="237">
        <v>42.320728027207934</v>
      </c>
    </row>
    <row r="423" spans="2:3" x14ac:dyDescent="0.25">
      <c r="B423" s="238">
        <v>360</v>
      </c>
      <c r="C423" s="237">
        <v>-154.37018309802778</v>
      </c>
    </row>
    <row r="424" spans="2:3" x14ac:dyDescent="0.25">
      <c r="B424" s="238">
        <v>361</v>
      </c>
      <c r="C424" s="237">
        <v>-15.118185102412781</v>
      </c>
    </row>
    <row r="425" spans="2:3" x14ac:dyDescent="0.25">
      <c r="B425" s="238">
        <v>362</v>
      </c>
      <c r="C425" s="237">
        <v>156.16113757130762</v>
      </c>
    </row>
    <row r="426" spans="2:3" x14ac:dyDescent="0.25">
      <c r="B426" s="238">
        <v>363</v>
      </c>
      <c r="C426" s="237">
        <v>281.80706891673731</v>
      </c>
    </row>
    <row r="427" spans="2:3" x14ac:dyDescent="0.25">
      <c r="B427" s="238">
        <v>364</v>
      </c>
      <c r="C427" s="237">
        <v>371.08348858370613</v>
      </c>
    </row>
    <row r="428" spans="2:3" x14ac:dyDescent="0.25">
      <c r="B428" s="238">
        <v>365</v>
      </c>
      <c r="C428" s="237">
        <v>182.24567478769512</v>
      </c>
    </row>
    <row r="429" spans="2:3" x14ac:dyDescent="0.25">
      <c r="B429" s="238">
        <v>366</v>
      </c>
      <c r="C429" s="237">
        <v>45.712414941212444</v>
      </c>
    </row>
    <row r="430" spans="2:3" x14ac:dyDescent="0.25">
      <c r="B430" s="238">
        <v>367</v>
      </c>
      <c r="C430" s="237">
        <v>178.39788700773923</v>
      </c>
    </row>
    <row r="431" spans="2:3" x14ac:dyDescent="0.25">
      <c r="B431" s="238">
        <v>368</v>
      </c>
      <c r="C431" s="237">
        <v>277.42455016342558</v>
      </c>
    </row>
    <row r="432" spans="2:3" x14ac:dyDescent="0.25">
      <c r="B432" s="238">
        <v>369</v>
      </c>
      <c r="C432" s="237">
        <v>-99.176720714783414</v>
      </c>
    </row>
    <row r="433" spans="2:3" x14ac:dyDescent="0.25">
      <c r="B433" s="238">
        <v>370</v>
      </c>
      <c r="C433" s="237">
        <v>47.798557936572166</v>
      </c>
    </row>
    <row r="434" spans="2:3" x14ac:dyDescent="0.25">
      <c r="B434" s="238">
        <v>371</v>
      </c>
      <c r="C434" s="237">
        <v>143.39597836564676</v>
      </c>
    </row>
    <row r="435" spans="2:3" x14ac:dyDescent="0.25">
      <c r="B435" s="238">
        <v>372</v>
      </c>
      <c r="C435" s="237">
        <v>-68.965059636927265</v>
      </c>
    </row>
    <row r="436" spans="2:3" x14ac:dyDescent="0.25">
      <c r="B436" s="238">
        <v>373</v>
      </c>
      <c r="C436" s="237">
        <v>-40.342112285936139</v>
      </c>
    </row>
    <row r="437" spans="2:3" x14ac:dyDescent="0.25">
      <c r="B437" s="238">
        <v>374</v>
      </c>
      <c r="C437" s="237">
        <v>61.937992460916433</v>
      </c>
    </row>
    <row r="438" spans="2:3" x14ac:dyDescent="0.25">
      <c r="B438" s="238">
        <v>375</v>
      </c>
      <c r="C438" s="237">
        <v>285.58100923535483</v>
      </c>
    </row>
    <row r="439" spans="2:3" x14ac:dyDescent="0.25">
      <c r="B439" s="238">
        <v>376</v>
      </c>
      <c r="C439" s="237">
        <v>236.51400988897123</v>
      </c>
    </row>
    <row r="440" spans="2:3" x14ac:dyDescent="0.25">
      <c r="B440" s="238">
        <v>377</v>
      </c>
      <c r="C440" s="237">
        <v>129.86476246123814</v>
      </c>
    </row>
    <row r="441" spans="2:3" x14ac:dyDescent="0.25">
      <c r="B441" s="238">
        <v>378</v>
      </c>
      <c r="C441" s="237">
        <v>345.15181390004489</v>
      </c>
    </row>
    <row r="442" spans="2:3" x14ac:dyDescent="0.25">
      <c r="B442" s="238">
        <v>379</v>
      </c>
      <c r="C442" s="237">
        <v>151.30717966926727</v>
      </c>
    </row>
    <row r="443" spans="2:3" x14ac:dyDescent="0.25">
      <c r="B443" s="238">
        <v>380</v>
      </c>
      <c r="C443" s="237">
        <v>118.75579201576716</v>
      </c>
    </row>
    <row r="444" spans="2:3" x14ac:dyDescent="0.25">
      <c r="B444" s="238">
        <v>381</v>
      </c>
      <c r="C444" s="237">
        <v>76.981404802706706</v>
      </c>
    </row>
    <row r="445" spans="2:3" x14ac:dyDescent="0.25">
      <c r="B445" s="238">
        <v>382</v>
      </c>
      <c r="C445" s="237">
        <v>-18.401708328287953</v>
      </c>
    </row>
    <row r="446" spans="2:3" x14ac:dyDescent="0.25">
      <c r="B446" s="238">
        <v>383</v>
      </c>
      <c r="C446" s="237">
        <v>176.7861752628925</v>
      </c>
    </row>
    <row r="447" spans="2:3" x14ac:dyDescent="0.25">
      <c r="B447" s="238">
        <v>384</v>
      </c>
      <c r="C447" s="237">
        <v>8.7529118565337427</v>
      </c>
    </row>
    <row r="448" spans="2:3" x14ac:dyDescent="0.25">
      <c r="B448" s="238">
        <v>385</v>
      </c>
      <c r="C448" s="237">
        <v>173.54716473341409</v>
      </c>
    </row>
    <row r="449" spans="2:3" x14ac:dyDescent="0.25">
      <c r="B449" s="238">
        <v>386</v>
      </c>
      <c r="C449" s="237">
        <v>27.455244600114042</v>
      </c>
    </row>
    <row r="450" spans="2:3" x14ac:dyDescent="0.25">
      <c r="B450" s="238">
        <v>387</v>
      </c>
      <c r="C450" s="237">
        <v>-67.066171496495826</v>
      </c>
    </row>
    <row r="451" spans="2:3" x14ac:dyDescent="0.25">
      <c r="B451" s="238">
        <v>388</v>
      </c>
      <c r="C451" s="237">
        <v>-1.4740040463198341</v>
      </c>
    </row>
    <row r="452" spans="2:3" x14ac:dyDescent="0.25">
      <c r="B452" s="238">
        <v>389</v>
      </c>
      <c r="C452" s="237">
        <v>186.9021498220693</v>
      </c>
    </row>
    <row r="453" spans="2:3" x14ac:dyDescent="0.25">
      <c r="B453" s="238">
        <v>390</v>
      </c>
      <c r="C453" s="237">
        <v>-128.74194671139702</v>
      </c>
    </row>
    <row r="454" spans="2:3" x14ac:dyDescent="0.25">
      <c r="B454" s="238">
        <v>391</v>
      </c>
      <c r="C454" s="237">
        <v>73.445321708938991</v>
      </c>
    </row>
    <row r="455" spans="2:3" x14ac:dyDescent="0.25">
      <c r="B455" s="238">
        <v>392</v>
      </c>
      <c r="C455" s="237">
        <v>79.688946064046064</v>
      </c>
    </row>
    <row r="456" spans="2:3" x14ac:dyDescent="0.25">
      <c r="B456" s="238">
        <v>393</v>
      </c>
      <c r="C456" s="237">
        <v>145.60247221107437</v>
      </c>
    </row>
    <row r="457" spans="2:3" x14ac:dyDescent="0.25">
      <c r="B457" s="238">
        <v>394</v>
      </c>
      <c r="C457" s="237">
        <v>129.91947190234293</v>
      </c>
    </row>
    <row r="458" spans="2:3" x14ac:dyDescent="0.25">
      <c r="B458" s="238">
        <v>395</v>
      </c>
      <c r="C458" s="237">
        <v>120.32165737891148</v>
      </c>
    </row>
    <row r="459" spans="2:3" x14ac:dyDescent="0.25">
      <c r="B459" s="238">
        <v>396</v>
      </c>
      <c r="C459" s="237">
        <v>258.04500874484802</v>
      </c>
    </row>
    <row r="460" spans="2:3" x14ac:dyDescent="0.25">
      <c r="B460" s="238">
        <v>397</v>
      </c>
      <c r="C460" s="237">
        <v>74.434244946181579</v>
      </c>
    </row>
    <row r="461" spans="2:3" x14ac:dyDescent="0.25">
      <c r="B461" s="238">
        <v>398</v>
      </c>
      <c r="C461" s="237">
        <v>298.4980511222052</v>
      </c>
    </row>
    <row r="462" spans="2:3" x14ac:dyDescent="0.25">
      <c r="B462" s="238">
        <v>399</v>
      </c>
      <c r="C462" s="237">
        <v>182.26914032159243</v>
      </c>
    </row>
    <row r="463" spans="2:3" x14ac:dyDescent="0.25">
      <c r="B463" s="238">
        <v>400</v>
      </c>
      <c r="C463" s="237">
        <v>-188.94209015077718</v>
      </c>
    </row>
    <row r="464" spans="2:3" x14ac:dyDescent="0.25">
      <c r="B464" s="238">
        <v>401</v>
      </c>
      <c r="C464" s="237">
        <v>205.81627245924008</v>
      </c>
    </row>
    <row r="465" spans="2:3" x14ac:dyDescent="0.25">
      <c r="B465" s="238">
        <v>402</v>
      </c>
      <c r="C465" s="237">
        <v>255.06439318435324</v>
      </c>
    </row>
    <row r="466" spans="2:3" x14ac:dyDescent="0.25">
      <c r="B466" s="238">
        <v>403</v>
      </c>
      <c r="C466" s="237">
        <v>-148.82055045563135</v>
      </c>
    </row>
    <row r="467" spans="2:3" x14ac:dyDescent="0.25">
      <c r="B467" s="238">
        <v>404</v>
      </c>
      <c r="C467" s="237">
        <v>152.1687864354912</v>
      </c>
    </row>
    <row r="468" spans="2:3" x14ac:dyDescent="0.25">
      <c r="B468" s="238">
        <v>405</v>
      </c>
      <c r="C468" s="237">
        <v>142.1037414200718</v>
      </c>
    </row>
    <row r="469" spans="2:3" x14ac:dyDescent="0.25">
      <c r="B469" s="238">
        <v>406</v>
      </c>
      <c r="C469" s="237">
        <v>-106.39320092743935</v>
      </c>
    </row>
    <row r="470" spans="2:3" x14ac:dyDescent="0.25">
      <c r="B470" s="238">
        <v>407</v>
      </c>
      <c r="C470" s="237">
        <v>198.57059146790618</v>
      </c>
    </row>
    <row r="471" spans="2:3" x14ac:dyDescent="0.25">
      <c r="B471" s="238">
        <v>408</v>
      </c>
      <c r="C471" s="237">
        <v>171.43090782584056</v>
      </c>
    </row>
    <row r="472" spans="2:3" x14ac:dyDescent="0.25">
      <c r="B472" s="238">
        <v>409</v>
      </c>
      <c r="C472" s="237">
        <v>86.729388255741341</v>
      </c>
    </row>
    <row r="473" spans="2:3" x14ac:dyDescent="0.25">
      <c r="B473" s="238">
        <v>410</v>
      </c>
      <c r="C473" s="237">
        <v>334.06260967674638</v>
      </c>
    </row>
    <row r="474" spans="2:3" x14ac:dyDescent="0.25">
      <c r="B474" s="238">
        <v>411</v>
      </c>
      <c r="C474" s="237">
        <v>308.59346423420982</v>
      </c>
    </row>
    <row r="475" spans="2:3" x14ac:dyDescent="0.25">
      <c r="B475" s="238">
        <v>412</v>
      </c>
      <c r="C475" s="237">
        <v>201.39007790039142</v>
      </c>
    </row>
    <row r="476" spans="2:3" x14ac:dyDescent="0.25">
      <c r="B476" s="238">
        <v>413</v>
      </c>
      <c r="C476" s="237">
        <v>-22.169632500822757</v>
      </c>
    </row>
    <row r="477" spans="2:3" x14ac:dyDescent="0.25">
      <c r="B477" s="238">
        <v>414</v>
      </c>
      <c r="C477" s="237">
        <v>226.74633756375067</v>
      </c>
    </row>
    <row r="478" spans="2:3" x14ac:dyDescent="0.25">
      <c r="B478" s="238">
        <v>415</v>
      </c>
      <c r="C478" s="237">
        <v>-76.88377001055099</v>
      </c>
    </row>
    <row r="479" spans="2:3" x14ac:dyDescent="0.25">
      <c r="B479" s="238">
        <v>416</v>
      </c>
      <c r="C479" s="237">
        <v>-9.6759164932333874</v>
      </c>
    </row>
    <row r="480" spans="2:3" x14ac:dyDescent="0.25">
      <c r="B480" s="238">
        <v>417</v>
      </c>
      <c r="C480" s="237">
        <v>313.46318835495458</v>
      </c>
    </row>
    <row r="481" spans="2:3" x14ac:dyDescent="0.25">
      <c r="B481" s="238">
        <v>418</v>
      </c>
      <c r="C481" s="237">
        <v>2.7947044224031572</v>
      </c>
    </row>
    <row r="482" spans="2:3" x14ac:dyDescent="0.25">
      <c r="B482" s="238">
        <v>419</v>
      </c>
      <c r="C482" s="237">
        <v>193.21523001082781</v>
      </c>
    </row>
    <row r="483" spans="2:3" x14ac:dyDescent="0.25">
      <c r="B483" s="238">
        <v>420</v>
      </c>
      <c r="C483" s="237">
        <v>-45.850898457868794</v>
      </c>
    </row>
    <row r="484" spans="2:3" x14ac:dyDescent="0.25">
      <c r="B484" s="238">
        <v>421</v>
      </c>
      <c r="C484" s="237">
        <v>297.85638152855381</v>
      </c>
    </row>
    <row r="485" spans="2:3" x14ac:dyDescent="0.25">
      <c r="B485" s="238">
        <v>422</v>
      </c>
      <c r="C485" s="237">
        <v>154.70360665147052</v>
      </c>
    </row>
    <row r="486" spans="2:3" x14ac:dyDescent="0.25">
      <c r="B486" s="238">
        <v>423</v>
      </c>
      <c r="C486" s="237">
        <v>115.81425373176774</v>
      </c>
    </row>
    <row r="487" spans="2:3" x14ac:dyDescent="0.25">
      <c r="B487" s="238">
        <v>424</v>
      </c>
      <c r="C487" s="237">
        <v>249.23361822915754</v>
      </c>
    </row>
    <row r="488" spans="2:3" x14ac:dyDescent="0.25">
      <c r="B488" s="238">
        <v>425</v>
      </c>
      <c r="C488" s="237">
        <v>386.11240639057064</v>
      </c>
    </row>
    <row r="489" spans="2:3" x14ac:dyDescent="0.25">
      <c r="B489" s="238">
        <v>426</v>
      </c>
      <c r="C489" s="237">
        <v>51.396309530606118</v>
      </c>
    </row>
    <row r="490" spans="2:3" x14ac:dyDescent="0.25">
      <c r="B490" s="238">
        <v>427</v>
      </c>
      <c r="C490" s="237">
        <v>206.40101713124079</v>
      </c>
    </row>
    <row r="491" spans="2:3" x14ac:dyDescent="0.25">
      <c r="B491" s="238">
        <v>428</v>
      </c>
      <c r="C491" s="237">
        <v>179.82286156390086</v>
      </c>
    </row>
    <row r="492" spans="2:3" x14ac:dyDescent="0.25">
      <c r="B492" s="238">
        <v>429</v>
      </c>
      <c r="C492" s="237">
        <v>101.2094025812662</v>
      </c>
    </row>
    <row r="493" spans="2:3" x14ac:dyDescent="0.25">
      <c r="B493" s="238">
        <v>430</v>
      </c>
      <c r="C493" s="237">
        <v>-135.57581330180378</v>
      </c>
    </row>
    <row r="494" spans="2:3" x14ac:dyDescent="0.25">
      <c r="B494" s="238">
        <v>431</v>
      </c>
      <c r="C494" s="237">
        <v>168.72266049480399</v>
      </c>
    </row>
    <row r="495" spans="2:3" x14ac:dyDescent="0.25">
      <c r="B495" s="238">
        <v>432</v>
      </c>
      <c r="C495" s="237">
        <v>86.578747401019612</v>
      </c>
    </row>
    <row r="496" spans="2:3" x14ac:dyDescent="0.25">
      <c r="B496" s="238">
        <v>433</v>
      </c>
      <c r="C496" s="237">
        <v>159.12526761836563</v>
      </c>
    </row>
    <row r="497" spans="2:3" x14ac:dyDescent="0.25">
      <c r="B497" s="238">
        <v>434</v>
      </c>
      <c r="C497" s="237">
        <v>88.79512108940645</v>
      </c>
    </row>
    <row r="498" spans="2:3" x14ac:dyDescent="0.25">
      <c r="B498" s="238">
        <v>435</v>
      </c>
      <c r="C498" s="237">
        <v>150.60227008251138</v>
      </c>
    </row>
    <row r="499" spans="2:3" x14ac:dyDescent="0.25">
      <c r="B499" s="238">
        <v>436</v>
      </c>
      <c r="C499" s="237">
        <v>141.72630821551033</v>
      </c>
    </row>
    <row r="500" spans="2:3" x14ac:dyDescent="0.25">
      <c r="B500" s="238">
        <v>437</v>
      </c>
      <c r="C500" s="237">
        <v>127.93834437326821</v>
      </c>
    </row>
    <row r="501" spans="2:3" x14ac:dyDescent="0.25">
      <c r="B501" s="238">
        <v>438</v>
      </c>
      <c r="C501" s="237">
        <v>355.73033495562589</v>
      </c>
    </row>
    <row r="502" spans="2:3" x14ac:dyDescent="0.25">
      <c r="B502" s="238">
        <v>439</v>
      </c>
      <c r="C502" s="237">
        <v>164.54996347905029</v>
      </c>
    </row>
    <row r="503" spans="2:3" x14ac:dyDescent="0.25">
      <c r="B503" s="238">
        <v>440</v>
      </c>
      <c r="C503" s="237">
        <v>55.474280218267168</v>
      </c>
    </row>
    <row r="504" spans="2:3" x14ac:dyDescent="0.25">
      <c r="B504" s="238">
        <v>441</v>
      </c>
      <c r="C504" s="237">
        <v>404.03342463887969</v>
      </c>
    </row>
    <row r="505" spans="2:3" x14ac:dyDescent="0.25">
      <c r="B505" s="238">
        <v>442</v>
      </c>
      <c r="C505" s="237">
        <v>353.39154810959883</v>
      </c>
    </row>
    <row r="506" spans="2:3" x14ac:dyDescent="0.25">
      <c r="B506" s="238">
        <v>443</v>
      </c>
      <c r="C506" s="237">
        <v>124.79840750353026</v>
      </c>
    </row>
    <row r="507" spans="2:3" x14ac:dyDescent="0.25">
      <c r="B507" s="238">
        <v>444</v>
      </c>
      <c r="C507" s="237">
        <v>319.08902271563875</v>
      </c>
    </row>
    <row r="508" spans="2:3" x14ac:dyDescent="0.25">
      <c r="B508" s="238">
        <v>445</v>
      </c>
      <c r="C508" s="237">
        <v>-44.53977326963124</v>
      </c>
    </row>
    <row r="509" spans="2:3" x14ac:dyDescent="0.25">
      <c r="B509" s="238">
        <v>446</v>
      </c>
      <c r="C509" s="237">
        <v>-21.610222068528856</v>
      </c>
    </row>
    <row r="510" spans="2:3" x14ac:dyDescent="0.25">
      <c r="B510" s="238">
        <v>447</v>
      </c>
      <c r="C510" s="237">
        <v>237.72037119024122</v>
      </c>
    </row>
    <row r="511" spans="2:3" x14ac:dyDescent="0.25">
      <c r="B511" s="238">
        <v>448</v>
      </c>
      <c r="C511" s="237">
        <v>111.76838275913236</v>
      </c>
    </row>
    <row r="512" spans="2:3" x14ac:dyDescent="0.25">
      <c r="B512" s="238">
        <v>449</v>
      </c>
      <c r="C512" s="237">
        <v>80.333452555461349</v>
      </c>
    </row>
    <row r="513" spans="2:3" x14ac:dyDescent="0.25">
      <c r="B513" s="238">
        <v>450</v>
      </c>
      <c r="C513" s="237">
        <v>158.37589942095698</v>
      </c>
    </row>
    <row r="514" spans="2:3" x14ac:dyDescent="0.25">
      <c r="B514" s="238">
        <v>451</v>
      </c>
      <c r="C514" s="237">
        <v>529.36371916961878</v>
      </c>
    </row>
    <row r="515" spans="2:3" x14ac:dyDescent="0.25">
      <c r="B515" s="238">
        <v>452</v>
      </c>
      <c r="C515" s="237">
        <v>127.81840584570625</v>
      </c>
    </row>
    <row r="516" spans="2:3" x14ac:dyDescent="0.25">
      <c r="B516" s="238">
        <v>453</v>
      </c>
      <c r="C516" s="237">
        <v>-93.852959515548861</v>
      </c>
    </row>
    <row r="517" spans="2:3" x14ac:dyDescent="0.25">
      <c r="B517" s="238">
        <v>454</v>
      </c>
      <c r="C517" s="237">
        <v>-23.186946765716129</v>
      </c>
    </row>
    <row r="518" spans="2:3" x14ac:dyDescent="0.25">
      <c r="B518" s="238">
        <v>455</v>
      </c>
      <c r="C518" s="237">
        <v>-34.719520147671687</v>
      </c>
    </row>
    <row r="519" spans="2:3" x14ac:dyDescent="0.25">
      <c r="B519" s="238">
        <v>456</v>
      </c>
      <c r="C519" s="237">
        <v>116.65707683473862</v>
      </c>
    </row>
    <row r="520" spans="2:3" x14ac:dyDescent="0.25">
      <c r="B520" s="238">
        <v>457</v>
      </c>
      <c r="C520" s="237">
        <v>130.55159724886786</v>
      </c>
    </row>
    <row r="521" spans="2:3" x14ac:dyDescent="0.25">
      <c r="B521" s="238">
        <v>458</v>
      </c>
      <c r="C521" s="237">
        <v>-121.54259142054534</v>
      </c>
    </row>
    <row r="522" spans="2:3" x14ac:dyDescent="0.25">
      <c r="B522" s="238">
        <v>459</v>
      </c>
      <c r="C522" s="237">
        <v>254.42328979529464</v>
      </c>
    </row>
    <row r="523" spans="2:3" x14ac:dyDescent="0.25">
      <c r="B523" s="238">
        <v>460</v>
      </c>
      <c r="C523" s="237">
        <v>30.414080241812712</v>
      </c>
    </row>
    <row r="524" spans="2:3" x14ac:dyDescent="0.25">
      <c r="B524" s="238">
        <v>461</v>
      </c>
      <c r="C524" s="237">
        <v>54.741696152344531</v>
      </c>
    </row>
    <row r="525" spans="2:3" x14ac:dyDescent="0.25">
      <c r="B525" s="238">
        <v>462</v>
      </c>
      <c r="C525" s="237">
        <v>211.06739674207702</v>
      </c>
    </row>
    <row r="526" spans="2:3" x14ac:dyDescent="0.25">
      <c r="B526" s="238">
        <v>463</v>
      </c>
      <c r="C526" s="237">
        <v>260.56370232916748</v>
      </c>
    </row>
    <row r="527" spans="2:3" x14ac:dyDescent="0.25">
      <c r="B527" s="238">
        <v>464</v>
      </c>
      <c r="C527" s="237">
        <v>128.59354859413821</v>
      </c>
    </row>
    <row r="528" spans="2:3" x14ac:dyDescent="0.25">
      <c r="B528" s="238">
        <v>465</v>
      </c>
      <c r="C528" s="237">
        <v>84.075069248619215</v>
      </c>
    </row>
    <row r="529" spans="2:3" x14ac:dyDescent="0.25">
      <c r="B529" s="238">
        <v>466</v>
      </c>
      <c r="C529" s="237">
        <v>8.3153151360160678</v>
      </c>
    </row>
    <row r="530" spans="2:3" x14ac:dyDescent="0.25">
      <c r="B530" s="238">
        <v>467</v>
      </c>
      <c r="C530" s="237">
        <v>522.70738521391922</v>
      </c>
    </row>
    <row r="531" spans="2:3" x14ac:dyDescent="0.25">
      <c r="B531" s="238">
        <v>468</v>
      </c>
      <c r="C531" s="237">
        <v>-58.223713584783809</v>
      </c>
    </row>
    <row r="532" spans="2:3" x14ac:dyDescent="0.25">
      <c r="B532" s="238">
        <v>469</v>
      </c>
      <c r="C532" s="237">
        <v>129.76715655743757</v>
      </c>
    </row>
    <row r="533" spans="2:3" x14ac:dyDescent="0.25">
      <c r="B533" s="238">
        <v>470</v>
      </c>
      <c r="C533" s="237">
        <v>-105.03680899717261</v>
      </c>
    </row>
    <row r="534" spans="2:3" x14ac:dyDescent="0.25">
      <c r="B534" s="238">
        <v>471</v>
      </c>
      <c r="C534" s="237">
        <v>106.03594253632275</v>
      </c>
    </row>
    <row r="535" spans="2:3" x14ac:dyDescent="0.25">
      <c r="B535" s="238">
        <v>472</v>
      </c>
      <c r="C535" s="237">
        <v>11.848065168046318</v>
      </c>
    </row>
    <row r="536" spans="2:3" x14ac:dyDescent="0.25">
      <c r="B536" s="238">
        <v>473</v>
      </c>
      <c r="C536" s="237">
        <v>246.81168721701499</v>
      </c>
    </row>
    <row r="537" spans="2:3" x14ac:dyDescent="0.25">
      <c r="B537" s="238">
        <v>474</v>
      </c>
      <c r="C537" s="237">
        <v>54.462043507008914</v>
      </c>
    </row>
    <row r="538" spans="2:3" x14ac:dyDescent="0.25">
      <c r="B538" s="238">
        <v>475</v>
      </c>
      <c r="C538" s="237">
        <v>195.69324882907756</v>
      </c>
    </row>
    <row r="539" spans="2:3" x14ac:dyDescent="0.25">
      <c r="B539" s="238">
        <v>476</v>
      </c>
      <c r="C539" s="237">
        <v>19.035249343825598</v>
      </c>
    </row>
    <row r="540" spans="2:3" x14ac:dyDescent="0.25">
      <c r="B540" s="238">
        <v>477</v>
      </c>
      <c r="C540" s="237">
        <v>275.96298348728226</v>
      </c>
    </row>
    <row r="541" spans="2:3" x14ac:dyDescent="0.25">
      <c r="B541" s="238">
        <v>478</v>
      </c>
      <c r="C541" s="237">
        <v>162.26092142234378</v>
      </c>
    </row>
    <row r="542" spans="2:3" x14ac:dyDescent="0.25">
      <c r="B542" s="238">
        <v>479</v>
      </c>
      <c r="C542" s="237">
        <v>-67.670112885944036</v>
      </c>
    </row>
    <row r="543" spans="2:3" x14ac:dyDescent="0.25">
      <c r="B543" s="238">
        <v>480</v>
      </c>
      <c r="C543" s="237">
        <v>68.051823806872719</v>
      </c>
    </row>
    <row r="544" spans="2:3" x14ac:dyDescent="0.25">
      <c r="B544" s="238">
        <v>481</v>
      </c>
      <c r="C544" s="237">
        <v>100.88417142183644</v>
      </c>
    </row>
    <row r="545" spans="2:3" x14ac:dyDescent="0.25">
      <c r="B545" s="238">
        <v>482</v>
      </c>
      <c r="C545" s="237">
        <v>33.882574481861212</v>
      </c>
    </row>
    <row r="546" spans="2:3" x14ac:dyDescent="0.25">
      <c r="B546" s="238">
        <v>483</v>
      </c>
      <c r="C546" s="237">
        <v>128.12714690528523</v>
      </c>
    </row>
    <row r="547" spans="2:3" x14ac:dyDescent="0.25">
      <c r="B547" s="238">
        <v>484</v>
      </c>
      <c r="C547" s="237">
        <v>232.86986733377347</v>
      </c>
    </row>
    <row r="548" spans="2:3" x14ac:dyDescent="0.25">
      <c r="B548" s="238">
        <v>485</v>
      </c>
      <c r="C548" s="237">
        <v>60.099830542550627</v>
      </c>
    </row>
    <row r="549" spans="2:3" x14ac:dyDescent="0.25">
      <c r="B549" s="238">
        <v>486</v>
      </c>
      <c r="C549" s="237">
        <v>168.04412235355807</v>
      </c>
    </row>
    <row r="550" spans="2:3" x14ac:dyDescent="0.25">
      <c r="B550" s="238">
        <v>487</v>
      </c>
      <c r="C550" s="237">
        <v>147.08640044785989</v>
      </c>
    </row>
    <row r="551" spans="2:3" x14ac:dyDescent="0.25">
      <c r="B551" s="238">
        <v>488</v>
      </c>
      <c r="C551" s="237">
        <v>-91.292380379627161</v>
      </c>
    </row>
    <row r="552" spans="2:3" x14ac:dyDescent="0.25">
      <c r="B552" s="238">
        <v>489</v>
      </c>
      <c r="C552" s="237">
        <v>167.72547449237388</v>
      </c>
    </row>
    <row r="553" spans="2:3" x14ac:dyDescent="0.25">
      <c r="B553" s="238">
        <v>490</v>
      </c>
      <c r="C553" s="237">
        <v>242.61650629519144</v>
      </c>
    </row>
    <row r="554" spans="2:3" x14ac:dyDescent="0.25">
      <c r="B554" s="238">
        <v>491</v>
      </c>
      <c r="C554" s="237">
        <v>25.733576714897154</v>
      </c>
    </row>
    <row r="555" spans="2:3" x14ac:dyDescent="0.25">
      <c r="B555" s="238">
        <v>492</v>
      </c>
      <c r="C555" s="237">
        <v>50.306379874295715</v>
      </c>
    </row>
    <row r="556" spans="2:3" x14ac:dyDescent="0.25">
      <c r="B556" s="238">
        <v>493</v>
      </c>
      <c r="C556" s="237">
        <v>217.91594270952515</v>
      </c>
    </row>
    <row r="557" spans="2:3" x14ac:dyDescent="0.25">
      <c r="B557" s="238">
        <v>494</v>
      </c>
      <c r="C557" s="237">
        <v>122.26943992859194</v>
      </c>
    </row>
    <row r="558" spans="2:3" x14ac:dyDescent="0.25">
      <c r="B558" s="238">
        <v>495</v>
      </c>
      <c r="C558" s="237">
        <v>173.56355837314297</v>
      </c>
    </row>
    <row r="559" spans="2:3" x14ac:dyDescent="0.25">
      <c r="B559" s="238">
        <v>496</v>
      </c>
      <c r="C559" s="237">
        <v>313.67207034895262</v>
      </c>
    </row>
    <row r="560" spans="2:3" x14ac:dyDescent="0.25">
      <c r="B560" s="238">
        <v>497</v>
      </c>
      <c r="C560" s="237">
        <v>62.211747607509118</v>
      </c>
    </row>
    <row r="561" spans="2:3" x14ac:dyDescent="0.25">
      <c r="B561" s="238">
        <v>498</v>
      </c>
      <c r="C561" s="237">
        <v>36.27897932162027</v>
      </c>
    </row>
    <row r="562" spans="2:3" x14ac:dyDescent="0.25">
      <c r="B562" s="238">
        <v>499</v>
      </c>
      <c r="C562" s="237">
        <v>-30.10595561240342</v>
      </c>
    </row>
    <row r="563" spans="2:3" x14ac:dyDescent="0.25">
      <c r="B563" s="238">
        <v>500</v>
      </c>
      <c r="C563" s="237">
        <v>227.98742005764359</v>
      </c>
    </row>
    <row r="564" spans="2:3" x14ac:dyDescent="0.25">
      <c r="B564" s="238">
        <v>501</v>
      </c>
      <c r="C564" s="237">
        <v>64.268941757572634</v>
      </c>
    </row>
    <row r="565" spans="2:3" x14ac:dyDescent="0.25">
      <c r="B565" s="238">
        <v>502</v>
      </c>
      <c r="C565" s="237">
        <v>150.40563805594849</v>
      </c>
    </row>
    <row r="566" spans="2:3" x14ac:dyDescent="0.25">
      <c r="B566" s="238">
        <v>503</v>
      </c>
      <c r="C566" s="237">
        <v>-136.23429475387957</v>
      </c>
    </row>
    <row r="567" spans="2:3" x14ac:dyDescent="0.25">
      <c r="B567" s="238">
        <v>504</v>
      </c>
      <c r="C567" s="237">
        <v>379.04969856390437</v>
      </c>
    </row>
    <row r="568" spans="2:3" x14ac:dyDescent="0.25">
      <c r="B568" s="238">
        <v>505</v>
      </c>
      <c r="C568" s="237">
        <v>-46.079014871364308</v>
      </c>
    </row>
    <row r="569" spans="2:3" x14ac:dyDescent="0.25">
      <c r="B569" s="238">
        <v>506</v>
      </c>
      <c r="C569" s="237">
        <v>136.71328651247197</v>
      </c>
    </row>
    <row r="570" spans="2:3" x14ac:dyDescent="0.25">
      <c r="B570" s="238">
        <v>507</v>
      </c>
      <c r="C570" s="237">
        <v>305.23557770602292</v>
      </c>
    </row>
    <row r="571" spans="2:3" x14ac:dyDescent="0.25">
      <c r="B571" s="238">
        <v>508</v>
      </c>
      <c r="C571" s="237">
        <v>360.15145677619364</v>
      </c>
    </row>
    <row r="572" spans="2:3" x14ac:dyDescent="0.25">
      <c r="B572" s="238">
        <v>509</v>
      </c>
      <c r="C572" s="237">
        <v>104.59207178461641</v>
      </c>
    </row>
    <row r="573" spans="2:3" x14ac:dyDescent="0.25">
      <c r="B573" s="238">
        <v>510</v>
      </c>
      <c r="C573" s="237">
        <v>-61.470255596178305</v>
      </c>
    </row>
    <row r="574" spans="2:3" x14ac:dyDescent="0.25">
      <c r="B574" s="238">
        <v>511</v>
      </c>
      <c r="C574" s="237">
        <v>-211.60540732988733</v>
      </c>
    </row>
    <row r="575" spans="2:3" x14ac:dyDescent="0.25">
      <c r="B575" s="238">
        <v>512</v>
      </c>
      <c r="C575" s="237">
        <v>40.758807434874512</v>
      </c>
    </row>
    <row r="576" spans="2:3" x14ac:dyDescent="0.25">
      <c r="B576" s="238">
        <v>513</v>
      </c>
      <c r="C576" s="237">
        <v>106.04048667181577</v>
      </c>
    </row>
    <row r="577" spans="2:3" x14ac:dyDescent="0.25">
      <c r="B577" s="238">
        <v>514</v>
      </c>
      <c r="C577" s="237">
        <v>219.2496864136333</v>
      </c>
    </row>
    <row r="578" spans="2:3" x14ac:dyDescent="0.25">
      <c r="B578" s="238">
        <v>515</v>
      </c>
      <c r="C578" s="237">
        <v>-20.879507239100889</v>
      </c>
    </row>
    <row r="579" spans="2:3" x14ac:dyDescent="0.25">
      <c r="B579" s="238">
        <v>516</v>
      </c>
      <c r="C579" s="237">
        <v>410.59382359428969</v>
      </c>
    </row>
    <row r="580" spans="2:3" x14ac:dyDescent="0.25">
      <c r="B580" s="238">
        <v>517</v>
      </c>
      <c r="C580" s="237">
        <v>275.35498269234955</v>
      </c>
    </row>
    <row r="581" spans="2:3" x14ac:dyDescent="0.25">
      <c r="B581" s="238">
        <v>518</v>
      </c>
      <c r="C581" s="237">
        <v>209.49692831605546</v>
      </c>
    </row>
    <row r="582" spans="2:3" x14ac:dyDescent="0.25">
      <c r="B582" s="238">
        <v>519</v>
      </c>
      <c r="C582" s="237">
        <v>368.80655990345542</v>
      </c>
    </row>
    <row r="583" spans="2:3" x14ac:dyDescent="0.25">
      <c r="B583" s="238">
        <v>520</v>
      </c>
      <c r="C583" s="237">
        <v>-160.5068509896862</v>
      </c>
    </row>
    <row r="584" spans="2:3" x14ac:dyDescent="0.25">
      <c r="B584" s="238">
        <v>521</v>
      </c>
      <c r="C584" s="237">
        <v>205.27598287253954</v>
      </c>
    </row>
    <row r="585" spans="2:3" x14ac:dyDescent="0.25">
      <c r="B585" s="238">
        <v>522</v>
      </c>
      <c r="C585" s="237">
        <v>91.656289616121256</v>
      </c>
    </row>
    <row r="586" spans="2:3" x14ac:dyDescent="0.25">
      <c r="B586" s="238">
        <v>523</v>
      </c>
      <c r="C586" s="237">
        <v>-110.29441215380575</v>
      </c>
    </row>
    <row r="587" spans="2:3" x14ac:dyDescent="0.25">
      <c r="B587" s="238">
        <v>524</v>
      </c>
      <c r="C587" s="237">
        <v>354.97733695599015</v>
      </c>
    </row>
    <row r="588" spans="2:3" x14ac:dyDescent="0.25">
      <c r="B588" s="238">
        <v>525</v>
      </c>
      <c r="C588" s="237">
        <v>-109.32656865260833</v>
      </c>
    </row>
    <row r="589" spans="2:3" x14ac:dyDescent="0.25">
      <c r="B589" s="238">
        <v>526</v>
      </c>
      <c r="C589" s="237">
        <v>184.41118299109863</v>
      </c>
    </row>
    <row r="590" spans="2:3" x14ac:dyDescent="0.25">
      <c r="B590" s="238">
        <v>527</v>
      </c>
      <c r="C590" s="237">
        <v>235.64615467057348</v>
      </c>
    </row>
    <row r="591" spans="2:3" x14ac:dyDescent="0.25">
      <c r="B591" s="238">
        <v>528</v>
      </c>
      <c r="C591" s="237">
        <v>124.21112225567383</v>
      </c>
    </row>
    <row r="592" spans="2:3" x14ac:dyDescent="0.25">
      <c r="B592" s="238">
        <v>529</v>
      </c>
      <c r="C592" s="237">
        <v>-6.5729951187114892</v>
      </c>
    </row>
    <row r="593" spans="2:3" x14ac:dyDescent="0.25">
      <c r="B593" s="238">
        <v>530</v>
      </c>
      <c r="C593" s="237">
        <v>-10.289131974587292</v>
      </c>
    </row>
    <row r="594" spans="2:3" x14ac:dyDescent="0.25">
      <c r="B594" s="238">
        <v>531</v>
      </c>
      <c r="C594" s="237">
        <v>225.86842621620801</v>
      </c>
    </row>
    <row r="595" spans="2:3" x14ac:dyDescent="0.25">
      <c r="B595" s="238">
        <v>532</v>
      </c>
      <c r="C595" s="237">
        <v>177.3919698652262</v>
      </c>
    </row>
    <row r="596" spans="2:3" x14ac:dyDescent="0.25">
      <c r="B596" s="238">
        <v>533</v>
      </c>
      <c r="C596" s="237">
        <v>82.097637041892881</v>
      </c>
    </row>
    <row r="597" spans="2:3" x14ac:dyDescent="0.25">
      <c r="B597" s="238">
        <v>534</v>
      </c>
      <c r="C597" s="237">
        <v>-13.641248978641187</v>
      </c>
    </row>
    <row r="598" spans="2:3" x14ac:dyDescent="0.25">
      <c r="B598" s="238">
        <v>535</v>
      </c>
      <c r="C598" s="237">
        <v>64.728107431831731</v>
      </c>
    </row>
    <row r="599" spans="2:3" x14ac:dyDescent="0.25">
      <c r="B599" s="238">
        <v>536</v>
      </c>
      <c r="C599" s="237">
        <v>37.237576999967345</v>
      </c>
    </row>
    <row r="600" spans="2:3" x14ac:dyDescent="0.25">
      <c r="B600" s="238">
        <v>537</v>
      </c>
      <c r="C600" s="237">
        <v>427.01236827813125</v>
      </c>
    </row>
    <row r="601" spans="2:3" x14ac:dyDescent="0.25">
      <c r="B601" s="238">
        <v>538</v>
      </c>
      <c r="C601" s="237">
        <v>-46.132976084457738</v>
      </c>
    </row>
    <row r="602" spans="2:3" x14ac:dyDescent="0.25">
      <c r="B602" s="238">
        <v>539</v>
      </c>
      <c r="C602" s="237">
        <v>374.53342603753299</v>
      </c>
    </row>
    <row r="603" spans="2:3" x14ac:dyDescent="0.25">
      <c r="B603" s="238">
        <v>540</v>
      </c>
      <c r="C603" s="237">
        <v>280.39016927839754</v>
      </c>
    </row>
    <row r="604" spans="2:3" x14ac:dyDescent="0.25">
      <c r="B604" s="238">
        <v>541</v>
      </c>
      <c r="C604" s="237">
        <v>270.75342696895649</v>
      </c>
    </row>
    <row r="605" spans="2:3" x14ac:dyDescent="0.25">
      <c r="B605" s="238">
        <v>542</v>
      </c>
      <c r="C605" s="237">
        <v>206.43649683576268</v>
      </c>
    </row>
    <row r="606" spans="2:3" x14ac:dyDescent="0.25">
      <c r="B606" s="238">
        <v>543</v>
      </c>
      <c r="C606" s="237">
        <v>-145.0259767154833</v>
      </c>
    </row>
    <row r="607" spans="2:3" x14ac:dyDescent="0.25">
      <c r="B607" s="238">
        <v>544</v>
      </c>
      <c r="C607" s="237">
        <v>81.337963838457412</v>
      </c>
    </row>
    <row r="608" spans="2:3" x14ac:dyDescent="0.25">
      <c r="B608" s="238">
        <v>545</v>
      </c>
      <c r="C608" s="237">
        <v>127.27362749629161</v>
      </c>
    </row>
    <row r="609" spans="2:3" x14ac:dyDescent="0.25">
      <c r="B609" s="238">
        <v>546</v>
      </c>
      <c r="C609" s="237">
        <v>86.13128228395766</v>
      </c>
    </row>
    <row r="610" spans="2:3" x14ac:dyDescent="0.25">
      <c r="B610" s="238">
        <v>547</v>
      </c>
      <c r="C610" s="237">
        <v>371.59735547206748</v>
      </c>
    </row>
    <row r="611" spans="2:3" x14ac:dyDescent="0.25">
      <c r="B611" s="238">
        <v>548</v>
      </c>
      <c r="C611" s="237">
        <v>-44.380099137943944</v>
      </c>
    </row>
    <row r="612" spans="2:3" x14ac:dyDescent="0.25">
      <c r="B612" s="238">
        <v>549</v>
      </c>
      <c r="C612" s="237">
        <v>221.23257197093631</v>
      </c>
    </row>
    <row r="613" spans="2:3" x14ac:dyDescent="0.25">
      <c r="B613" s="238">
        <v>550</v>
      </c>
      <c r="C613" s="237">
        <v>113.0349539306356</v>
      </c>
    </row>
    <row r="614" spans="2:3" x14ac:dyDescent="0.25">
      <c r="B614" s="238">
        <v>551</v>
      </c>
      <c r="C614" s="237">
        <v>-41.415642228325993</v>
      </c>
    </row>
    <row r="615" spans="2:3" x14ac:dyDescent="0.25">
      <c r="B615" s="238">
        <v>552</v>
      </c>
      <c r="C615" s="237">
        <v>170.7883537172705</v>
      </c>
    </row>
    <row r="616" spans="2:3" x14ac:dyDescent="0.25">
      <c r="B616" s="238">
        <v>553</v>
      </c>
      <c r="C616" s="237">
        <v>187.96455611745057</v>
      </c>
    </row>
    <row r="617" spans="2:3" x14ac:dyDescent="0.25">
      <c r="B617" s="238">
        <v>554</v>
      </c>
      <c r="C617" s="237">
        <v>103.53531169802491</v>
      </c>
    </row>
    <row r="618" spans="2:3" x14ac:dyDescent="0.25">
      <c r="B618" s="238">
        <v>555</v>
      </c>
      <c r="C618" s="237">
        <v>119.11479743117833</v>
      </c>
    </row>
    <row r="619" spans="2:3" x14ac:dyDescent="0.25">
      <c r="B619" s="238">
        <v>556</v>
      </c>
      <c r="C619" s="237">
        <v>252.10961096945817</v>
      </c>
    </row>
    <row r="620" spans="2:3" x14ac:dyDescent="0.25">
      <c r="B620" s="238">
        <v>557</v>
      </c>
      <c r="C620" s="237">
        <v>46.440343161279372</v>
      </c>
    </row>
    <row r="621" spans="2:3" x14ac:dyDescent="0.25">
      <c r="B621" s="238">
        <v>558</v>
      </c>
      <c r="C621" s="237">
        <v>-0.33326429064908325</v>
      </c>
    </row>
    <row r="622" spans="2:3" x14ac:dyDescent="0.25">
      <c r="B622" s="238">
        <v>559</v>
      </c>
      <c r="C622" s="237">
        <v>-134.7719936904696</v>
      </c>
    </row>
    <row r="623" spans="2:3" x14ac:dyDescent="0.25">
      <c r="B623" s="238">
        <v>560</v>
      </c>
      <c r="C623" s="237">
        <v>145.67052427188847</v>
      </c>
    </row>
    <row r="624" spans="2:3" x14ac:dyDescent="0.25">
      <c r="B624" s="238">
        <v>561</v>
      </c>
      <c r="C624" s="237">
        <v>124.7189715291924</v>
      </c>
    </row>
    <row r="625" spans="2:3" x14ac:dyDescent="0.25">
      <c r="B625" s="238">
        <v>562</v>
      </c>
      <c r="C625" s="237">
        <v>96.622170901363617</v>
      </c>
    </row>
    <row r="626" spans="2:3" x14ac:dyDescent="0.25">
      <c r="B626" s="238">
        <v>563</v>
      </c>
      <c r="C626" s="237">
        <v>192.7930269248838</v>
      </c>
    </row>
    <row r="627" spans="2:3" x14ac:dyDescent="0.25">
      <c r="B627" s="238">
        <v>564</v>
      </c>
      <c r="C627" s="237">
        <v>192.25556089299545</v>
      </c>
    </row>
    <row r="628" spans="2:3" x14ac:dyDescent="0.25">
      <c r="B628" s="238">
        <v>565</v>
      </c>
      <c r="C628" s="237">
        <v>108.4005587467998</v>
      </c>
    </row>
    <row r="629" spans="2:3" x14ac:dyDescent="0.25">
      <c r="B629" s="238">
        <v>566</v>
      </c>
      <c r="C629" s="237">
        <v>242.2105517816259</v>
      </c>
    </row>
    <row r="630" spans="2:3" x14ac:dyDescent="0.25">
      <c r="B630" s="238">
        <v>567</v>
      </c>
      <c r="C630" s="237">
        <v>99.073671745231309</v>
      </c>
    </row>
    <row r="631" spans="2:3" x14ac:dyDescent="0.25">
      <c r="B631" s="238">
        <v>568</v>
      </c>
      <c r="C631" s="237">
        <v>33.586466281725109</v>
      </c>
    </row>
    <row r="632" spans="2:3" x14ac:dyDescent="0.25">
      <c r="B632" s="238">
        <v>569</v>
      </c>
      <c r="C632" s="237">
        <v>425.66855731603846</v>
      </c>
    </row>
    <row r="633" spans="2:3" x14ac:dyDescent="0.25">
      <c r="B633" s="238">
        <v>570</v>
      </c>
      <c r="C633" s="237">
        <v>78.232932891238164</v>
      </c>
    </row>
    <row r="634" spans="2:3" x14ac:dyDescent="0.25">
      <c r="B634" s="238">
        <v>571</v>
      </c>
      <c r="C634" s="237">
        <v>216.75277142533196</v>
      </c>
    </row>
    <row r="635" spans="2:3" x14ac:dyDescent="0.25">
      <c r="B635" s="238">
        <v>572</v>
      </c>
      <c r="C635" s="237">
        <v>283.94858771694743</v>
      </c>
    </row>
    <row r="636" spans="2:3" x14ac:dyDescent="0.25">
      <c r="B636" s="238">
        <v>573</v>
      </c>
      <c r="C636" s="237">
        <v>-59.093448980340867</v>
      </c>
    </row>
    <row r="637" spans="2:3" x14ac:dyDescent="0.25">
      <c r="B637" s="238">
        <v>574</v>
      </c>
      <c r="C637" s="237">
        <v>167.85713600109</v>
      </c>
    </row>
    <row r="638" spans="2:3" x14ac:dyDescent="0.25">
      <c r="B638" s="238">
        <v>575</v>
      </c>
      <c r="C638" s="237">
        <v>243.27663140003091</v>
      </c>
    </row>
    <row r="639" spans="2:3" x14ac:dyDescent="0.25">
      <c r="B639" s="238">
        <v>576</v>
      </c>
      <c r="C639" s="237">
        <v>144.20414692834828</v>
      </c>
    </row>
    <row r="640" spans="2:3" x14ac:dyDescent="0.25">
      <c r="B640" s="238">
        <v>577</v>
      </c>
      <c r="C640" s="237">
        <v>45.836952522915368</v>
      </c>
    </row>
    <row r="641" spans="2:3" x14ac:dyDescent="0.25">
      <c r="B641" s="238">
        <v>578</v>
      </c>
      <c r="C641" s="237">
        <v>-156.81273587355406</v>
      </c>
    </row>
    <row r="642" spans="2:3" x14ac:dyDescent="0.25">
      <c r="B642" s="238">
        <v>579</v>
      </c>
      <c r="C642" s="237">
        <v>-9.6412318259800429</v>
      </c>
    </row>
    <row r="643" spans="2:3" x14ac:dyDescent="0.25">
      <c r="B643" s="238">
        <v>580</v>
      </c>
      <c r="C643" s="237">
        <v>420.28970350571547</v>
      </c>
    </row>
    <row r="644" spans="2:3" x14ac:dyDescent="0.25">
      <c r="B644" s="238">
        <v>581</v>
      </c>
      <c r="C644" s="237">
        <v>-27.238978983477011</v>
      </c>
    </row>
    <row r="645" spans="2:3" x14ac:dyDescent="0.25">
      <c r="B645" s="238">
        <v>582</v>
      </c>
      <c r="C645" s="237">
        <v>114.9161308245131</v>
      </c>
    </row>
    <row r="646" spans="2:3" x14ac:dyDescent="0.25">
      <c r="B646" s="238">
        <v>583</v>
      </c>
      <c r="C646" s="237">
        <v>-146.97474648426123</v>
      </c>
    </row>
    <row r="647" spans="2:3" x14ac:dyDescent="0.25">
      <c r="B647" s="238">
        <v>584</v>
      </c>
      <c r="C647" s="237">
        <v>74.137889437998524</v>
      </c>
    </row>
    <row r="648" spans="2:3" x14ac:dyDescent="0.25">
      <c r="B648" s="238">
        <v>585</v>
      </c>
      <c r="C648" s="237">
        <v>103.78128603013225</v>
      </c>
    </row>
    <row r="649" spans="2:3" x14ac:dyDescent="0.25">
      <c r="B649" s="238">
        <v>586</v>
      </c>
      <c r="C649" s="237">
        <v>79.61858190630538</v>
      </c>
    </row>
    <row r="650" spans="2:3" x14ac:dyDescent="0.25">
      <c r="B650" s="238">
        <v>587</v>
      </c>
      <c r="C650" s="237">
        <v>230.25993075770438</v>
      </c>
    </row>
    <row r="651" spans="2:3" x14ac:dyDescent="0.25">
      <c r="B651" s="238">
        <v>588</v>
      </c>
      <c r="C651" s="237">
        <v>-156.30124197364518</v>
      </c>
    </row>
    <row r="652" spans="2:3" x14ac:dyDescent="0.25">
      <c r="B652" s="238">
        <v>589</v>
      </c>
      <c r="C652" s="237">
        <v>72.691934049208172</v>
      </c>
    </row>
    <row r="653" spans="2:3" x14ac:dyDescent="0.25">
      <c r="B653" s="238">
        <v>590</v>
      </c>
      <c r="C653" s="237">
        <v>-89.392770786865469</v>
      </c>
    </row>
    <row r="654" spans="2:3" x14ac:dyDescent="0.25">
      <c r="B654" s="238">
        <v>591</v>
      </c>
      <c r="C654" s="237">
        <v>128.52817038784966</v>
      </c>
    </row>
    <row r="655" spans="2:3" x14ac:dyDescent="0.25">
      <c r="B655" s="238">
        <v>592</v>
      </c>
      <c r="C655" s="237">
        <v>182.66635404624463</v>
      </c>
    </row>
    <row r="656" spans="2:3" x14ac:dyDescent="0.25">
      <c r="B656" s="238">
        <v>593</v>
      </c>
      <c r="C656" s="237">
        <v>60.440495152320807</v>
      </c>
    </row>
    <row r="657" spans="2:3" x14ac:dyDescent="0.25">
      <c r="B657" s="238">
        <v>594</v>
      </c>
      <c r="C657" s="237">
        <v>81.540254480691971</v>
      </c>
    </row>
    <row r="658" spans="2:3" x14ac:dyDescent="0.25">
      <c r="B658" s="238">
        <v>595</v>
      </c>
      <c r="C658" s="237">
        <v>-86.633094023952026</v>
      </c>
    </row>
    <row r="659" spans="2:3" x14ac:dyDescent="0.25">
      <c r="B659" s="238">
        <v>596</v>
      </c>
      <c r="C659" s="237">
        <v>72.691441654587578</v>
      </c>
    </row>
    <row r="660" spans="2:3" x14ac:dyDescent="0.25">
      <c r="B660" s="238">
        <v>597</v>
      </c>
      <c r="C660" s="237">
        <v>112.57415417728102</v>
      </c>
    </row>
    <row r="661" spans="2:3" x14ac:dyDescent="0.25">
      <c r="B661" s="238">
        <v>598</v>
      </c>
      <c r="C661" s="237">
        <v>340.68751849202954</v>
      </c>
    </row>
    <row r="662" spans="2:3" x14ac:dyDescent="0.25">
      <c r="B662" s="238">
        <v>599</v>
      </c>
      <c r="C662" s="237">
        <v>-28.0300513028632</v>
      </c>
    </row>
    <row r="663" spans="2:3" x14ac:dyDescent="0.25">
      <c r="B663" s="238">
        <v>600</v>
      </c>
      <c r="C663" s="237">
        <v>-83.842426563537828</v>
      </c>
    </row>
    <row r="664" spans="2:3" x14ac:dyDescent="0.25">
      <c r="B664" s="238">
        <v>601</v>
      </c>
      <c r="C664" s="237">
        <v>197.06362288199895</v>
      </c>
    </row>
    <row r="665" spans="2:3" x14ac:dyDescent="0.25">
      <c r="B665" s="238">
        <v>602</v>
      </c>
      <c r="C665" s="237">
        <v>138.67459887726417</v>
      </c>
    </row>
    <row r="666" spans="2:3" x14ac:dyDescent="0.25">
      <c r="B666" s="238">
        <v>603</v>
      </c>
      <c r="C666" s="237">
        <v>171.29631718355967</v>
      </c>
    </row>
    <row r="667" spans="2:3" x14ac:dyDescent="0.25">
      <c r="B667" s="238">
        <v>604</v>
      </c>
      <c r="C667" s="237">
        <v>-30.396559303675247</v>
      </c>
    </row>
    <row r="668" spans="2:3" x14ac:dyDescent="0.25">
      <c r="B668" s="238">
        <v>605</v>
      </c>
      <c r="C668" s="237">
        <v>114.25786267766367</v>
      </c>
    </row>
    <row r="669" spans="2:3" x14ac:dyDescent="0.25">
      <c r="B669" s="238">
        <v>606</v>
      </c>
      <c r="C669" s="237">
        <v>222.11839755398481</v>
      </c>
    </row>
    <row r="670" spans="2:3" x14ac:dyDescent="0.25">
      <c r="B670" s="238">
        <v>607</v>
      </c>
      <c r="C670" s="237">
        <v>89.407271190140449</v>
      </c>
    </row>
    <row r="671" spans="2:3" x14ac:dyDescent="0.25">
      <c r="B671" s="238">
        <v>608</v>
      </c>
      <c r="C671" s="237">
        <v>251.40415496076579</v>
      </c>
    </row>
    <row r="672" spans="2:3" x14ac:dyDescent="0.25">
      <c r="B672" s="238">
        <v>609</v>
      </c>
      <c r="C672" s="237">
        <v>445.99399128681119</v>
      </c>
    </row>
    <row r="673" spans="2:3" x14ac:dyDescent="0.25">
      <c r="B673" s="238">
        <v>610</v>
      </c>
      <c r="C673" s="237">
        <v>414.52836694858934</v>
      </c>
    </row>
    <row r="674" spans="2:3" x14ac:dyDescent="0.25">
      <c r="B674" s="238">
        <v>611</v>
      </c>
      <c r="C674" s="237">
        <v>-4.6903178298999961</v>
      </c>
    </row>
    <row r="675" spans="2:3" x14ac:dyDescent="0.25">
      <c r="B675" s="238">
        <v>612</v>
      </c>
      <c r="C675" s="237">
        <v>475.87355925087286</v>
      </c>
    </row>
    <row r="676" spans="2:3" x14ac:dyDescent="0.25">
      <c r="B676" s="238">
        <v>613</v>
      </c>
      <c r="C676" s="237">
        <v>439.40116114225418</v>
      </c>
    </row>
    <row r="677" spans="2:3" x14ac:dyDescent="0.25">
      <c r="B677" s="238">
        <v>614</v>
      </c>
      <c r="C677" s="237">
        <v>217.9894103284023</v>
      </c>
    </row>
    <row r="678" spans="2:3" x14ac:dyDescent="0.25">
      <c r="B678" s="238">
        <v>615</v>
      </c>
      <c r="C678" s="237">
        <v>334.58287892520866</v>
      </c>
    </row>
    <row r="679" spans="2:3" x14ac:dyDescent="0.25">
      <c r="B679" s="238">
        <v>616</v>
      </c>
      <c r="C679" s="237">
        <v>297.93869943512345</v>
      </c>
    </row>
    <row r="680" spans="2:3" x14ac:dyDescent="0.25">
      <c r="B680" s="238">
        <v>617</v>
      </c>
      <c r="C680" s="237">
        <v>-17.645055995753609</v>
      </c>
    </row>
    <row r="681" spans="2:3" x14ac:dyDescent="0.25">
      <c r="B681" s="238">
        <v>618</v>
      </c>
      <c r="C681" s="237">
        <v>-160.91861885964704</v>
      </c>
    </row>
    <row r="682" spans="2:3" x14ac:dyDescent="0.25">
      <c r="B682" s="238">
        <v>619</v>
      </c>
      <c r="C682" s="237">
        <v>40.776388556236824</v>
      </c>
    </row>
    <row r="683" spans="2:3" x14ac:dyDescent="0.25">
      <c r="B683" s="238">
        <v>620</v>
      </c>
      <c r="C683" s="237">
        <v>-52.963266097131651</v>
      </c>
    </row>
    <row r="684" spans="2:3" x14ac:dyDescent="0.25">
      <c r="B684" s="238">
        <v>621</v>
      </c>
      <c r="C684" s="237">
        <v>191.59306475059441</v>
      </c>
    </row>
    <row r="685" spans="2:3" x14ac:dyDescent="0.25">
      <c r="B685" s="238">
        <v>622</v>
      </c>
      <c r="C685" s="237">
        <v>217.63471507140531</v>
      </c>
    </row>
    <row r="686" spans="2:3" x14ac:dyDescent="0.25">
      <c r="B686" s="238">
        <v>623</v>
      </c>
      <c r="C686" s="237">
        <v>67.79374508540748</v>
      </c>
    </row>
    <row r="687" spans="2:3" x14ac:dyDescent="0.25">
      <c r="B687" s="238">
        <v>624</v>
      </c>
      <c r="C687" s="237">
        <v>74.488846201868512</v>
      </c>
    </row>
    <row r="688" spans="2:3" x14ac:dyDescent="0.25">
      <c r="B688" s="238">
        <v>625</v>
      </c>
      <c r="C688" s="237">
        <v>170.53035392358379</v>
      </c>
    </row>
    <row r="689" spans="2:3" x14ac:dyDescent="0.25">
      <c r="B689" s="238">
        <v>626</v>
      </c>
      <c r="C689" s="237">
        <v>-86.833606283520595</v>
      </c>
    </row>
    <row r="690" spans="2:3" x14ac:dyDescent="0.25">
      <c r="B690" s="238">
        <v>627</v>
      </c>
      <c r="C690" s="237">
        <v>264.67314924106643</v>
      </c>
    </row>
    <row r="691" spans="2:3" x14ac:dyDescent="0.25">
      <c r="B691" s="238">
        <v>628</v>
      </c>
      <c r="C691" s="237">
        <v>77.263708914921239</v>
      </c>
    </row>
    <row r="692" spans="2:3" x14ac:dyDescent="0.25">
      <c r="B692" s="238">
        <v>629</v>
      </c>
      <c r="C692" s="237">
        <v>52.841694988302635</v>
      </c>
    </row>
    <row r="693" spans="2:3" x14ac:dyDescent="0.25">
      <c r="B693" s="238">
        <v>630</v>
      </c>
      <c r="C693" s="237">
        <v>142.0358152267398</v>
      </c>
    </row>
    <row r="694" spans="2:3" x14ac:dyDescent="0.25">
      <c r="B694" s="238">
        <v>631</v>
      </c>
      <c r="C694" s="237">
        <v>-23.899801703700007</v>
      </c>
    </row>
    <row r="695" spans="2:3" x14ac:dyDescent="0.25">
      <c r="B695" s="238">
        <v>632</v>
      </c>
      <c r="C695" s="237">
        <v>280.21106862739964</v>
      </c>
    </row>
    <row r="696" spans="2:3" x14ac:dyDescent="0.25">
      <c r="B696" s="238">
        <v>633</v>
      </c>
      <c r="C696" s="237">
        <v>104.14079641159836</v>
      </c>
    </row>
    <row r="697" spans="2:3" x14ac:dyDescent="0.25">
      <c r="B697" s="238">
        <v>634</v>
      </c>
      <c r="C697" s="237">
        <v>241.29930749386693</v>
      </c>
    </row>
    <row r="698" spans="2:3" x14ac:dyDescent="0.25">
      <c r="B698" s="238">
        <v>635</v>
      </c>
      <c r="C698" s="237">
        <v>204.4568458540063</v>
      </c>
    </row>
    <row r="699" spans="2:3" x14ac:dyDescent="0.25">
      <c r="B699" s="238">
        <v>636</v>
      </c>
      <c r="C699" s="237">
        <v>126.288559799816</v>
      </c>
    </row>
    <row r="700" spans="2:3" x14ac:dyDescent="0.25">
      <c r="B700" s="238">
        <v>637</v>
      </c>
      <c r="C700" s="237">
        <v>-63.310747615098933</v>
      </c>
    </row>
    <row r="701" spans="2:3" x14ac:dyDescent="0.25">
      <c r="B701" s="238">
        <v>638</v>
      </c>
      <c r="C701" s="237">
        <v>28.332172389067679</v>
      </c>
    </row>
    <row r="702" spans="2:3" x14ac:dyDescent="0.25">
      <c r="B702" s="238">
        <v>639</v>
      </c>
      <c r="C702" s="237">
        <v>-143.33870120530514</v>
      </c>
    </row>
    <row r="703" spans="2:3" x14ac:dyDescent="0.25">
      <c r="B703" s="238">
        <v>640</v>
      </c>
      <c r="C703" s="237">
        <v>-96.462824641602964</v>
      </c>
    </row>
    <row r="704" spans="2:3" x14ac:dyDescent="0.25">
      <c r="B704" s="238">
        <v>641</v>
      </c>
      <c r="C704" s="237">
        <v>-147.75987333779534</v>
      </c>
    </row>
    <row r="705" spans="2:3" x14ac:dyDescent="0.25">
      <c r="B705" s="238">
        <v>642</v>
      </c>
      <c r="C705" s="237">
        <v>92.501412913111338</v>
      </c>
    </row>
    <row r="706" spans="2:3" x14ac:dyDescent="0.25">
      <c r="B706" s="238">
        <v>643</v>
      </c>
      <c r="C706" s="237">
        <v>182.283401303679</v>
      </c>
    </row>
    <row r="707" spans="2:3" x14ac:dyDescent="0.25">
      <c r="B707" s="238">
        <v>644</v>
      </c>
      <c r="C707" s="237">
        <v>-44.701287265452294</v>
      </c>
    </row>
    <row r="708" spans="2:3" x14ac:dyDescent="0.25">
      <c r="B708" s="238">
        <v>645</v>
      </c>
      <c r="C708" s="237">
        <v>74.940910770683587</v>
      </c>
    </row>
    <row r="709" spans="2:3" x14ac:dyDescent="0.25">
      <c r="B709" s="238">
        <v>646</v>
      </c>
      <c r="C709" s="237">
        <v>157.68998516969393</v>
      </c>
    </row>
    <row r="710" spans="2:3" x14ac:dyDescent="0.25">
      <c r="B710" s="238">
        <v>647</v>
      </c>
      <c r="C710" s="237">
        <v>52.641756146204017</v>
      </c>
    </row>
    <row r="711" spans="2:3" x14ac:dyDescent="0.25">
      <c r="B711" s="238">
        <v>648</v>
      </c>
      <c r="C711" s="237">
        <v>83.571001944905902</v>
      </c>
    </row>
    <row r="712" spans="2:3" x14ac:dyDescent="0.25">
      <c r="B712" s="238">
        <v>649</v>
      </c>
      <c r="C712" s="237">
        <v>12.4588432830313</v>
      </c>
    </row>
    <row r="713" spans="2:3" x14ac:dyDescent="0.25">
      <c r="B713" s="238">
        <v>650</v>
      </c>
      <c r="C713" s="237">
        <v>-23.017780076391233</v>
      </c>
    </row>
    <row r="714" spans="2:3" x14ac:dyDescent="0.25">
      <c r="B714" s="238">
        <v>651</v>
      </c>
      <c r="C714" s="237">
        <v>-52.734863916706416</v>
      </c>
    </row>
    <row r="715" spans="2:3" x14ac:dyDescent="0.25">
      <c r="B715" s="238">
        <v>652</v>
      </c>
      <c r="C715" s="237">
        <v>196.67111300681341</v>
      </c>
    </row>
    <row r="716" spans="2:3" x14ac:dyDescent="0.25">
      <c r="B716" s="238">
        <v>653</v>
      </c>
      <c r="C716" s="237">
        <v>217.77834850326337</v>
      </c>
    </row>
    <row r="717" spans="2:3" x14ac:dyDescent="0.25">
      <c r="B717" s="238">
        <v>654</v>
      </c>
      <c r="C717" s="237">
        <v>125.83833190016345</v>
      </c>
    </row>
    <row r="718" spans="2:3" x14ac:dyDescent="0.25">
      <c r="B718" s="238">
        <v>655</v>
      </c>
      <c r="C718" s="237">
        <v>-29.134969220490291</v>
      </c>
    </row>
    <row r="719" spans="2:3" x14ac:dyDescent="0.25">
      <c r="B719" s="238">
        <v>656</v>
      </c>
      <c r="C719" s="237">
        <v>573.34883780940686</v>
      </c>
    </row>
    <row r="720" spans="2:3" x14ac:dyDescent="0.25">
      <c r="B720" s="238">
        <v>657</v>
      </c>
      <c r="C720" s="237">
        <v>-6.0806843107898061</v>
      </c>
    </row>
    <row r="721" spans="2:3" x14ac:dyDescent="0.25">
      <c r="B721" s="238">
        <v>658</v>
      </c>
      <c r="C721" s="237">
        <v>-41.522209659866888</v>
      </c>
    </row>
    <row r="722" spans="2:3" x14ac:dyDescent="0.25">
      <c r="B722" s="238">
        <v>659</v>
      </c>
      <c r="C722" s="237">
        <v>-12.636938300736404</v>
      </c>
    </row>
    <row r="723" spans="2:3" x14ac:dyDescent="0.25">
      <c r="B723" s="238">
        <v>660</v>
      </c>
      <c r="C723" s="237">
        <v>31.709089685215659</v>
      </c>
    </row>
    <row r="724" spans="2:3" x14ac:dyDescent="0.25">
      <c r="B724" s="238">
        <v>661</v>
      </c>
      <c r="C724" s="237">
        <v>62.124788580670163</v>
      </c>
    </row>
    <row r="725" spans="2:3" x14ac:dyDescent="0.25">
      <c r="B725" s="238">
        <v>662</v>
      </c>
      <c r="C725" s="237">
        <v>360.76109122510957</v>
      </c>
    </row>
    <row r="726" spans="2:3" x14ac:dyDescent="0.25">
      <c r="B726" s="238">
        <v>663</v>
      </c>
      <c r="C726" s="237">
        <v>-8.6243902977366247</v>
      </c>
    </row>
    <row r="727" spans="2:3" x14ac:dyDescent="0.25">
      <c r="B727" s="238">
        <v>664</v>
      </c>
      <c r="C727" s="237">
        <v>105.15651509670877</v>
      </c>
    </row>
    <row r="728" spans="2:3" x14ac:dyDescent="0.25">
      <c r="B728" s="238">
        <v>665</v>
      </c>
      <c r="C728" s="237">
        <v>236.23072389607387</v>
      </c>
    </row>
    <row r="729" spans="2:3" x14ac:dyDescent="0.25">
      <c r="B729" s="238">
        <v>666</v>
      </c>
      <c r="C729" s="237">
        <v>197.38957717912265</v>
      </c>
    </row>
    <row r="730" spans="2:3" x14ac:dyDescent="0.25">
      <c r="B730" s="238">
        <v>667</v>
      </c>
      <c r="C730" s="237">
        <v>186.66800331528637</v>
      </c>
    </row>
    <row r="731" spans="2:3" x14ac:dyDescent="0.25">
      <c r="B731" s="238">
        <v>668</v>
      </c>
      <c r="C731" s="237">
        <v>160.03124307081646</v>
      </c>
    </row>
    <row r="732" spans="2:3" x14ac:dyDescent="0.25">
      <c r="B732" s="238">
        <v>669</v>
      </c>
      <c r="C732" s="237">
        <v>330.27385405821445</v>
      </c>
    </row>
    <row r="733" spans="2:3" x14ac:dyDescent="0.25">
      <c r="B733" s="238">
        <v>670</v>
      </c>
      <c r="C733" s="237">
        <v>158.02217006494016</v>
      </c>
    </row>
    <row r="734" spans="2:3" x14ac:dyDescent="0.25">
      <c r="B734" s="238">
        <v>671</v>
      </c>
      <c r="C734" s="237">
        <v>-162.50602106348396</v>
      </c>
    </row>
    <row r="735" spans="2:3" x14ac:dyDescent="0.25">
      <c r="B735" s="238">
        <v>672</v>
      </c>
      <c r="C735" s="237">
        <v>-23.982935114836266</v>
      </c>
    </row>
    <row r="736" spans="2:3" x14ac:dyDescent="0.25">
      <c r="B736" s="238">
        <v>673</v>
      </c>
      <c r="C736" s="237">
        <v>333.69165536752325</v>
      </c>
    </row>
    <row r="737" spans="2:3" x14ac:dyDescent="0.25">
      <c r="B737" s="238">
        <v>674</v>
      </c>
      <c r="C737" s="237">
        <v>310.01069619706794</v>
      </c>
    </row>
    <row r="738" spans="2:3" x14ac:dyDescent="0.25">
      <c r="B738" s="238">
        <v>675</v>
      </c>
      <c r="C738" s="237">
        <v>24.331537895277506</v>
      </c>
    </row>
    <row r="739" spans="2:3" x14ac:dyDescent="0.25">
      <c r="B739" s="238">
        <v>676</v>
      </c>
      <c r="C739" s="237">
        <v>-62.072098733415515</v>
      </c>
    </row>
    <row r="740" spans="2:3" x14ac:dyDescent="0.25">
      <c r="B740" s="238">
        <v>677</v>
      </c>
      <c r="C740" s="237">
        <v>168.6564611504798</v>
      </c>
    </row>
    <row r="741" spans="2:3" x14ac:dyDescent="0.25">
      <c r="B741" s="238">
        <v>678</v>
      </c>
      <c r="C741" s="237">
        <v>95.594811245423045</v>
      </c>
    </row>
    <row r="742" spans="2:3" x14ac:dyDescent="0.25">
      <c r="B742" s="238">
        <v>679</v>
      </c>
      <c r="C742" s="237">
        <v>311.23669926396008</v>
      </c>
    </row>
    <row r="743" spans="2:3" x14ac:dyDescent="0.25">
      <c r="B743" s="238">
        <v>680</v>
      </c>
      <c r="C743" s="237">
        <v>102.75595409729729</v>
      </c>
    </row>
    <row r="744" spans="2:3" x14ac:dyDescent="0.25">
      <c r="B744" s="238">
        <v>681</v>
      </c>
      <c r="C744" s="237">
        <v>206.3581541868738</v>
      </c>
    </row>
    <row r="745" spans="2:3" x14ac:dyDescent="0.25">
      <c r="B745" s="238">
        <v>682</v>
      </c>
      <c r="C745" s="237">
        <v>1.5161002297032127</v>
      </c>
    </row>
    <row r="746" spans="2:3" x14ac:dyDescent="0.25">
      <c r="B746" s="238">
        <v>683</v>
      </c>
      <c r="C746" s="237">
        <v>51.644559004317898</v>
      </c>
    </row>
    <row r="747" spans="2:3" x14ac:dyDescent="0.25">
      <c r="B747" s="238">
        <v>684</v>
      </c>
      <c r="C747" s="237">
        <v>85.1455482999407</v>
      </c>
    </row>
    <row r="748" spans="2:3" x14ac:dyDescent="0.25">
      <c r="B748" s="238">
        <v>685</v>
      </c>
      <c r="C748" s="237">
        <v>-21.465150631190795</v>
      </c>
    </row>
    <row r="749" spans="2:3" x14ac:dyDescent="0.25">
      <c r="B749" s="238">
        <v>686</v>
      </c>
      <c r="C749" s="237">
        <v>74.872916689384368</v>
      </c>
    </row>
    <row r="750" spans="2:3" x14ac:dyDescent="0.25">
      <c r="B750" s="238">
        <v>687</v>
      </c>
      <c r="C750" s="237">
        <v>-149.20434524122123</v>
      </c>
    </row>
    <row r="751" spans="2:3" x14ac:dyDescent="0.25">
      <c r="B751" s="238">
        <v>688</v>
      </c>
      <c r="C751" s="237">
        <v>10.820580036580608</v>
      </c>
    </row>
    <row r="752" spans="2:3" x14ac:dyDescent="0.25">
      <c r="B752" s="238">
        <v>689</v>
      </c>
      <c r="C752" s="237">
        <v>353.58673131337525</v>
      </c>
    </row>
    <row r="753" spans="2:3" x14ac:dyDescent="0.25">
      <c r="B753" s="238">
        <v>690</v>
      </c>
      <c r="C753" s="237">
        <v>254.67202821326342</v>
      </c>
    </row>
    <row r="754" spans="2:3" x14ac:dyDescent="0.25">
      <c r="B754" s="238">
        <v>691</v>
      </c>
      <c r="C754" s="237">
        <v>255.3296613977023</v>
      </c>
    </row>
    <row r="755" spans="2:3" x14ac:dyDescent="0.25">
      <c r="B755" s="238">
        <v>692</v>
      </c>
      <c r="C755" s="237">
        <v>308.04406785282151</v>
      </c>
    </row>
    <row r="756" spans="2:3" x14ac:dyDescent="0.25">
      <c r="B756" s="238">
        <v>693</v>
      </c>
      <c r="C756" s="237">
        <v>53.826391463263349</v>
      </c>
    </row>
    <row r="757" spans="2:3" x14ac:dyDescent="0.25">
      <c r="B757" s="238">
        <v>694</v>
      </c>
      <c r="C757" s="237">
        <v>-13.641570729013296</v>
      </c>
    </row>
    <row r="758" spans="2:3" x14ac:dyDescent="0.25">
      <c r="B758" s="238">
        <v>695</v>
      </c>
      <c r="C758" s="237">
        <v>213.26908428108794</v>
      </c>
    </row>
    <row r="759" spans="2:3" x14ac:dyDescent="0.25">
      <c r="B759" s="238">
        <v>696</v>
      </c>
      <c r="C759" s="237">
        <v>93.855191852605941</v>
      </c>
    </row>
    <row r="760" spans="2:3" x14ac:dyDescent="0.25">
      <c r="B760" s="238">
        <v>697</v>
      </c>
      <c r="C760" s="237">
        <v>76.850522957142701</v>
      </c>
    </row>
    <row r="761" spans="2:3" x14ac:dyDescent="0.25">
      <c r="B761" s="238">
        <v>698</v>
      </c>
      <c r="C761" s="237">
        <v>218.93690568931277</v>
      </c>
    </row>
    <row r="762" spans="2:3" x14ac:dyDescent="0.25">
      <c r="B762" s="238">
        <v>699</v>
      </c>
      <c r="C762" s="237">
        <v>153.46873249767572</v>
      </c>
    </row>
    <row r="763" spans="2:3" x14ac:dyDescent="0.25">
      <c r="B763" s="238">
        <v>700</v>
      </c>
      <c r="C763" s="237">
        <v>23.463696547983361</v>
      </c>
    </row>
    <row r="764" spans="2:3" x14ac:dyDescent="0.25">
      <c r="B764" s="238">
        <v>701</v>
      </c>
      <c r="C764" s="237">
        <v>-236.84774062679793</v>
      </c>
    </row>
    <row r="765" spans="2:3" x14ac:dyDescent="0.25">
      <c r="B765" s="238">
        <v>702</v>
      </c>
      <c r="C765" s="237">
        <v>94.120968645166542</v>
      </c>
    </row>
    <row r="766" spans="2:3" x14ac:dyDescent="0.25">
      <c r="B766" s="238">
        <v>703</v>
      </c>
      <c r="C766" s="237">
        <v>76.690438075465764</v>
      </c>
    </row>
    <row r="767" spans="2:3" x14ac:dyDescent="0.25">
      <c r="B767" s="238">
        <v>704</v>
      </c>
      <c r="C767" s="237">
        <v>312.58849746084223</v>
      </c>
    </row>
    <row r="768" spans="2:3" x14ac:dyDescent="0.25">
      <c r="B768" s="238">
        <v>705</v>
      </c>
      <c r="C768" s="237">
        <v>272.27001272862566</v>
      </c>
    </row>
    <row r="769" spans="2:3" x14ac:dyDescent="0.25">
      <c r="B769" s="238">
        <v>706</v>
      </c>
      <c r="C769" s="237">
        <v>226.57216326308219</v>
      </c>
    </row>
    <row r="770" spans="2:3" x14ac:dyDescent="0.25">
      <c r="B770" s="238">
        <v>707</v>
      </c>
      <c r="C770" s="237">
        <v>83.497128629565822</v>
      </c>
    </row>
    <row r="771" spans="2:3" x14ac:dyDescent="0.25">
      <c r="B771" s="238">
        <v>708</v>
      </c>
      <c r="C771" s="237">
        <v>391.62753323188838</v>
      </c>
    </row>
    <row r="772" spans="2:3" x14ac:dyDescent="0.25">
      <c r="B772" s="238">
        <v>709</v>
      </c>
      <c r="C772" s="237">
        <v>196.60048618107885</v>
      </c>
    </row>
    <row r="773" spans="2:3" x14ac:dyDescent="0.25">
      <c r="B773" s="238">
        <v>710</v>
      </c>
      <c r="C773" s="237">
        <v>112.78613128683521</v>
      </c>
    </row>
    <row r="774" spans="2:3" x14ac:dyDescent="0.25">
      <c r="B774" s="238">
        <v>711</v>
      </c>
      <c r="C774" s="237">
        <v>161.28282056118002</v>
      </c>
    </row>
    <row r="775" spans="2:3" x14ac:dyDescent="0.25">
      <c r="B775" s="238">
        <v>712</v>
      </c>
      <c r="C775" s="237">
        <v>84.34137152172211</v>
      </c>
    </row>
    <row r="776" spans="2:3" x14ac:dyDescent="0.25">
      <c r="B776" s="238">
        <v>713</v>
      </c>
      <c r="C776" s="237">
        <v>188.05145833466077</v>
      </c>
    </row>
    <row r="777" spans="2:3" x14ac:dyDescent="0.25">
      <c r="B777" s="238">
        <v>714</v>
      </c>
      <c r="C777" s="237">
        <v>307.95810523722594</v>
      </c>
    </row>
    <row r="778" spans="2:3" x14ac:dyDescent="0.25">
      <c r="B778" s="238">
        <v>715</v>
      </c>
      <c r="C778" s="237">
        <v>-26.643919237740675</v>
      </c>
    </row>
    <row r="779" spans="2:3" x14ac:dyDescent="0.25">
      <c r="B779" s="238">
        <v>716</v>
      </c>
      <c r="C779" s="237">
        <v>-12.952605353810355</v>
      </c>
    </row>
    <row r="780" spans="2:3" x14ac:dyDescent="0.25">
      <c r="B780" s="238">
        <v>717</v>
      </c>
      <c r="C780" s="237">
        <v>150.33838716606587</v>
      </c>
    </row>
    <row r="781" spans="2:3" x14ac:dyDescent="0.25">
      <c r="B781" s="238">
        <v>718</v>
      </c>
      <c r="C781" s="237">
        <v>147.16996303524547</v>
      </c>
    </row>
    <row r="782" spans="2:3" x14ac:dyDescent="0.25">
      <c r="B782" s="238">
        <v>719</v>
      </c>
      <c r="C782" s="237">
        <v>290.87675259965306</v>
      </c>
    </row>
    <row r="783" spans="2:3" x14ac:dyDescent="0.25">
      <c r="B783" s="238">
        <v>720</v>
      </c>
      <c r="C783" s="237">
        <v>105.30379084321056</v>
      </c>
    </row>
    <row r="784" spans="2:3" x14ac:dyDescent="0.25">
      <c r="B784" s="238">
        <v>721</v>
      </c>
      <c r="C784" s="237">
        <v>-79.573239820976681</v>
      </c>
    </row>
    <row r="785" spans="2:3" x14ac:dyDescent="0.25">
      <c r="B785" s="238">
        <v>722</v>
      </c>
      <c r="C785" s="237">
        <v>257.33173044642592</v>
      </c>
    </row>
    <row r="786" spans="2:3" x14ac:dyDescent="0.25">
      <c r="B786" s="238">
        <v>723</v>
      </c>
      <c r="C786" s="237">
        <v>86.559871510195279</v>
      </c>
    </row>
    <row r="787" spans="2:3" x14ac:dyDescent="0.25">
      <c r="B787" s="238">
        <v>724</v>
      </c>
      <c r="C787" s="237">
        <v>147.08242374465866</v>
      </c>
    </row>
    <row r="788" spans="2:3" x14ac:dyDescent="0.25">
      <c r="B788" s="238">
        <v>725</v>
      </c>
      <c r="C788" s="237">
        <v>334.63605607205091</v>
      </c>
    </row>
    <row r="789" spans="2:3" x14ac:dyDescent="0.25">
      <c r="B789" s="238">
        <v>726</v>
      </c>
      <c r="C789" s="237">
        <v>60.905908948600114</v>
      </c>
    </row>
    <row r="790" spans="2:3" x14ac:dyDescent="0.25">
      <c r="B790" s="238">
        <v>727</v>
      </c>
      <c r="C790" s="237">
        <v>225.17374174092896</v>
      </c>
    </row>
    <row r="791" spans="2:3" x14ac:dyDescent="0.25">
      <c r="B791" s="238">
        <v>728</v>
      </c>
      <c r="C791" s="237">
        <v>381.92068959704517</v>
      </c>
    </row>
    <row r="792" spans="2:3" x14ac:dyDescent="0.25">
      <c r="B792" s="238">
        <v>729</v>
      </c>
      <c r="C792" s="237">
        <v>212.10819868070013</v>
      </c>
    </row>
    <row r="793" spans="2:3" x14ac:dyDescent="0.25">
      <c r="B793" s="238">
        <v>730</v>
      </c>
      <c r="C793" s="237">
        <v>123.53931344961799</v>
      </c>
    </row>
    <row r="794" spans="2:3" x14ac:dyDescent="0.25">
      <c r="B794" s="238">
        <v>731</v>
      </c>
      <c r="C794" s="237">
        <v>21.429385337494338</v>
      </c>
    </row>
    <row r="795" spans="2:3" x14ac:dyDescent="0.25">
      <c r="B795" s="238">
        <v>732</v>
      </c>
      <c r="C795" s="237">
        <v>164.72439541344997</v>
      </c>
    </row>
    <row r="796" spans="2:3" x14ac:dyDescent="0.25">
      <c r="B796" s="238">
        <v>733</v>
      </c>
      <c r="C796" s="237">
        <v>-82.89875720345384</v>
      </c>
    </row>
    <row r="797" spans="2:3" x14ac:dyDescent="0.25">
      <c r="B797" s="238">
        <v>734</v>
      </c>
      <c r="C797" s="237">
        <v>-25.206051258010916</v>
      </c>
    </row>
    <row r="798" spans="2:3" x14ac:dyDescent="0.25">
      <c r="B798" s="238">
        <v>735</v>
      </c>
      <c r="C798" s="237">
        <v>389.86910168795572</v>
      </c>
    </row>
    <row r="799" spans="2:3" x14ac:dyDescent="0.25">
      <c r="B799" s="238">
        <v>736</v>
      </c>
      <c r="C799" s="237">
        <v>56.443085454957426</v>
      </c>
    </row>
    <row r="800" spans="2:3" x14ac:dyDescent="0.25">
      <c r="B800" s="238">
        <v>737</v>
      </c>
      <c r="C800" s="237">
        <v>367.25948597772418</v>
      </c>
    </row>
    <row r="801" spans="2:3" x14ac:dyDescent="0.25">
      <c r="B801" s="238">
        <v>738</v>
      </c>
      <c r="C801" s="237">
        <v>74.376663072508279</v>
      </c>
    </row>
    <row r="802" spans="2:3" x14ac:dyDescent="0.25">
      <c r="B802" s="238">
        <v>739</v>
      </c>
      <c r="C802" s="237">
        <v>182.77411764232897</v>
      </c>
    </row>
    <row r="803" spans="2:3" x14ac:dyDescent="0.25">
      <c r="B803" s="238">
        <v>740</v>
      </c>
      <c r="C803" s="237">
        <v>170.60823240934215</v>
      </c>
    </row>
    <row r="804" spans="2:3" x14ac:dyDescent="0.25">
      <c r="B804" s="238">
        <v>741</v>
      </c>
      <c r="C804" s="237">
        <v>141.85490692802807</v>
      </c>
    </row>
    <row r="805" spans="2:3" x14ac:dyDescent="0.25">
      <c r="B805" s="238">
        <v>742</v>
      </c>
      <c r="C805" s="237">
        <v>428.39930322729435</v>
      </c>
    </row>
    <row r="806" spans="2:3" x14ac:dyDescent="0.25">
      <c r="B806" s="238">
        <v>743</v>
      </c>
      <c r="C806" s="237">
        <v>40.842363898802674</v>
      </c>
    </row>
    <row r="807" spans="2:3" x14ac:dyDescent="0.25">
      <c r="B807" s="238">
        <v>744</v>
      </c>
      <c r="C807" s="237">
        <v>-69.509431785833499</v>
      </c>
    </row>
    <row r="808" spans="2:3" x14ac:dyDescent="0.25">
      <c r="B808" s="238">
        <v>745</v>
      </c>
      <c r="C808" s="237">
        <v>101.17543546581328</v>
      </c>
    </row>
    <row r="809" spans="2:3" x14ac:dyDescent="0.25">
      <c r="B809" s="238">
        <v>746</v>
      </c>
      <c r="C809" s="237">
        <v>92.103268651588692</v>
      </c>
    </row>
    <row r="810" spans="2:3" x14ac:dyDescent="0.25">
      <c r="B810" s="238">
        <v>747</v>
      </c>
      <c r="C810" s="237">
        <v>-106.62637073082533</v>
      </c>
    </row>
    <row r="811" spans="2:3" x14ac:dyDescent="0.25">
      <c r="B811" s="238">
        <v>748</v>
      </c>
      <c r="C811" s="237">
        <v>-10.395675186032719</v>
      </c>
    </row>
    <row r="812" spans="2:3" x14ac:dyDescent="0.25">
      <c r="B812" s="238">
        <v>749</v>
      </c>
      <c r="C812" s="237">
        <v>-39.415257395750984</v>
      </c>
    </row>
    <row r="813" spans="2:3" x14ac:dyDescent="0.25">
      <c r="B813" s="238">
        <v>750</v>
      </c>
      <c r="C813" s="237">
        <v>57.061795178946426</v>
      </c>
    </row>
    <row r="814" spans="2:3" x14ac:dyDescent="0.25">
      <c r="B814" s="238">
        <v>751</v>
      </c>
      <c r="C814" s="237">
        <v>118.53931439442212</v>
      </c>
    </row>
    <row r="815" spans="2:3" x14ac:dyDescent="0.25">
      <c r="B815" s="238">
        <v>752</v>
      </c>
      <c r="C815" s="237">
        <v>8.8853313699208485</v>
      </c>
    </row>
    <row r="816" spans="2:3" x14ac:dyDescent="0.25">
      <c r="B816" s="238">
        <v>753</v>
      </c>
      <c r="C816" s="237">
        <v>-103.80892654800027</v>
      </c>
    </row>
    <row r="817" spans="2:3" x14ac:dyDescent="0.25">
      <c r="B817" s="238">
        <v>754</v>
      </c>
      <c r="C817" s="237">
        <v>135.03763570323284</v>
      </c>
    </row>
    <row r="818" spans="2:3" x14ac:dyDescent="0.25">
      <c r="B818" s="238">
        <v>755</v>
      </c>
      <c r="C818" s="237">
        <v>58.383355517227798</v>
      </c>
    </row>
    <row r="819" spans="2:3" x14ac:dyDescent="0.25">
      <c r="B819" s="238">
        <v>756</v>
      </c>
      <c r="C819" s="237">
        <v>-3.0622948076123038</v>
      </c>
    </row>
    <row r="820" spans="2:3" x14ac:dyDescent="0.25">
      <c r="B820" s="238">
        <v>757</v>
      </c>
      <c r="C820" s="237">
        <v>-37.168578854490278</v>
      </c>
    </row>
    <row r="821" spans="2:3" x14ac:dyDescent="0.25">
      <c r="B821" s="238">
        <v>758</v>
      </c>
      <c r="C821" s="237">
        <v>39.062834293497801</v>
      </c>
    </row>
    <row r="822" spans="2:3" x14ac:dyDescent="0.25">
      <c r="B822" s="238">
        <v>759</v>
      </c>
      <c r="C822" s="237">
        <v>60.535697047153235</v>
      </c>
    </row>
    <row r="823" spans="2:3" x14ac:dyDescent="0.25">
      <c r="B823" s="238">
        <v>760</v>
      </c>
      <c r="C823" s="237">
        <v>37.16208341660861</v>
      </c>
    </row>
    <row r="824" spans="2:3" x14ac:dyDescent="0.25">
      <c r="B824" s="238">
        <v>761</v>
      </c>
      <c r="C824" s="237">
        <v>19.354813944819227</v>
      </c>
    </row>
    <row r="825" spans="2:3" x14ac:dyDescent="0.25">
      <c r="B825" s="238">
        <v>762</v>
      </c>
      <c r="C825" s="237">
        <v>127.73341796664786</v>
      </c>
    </row>
    <row r="826" spans="2:3" x14ac:dyDescent="0.25">
      <c r="B826" s="238">
        <v>763</v>
      </c>
      <c r="C826" s="237">
        <v>114.05422173047886</v>
      </c>
    </row>
    <row r="827" spans="2:3" x14ac:dyDescent="0.25">
      <c r="B827" s="238">
        <v>764</v>
      </c>
      <c r="C827" s="237">
        <v>62.248660816645341</v>
      </c>
    </row>
    <row r="828" spans="2:3" x14ac:dyDescent="0.25">
      <c r="B828" s="238">
        <v>765</v>
      </c>
      <c r="C828" s="237">
        <v>154.96917825878617</v>
      </c>
    </row>
    <row r="829" spans="2:3" x14ac:dyDescent="0.25">
      <c r="B829" s="238">
        <v>766</v>
      </c>
      <c r="C829" s="237">
        <v>-0.19525058174082233</v>
      </c>
    </row>
    <row r="830" spans="2:3" x14ac:dyDescent="0.25">
      <c r="B830" s="238">
        <v>767</v>
      </c>
      <c r="C830" s="237">
        <v>288.84099518377883</v>
      </c>
    </row>
    <row r="831" spans="2:3" x14ac:dyDescent="0.25">
      <c r="B831" s="238">
        <v>768</v>
      </c>
      <c r="C831" s="237">
        <v>-112.34170689876311</v>
      </c>
    </row>
    <row r="832" spans="2:3" x14ac:dyDescent="0.25">
      <c r="B832" s="238">
        <v>769</v>
      </c>
      <c r="C832" s="237">
        <v>106.13474453242445</v>
      </c>
    </row>
    <row r="833" spans="2:3" x14ac:dyDescent="0.25">
      <c r="B833" s="238">
        <v>770</v>
      </c>
      <c r="C833" s="237">
        <v>30.899677350325689</v>
      </c>
    </row>
    <row r="834" spans="2:3" x14ac:dyDescent="0.25">
      <c r="B834" s="238">
        <v>771</v>
      </c>
      <c r="C834" s="237">
        <v>209.30945355538969</v>
      </c>
    </row>
    <row r="835" spans="2:3" x14ac:dyDescent="0.25">
      <c r="B835" s="238">
        <v>772</v>
      </c>
      <c r="C835" s="237">
        <v>121.89185740321051</v>
      </c>
    </row>
    <row r="836" spans="2:3" x14ac:dyDescent="0.25">
      <c r="B836" s="238">
        <v>773</v>
      </c>
      <c r="C836" s="237">
        <v>139.9525681892448</v>
      </c>
    </row>
    <row r="837" spans="2:3" x14ac:dyDescent="0.25">
      <c r="B837" s="238">
        <v>774</v>
      </c>
      <c r="C837" s="237">
        <v>128.36585242757749</v>
      </c>
    </row>
    <row r="838" spans="2:3" x14ac:dyDescent="0.25">
      <c r="B838" s="238">
        <v>775</v>
      </c>
      <c r="C838" s="237">
        <v>9.066297511067404</v>
      </c>
    </row>
    <row r="839" spans="2:3" x14ac:dyDescent="0.25">
      <c r="B839" s="238">
        <v>776</v>
      </c>
      <c r="C839" s="237">
        <v>-177.64987033519617</v>
      </c>
    </row>
    <row r="840" spans="2:3" x14ac:dyDescent="0.25">
      <c r="B840" s="238">
        <v>777</v>
      </c>
      <c r="C840" s="237">
        <v>242.43711161398073</v>
      </c>
    </row>
    <row r="841" spans="2:3" x14ac:dyDescent="0.25">
      <c r="B841" s="238">
        <v>778</v>
      </c>
      <c r="C841" s="237">
        <v>229.60784414870898</v>
      </c>
    </row>
    <row r="842" spans="2:3" x14ac:dyDescent="0.25">
      <c r="B842" s="238">
        <v>779</v>
      </c>
      <c r="C842" s="237">
        <v>194.5635120272195</v>
      </c>
    </row>
    <row r="843" spans="2:3" x14ac:dyDescent="0.25">
      <c r="B843" s="238">
        <v>780</v>
      </c>
      <c r="C843" s="237">
        <v>173.58787911976452</v>
      </c>
    </row>
    <row r="844" spans="2:3" x14ac:dyDescent="0.25">
      <c r="B844" s="238">
        <v>781</v>
      </c>
      <c r="C844" s="237">
        <v>103.24546128676933</v>
      </c>
    </row>
    <row r="845" spans="2:3" x14ac:dyDescent="0.25">
      <c r="B845" s="238">
        <v>782</v>
      </c>
      <c r="C845" s="237">
        <v>-55.870545521551975</v>
      </c>
    </row>
    <row r="846" spans="2:3" x14ac:dyDescent="0.25">
      <c r="B846" s="238">
        <v>783</v>
      </c>
      <c r="C846" s="237">
        <v>207.6033872674827</v>
      </c>
    </row>
    <row r="847" spans="2:3" x14ac:dyDescent="0.25">
      <c r="B847" s="238">
        <v>784</v>
      </c>
      <c r="C847" s="237">
        <v>634.00057924432429</v>
      </c>
    </row>
    <row r="848" spans="2:3" x14ac:dyDescent="0.25">
      <c r="B848" s="238">
        <v>785</v>
      </c>
      <c r="C848" s="237">
        <v>132.39909456770772</v>
      </c>
    </row>
    <row r="849" spans="2:3" x14ac:dyDescent="0.25">
      <c r="B849" s="238">
        <v>786</v>
      </c>
      <c r="C849" s="237">
        <v>100.01809113994449</v>
      </c>
    </row>
    <row r="850" spans="2:3" x14ac:dyDescent="0.25">
      <c r="B850" s="238">
        <v>787</v>
      </c>
      <c r="C850" s="237">
        <v>218.50863636115292</v>
      </c>
    </row>
    <row r="851" spans="2:3" x14ac:dyDescent="0.25">
      <c r="B851" s="238">
        <v>788</v>
      </c>
      <c r="C851" s="237">
        <v>192.71364982699723</v>
      </c>
    </row>
    <row r="852" spans="2:3" x14ac:dyDescent="0.25">
      <c r="B852" s="238">
        <v>789</v>
      </c>
      <c r="C852" s="237">
        <v>5.7459920777140923</v>
      </c>
    </row>
    <row r="853" spans="2:3" x14ac:dyDescent="0.25">
      <c r="B853" s="238">
        <v>790</v>
      </c>
      <c r="C853" s="237">
        <v>226.15980453557796</v>
      </c>
    </row>
    <row r="854" spans="2:3" x14ac:dyDescent="0.25">
      <c r="B854" s="238">
        <v>791</v>
      </c>
      <c r="C854" s="237">
        <v>234.27819088789414</v>
      </c>
    </row>
    <row r="855" spans="2:3" x14ac:dyDescent="0.25">
      <c r="B855" s="238">
        <v>792</v>
      </c>
      <c r="C855" s="237">
        <v>-93.244770013953257</v>
      </c>
    </row>
    <row r="856" spans="2:3" x14ac:dyDescent="0.25">
      <c r="B856" s="238">
        <v>793</v>
      </c>
      <c r="C856" s="237">
        <v>163.1009080150331</v>
      </c>
    </row>
    <row r="857" spans="2:3" x14ac:dyDescent="0.25">
      <c r="B857" s="238">
        <v>794</v>
      </c>
      <c r="C857" s="237">
        <v>166.87835500811212</v>
      </c>
    </row>
    <row r="858" spans="2:3" x14ac:dyDescent="0.25">
      <c r="B858" s="238">
        <v>795</v>
      </c>
      <c r="C858" s="237">
        <v>193.10085041174023</v>
      </c>
    </row>
    <row r="859" spans="2:3" x14ac:dyDescent="0.25">
      <c r="B859" s="238">
        <v>796</v>
      </c>
      <c r="C859" s="237">
        <v>290.33014676150492</v>
      </c>
    </row>
    <row r="860" spans="2:3" x14ac:dyDescent="0.25">
      <c r="B860" s="238">
        <v>797</v>
      </c>
      <c r="C860" s="237">
        <v>258.6412704482135</v>
      </c>
    </row>
    <row r="861" spans="2:3" x14ac:dyDescent="0.25">
      <c r="B861" s="238">
        <v>798</v>
      </c>
      <c r="C861" s="237">
        <v>78.131677910864056</v>
      </c>
    </row>
    <row r="862" spans="2:3" x14ac:dyDescent="0.25">
      <c r="B862" s="238">
        <v>799</v>
      </c>
      <c r="C862" s="237">
        <v>74.529500611276646</v>
      </c>
    </row>
    <row r="863" spans="2:3" x14ac:dyDescent="0.25">
      <c r="B863" s="238">
        <v>800</v>
      </c>
      <c r="C863" s="237">
        <v>124.98734784975859</v>
      </c>
    </row>
    <row r="864" spans="2:3" x14ac:dyDescent="0.25">
      <c r="B864" s="238">
        <v>801</v>
      </c>
      <c r="C864" s="237">
        <v>196.97692455158187</v>
      </c>
    </row>
    <row r="865" spans="2:3" x14ac:dyDescent="0.25">
      <c r="B865" s="238">
        <v>802</v>
      </c>
      <c r="C865" s="237">
        <v>216.8996322431164</v>
      </c>
    </row>
    <row r="866" spans="2:3" x14ac:dyDescent="0.25">
      <c r="B866" s="238">
        <v>803</v>
      </c>
      <c r="C866" s="237">
        <v>288.25709445098119</v>
      </c>
    </row>
    <row r="867" spans="2:3" x14ac:dyDescent="0.25">
      <c r="B867" s="238">
        <v>804</v>
      </c>
      <c r="C867" s="237">
        <v>188.107981914888</v>
      </c>
    </row>
    <row r="868" spans="2:3" x14ac:dyDescent="0.25">
      <c r="B868" s="238">
        <v>805</v>
      </c>
      <c r="C868" s="237">
        <v>334.69842619616327</v>
      </c>
    </row>
    <row r="869" spans="2:3" x14ac:dyDescent="0.25">
      <c r="B869" s="238">
        <v>806</v>
      </c>
      <c r="C869" s="237">
        <v>-9.0559861518090941</v>
      </c>
    </row>
    <row r="870" spans="2:3" x14ac:dyDescent="0.25">
      <c r="B870" s="238">
        <v>807</v>
      </c>
      <c r="C870" s="237">
        <v>130.64531883029338</v>
      </c>
    </row>
    <row r="871" spans="2:3" x14ac:dyDescent="0.25">
      <c r="B871" s="238">
        <v>808</v>
      </c>
      <c r="C871" s="237">
        <v>151.02053756487865</v>
      </c>
    </row>
    <row r="872" spans="2:3" x14ac:dyDescent="0.25">
      <c r="B872" s="238">
        <v>809</v>
      </c>
      <c r="C872" s="237">
        <v>111.39367091750537</v>
      </c>
    </row>
    <row r="873" spans="2:3" x14ac:dyDescent="0.25">
      <c r="B873" s="238">
        <v>810</v>
      </c>
      <c r="C873" s="237">
        <v>-39.441046179329987</v>
      </c>
    </row>
    <row r="874" spans="2:3" x14ac:dyDescent="0.25">
      <c r="B874" s="238">
        <v>811</v>
      </c>
      <c r="C874" s="237">
        <v>227.40606205218927</v>
      </c>
    </row>
    <row r="875" spans="2:3" x14ac:dyDescent="0.25">
      <c r="B875" s="238">
        <v>812</v>
      </c>
      <c r="C875" s="237">
        <v>284.74373323976397</v>
      </c>
    </row>
    <row r="876" spans="2:3" x14ac:dyDescent="0.25">
      <c r="B876" s="238">
        <v>813</v>
      </c>
      <c r="C876" s="237">
        <v>186.17169544574745</v>
      </c>
    </row>
    <row r="877" spans="2:3" x14ac:dyDescent="0.25">
      <c r="B877" s="238">
        <v>814</v>
      </c>
      <c r="C877" s="237">
        <v>82.119816278025297</v>
      </c>
    </row>
    <row r="878" spans="2:3" x14ac:dyDescent="0.25">
      <c r="B878" s="238">
        <v>815</v>
      </c>
      <c r="C878" s="237">
        <v>128.75612536611462</v>
      </c>
    </row>
    <row r="879" spans="2:3" x14ac:dyDescent="0.25">
      <c r="B879" s="238">
        <v>816</v>
      </c>
      <c r="C879" s="237">
        <v>131.84565027881646</v>
      </c>
    </row>
    <row r="880" spans="2:3" x14ac:dyDescent="0.25">
      <c r="B880" s="238">
        <v>817</v>
      </c>
      <c r="C880" s="237">
        <v>-50.056795356252309</v>
      </c>
    </row>
    <row r="881" spans="2:3" x14ac:dyDescent="0.25">
      <c r="B881" s="238">
        <v>818</v>
      </c>
      <c r="C881" s="237">
        <v>498.35969829790599</v>
      </c>
    </row>
    <row r="882" spans="2:3" x14ac:dyDescent="0.25">
      <c r="B882" s="238">
        <v>819</v>
      </c>
      <c r="C882" s="237">
        <v>42.855328652864699</v>
      </c>
    </row>
    <row r="883" spans="2:3" x14ac:dyDescent="0.25">
      <c r="B883" s="238">
        <v>820</v>
      </c>
      <c r="C883" s="237">
        <v>75.781588862188073</v>
      </c>
    </row>
    <row r="884" spans="2:3" x14ac:dyDescent="0.25">
      <c r="B884" s="238">
        <v>821</v>
      </c>
      <c r="C884" s="237">
        <v>372.63737128720174</v>
      </c>
    </row>
    <row r="885" spans="2:3" x14ac:dyDescent="0.25">
      <c r="B885" s="238">
        <v>822</v>
      </c>
      <c r="C885" s="237">
        <v>37.803989491161204</v>
      </c>
    </row>
    <row r="886" spans="2:3" x14ac:dyDescent="0.25">
      <c r="B886" s="238">
        <v>823</v>
      </c>
      <c r="C886" s="237">
        <v>66.615131971489589</v>
      </c>
    </row>
    <row r="887" spans="2:3" x14ac:dyDescent="0.25">
      <c r="B887" s="238">
        <v>824</v>
      </c>
      <c r="C887" s="237">
        <v>258.07805729471795</v>
      </c>
    </row>
    <row r="888" spans="2:3" x14ac:dyDescent="0.25">
      <c r="B888" s="238">
        <v>825</v>
      </c>
      <c r="C888" s="237">
        <v>-4.6956997896410257</v>
      </c>
    </row>
    <row r="889" spans="2:3" x14ac:dyDescent="0.25">
      <c r="B889" s="238">
        <v>826</v>
      </c>
      <c r="C889" s="237">
        <v>361.70438831276579</v>
      </c>
    </row>
    <row r="890" spans="2:3" x14ac:dyDescent="0.25">
      <c r="B890" s="238">
        <v>827</v>
      </c>
      <c r="C890" s="237">
        <v>-13.109516154732432</v>
      </c>
    </row>
    <row r="891" spans="2:3" x14ac:dyDescent="0.25">
      <c r="B891" s="238">
        <v>828</v>
      </c>
      <c r="C891" s="237">
        <v>212.94438191722409</v>
      </c>
    </row>
    <row r="892" spans="2:3" x14ac:dyDescent="0.25">
      <c r="B892" s="238">
        <v>829</v>
      </c>
      <c r="C892" s="237">
        <v>156.00930439875182</v>
      </c>
    </row>
    <row r="893" spans="2:3" x14ac:dyDescent="0.25">
      <c r="B893" s="238">
        <v>830</v>
      </c>
      <c r="C893" s="237">
        <v>215.37484135883204</v>
      </c>
    </row>
    <row r="894" spans="2:3" x14ac:dyDescent="0.25">
      <c r="B894" s="238">
        <v>831</v>
      </c>
      <c r="C894" s="237">
        <v>92.095249056565933</v>
      </c>
    </row>
    <row r="895" spans="2:3" x14ac:dyDescent="0.25">
      <c r="B895" s="238">
        <v>832</v>
      </c>
      <c r="C895" s="237">
        <v>-162.19240368170279</v>
      </c>
    </row>
    <row r="896" spans="2:3" x14ac:dyDescent="0.25">
      <c r="B896" s="238">
        <v>833</v>
      </c>
      <c r="C896" s="237">
        <v>203.51759993705429</v>
      </c>
    </row>
    <row r="897" spans="2:3" x14ac:dyDescent="0.25">
      <c r="B897" s="238">
        <v>834</v>
      </c>
      <c r="C897" s="237">
        <v>332.38709857066624</v>
      </c>
    </row>
    <row r="898" spans="2:3" x14ac:dyDescent="0.25">
      <c r="B898" s="238">
        <v>835</v>
      </c>
      <c r="C898" s="237">
        <v>-129.29621455996519</v>
      </c>
    </row>
    <row r="899" spans="2:3" x14ac:dyDescent="0.25">
      <c r="B899" s="238">
        <v>836</v>
      </c>
      <c r="C899" s="237">
        <v>74.797444712822511</v>
      </c>
    </row>
    <row r="900" spans="2:3" x14ac:dyDescent="0.25">
      <c r="B900" s="238">
        <v>837</v>
      </c>
      <c r="C900" s="237">
        <v>297.92708450717612</v>
      </c>
    </row>
    <row r="901" spans="2:3" x14ac:dyDescent="0.25">
      <c r="B901" s="238">
        <v>838</v>
      </c>
      <c r="C901" s="237">
        <v>98.085491582921406</v>
      </c>
    </row>
    <row r="902" spans="2:3" x14ac:dyDescent="0.25">
      <c r="B902" s="238">
        <v>839</v>
      </c>
      <c r="C902" s="237">
        <v>213.60289865290008</v>
      </c>
    </row>
    <row r="903" spans="2:3" x14ac:dyDescent="0.25">
      <c r="B903" s="238">
        <v>840</v>
      </c>
      <c r="C903" s="237">
        <v>137.77638156330715</v>
      </c>
    </row>
    <row r="904" spans="2:3" x14ac:dyDescent="0.25">
      <c r="B904" s="238">
        <v>841</v>
      </c>
      <c r="C904" s="237">
        <v>128.86469960877179</v>
      </c>
    </row>
    <row r="905" spans="2:3" x14ac:dyDescent="0.25">
      <c r="B905" s="238">
        <v>842</v>
      </c>
      <c r="C905" s="237">
        <v>220.07501899592506</v>
      </c>
    </row>
    <row r="906" spans="2:3" x14ac:dyDescent="0.25">
      <c r="B906" s="238">
        <v>843</v>
      </c>
      <c r="C906" s="237">
        <v>154.65937065956334</v>
      </c>
    </row>
    <row r="907" spans="2:3" x14ac:dyDescent="0.25">
      <c r="B907" s="238">
        <v>844</v>
      </c>
      <c r="C907" s="237">
        <v>224.20200386090465</v>
      </c>
    </row>
    <row r="908" spans="2:3" x14ac:dyDescent="0.25">
      <c r="B908" s="238">
        <v>845</v>
      </c>
      <c r="C908" s="237">
        <v>154.95291755367887</v>
      </c>
    </row>
    <row r="909" spans="2:3" x14ac:dyDescent="0.25">
      <c r="B909" s="238">
        <v>846</v>
      </c>
      <c r="C909" s="237">
        <v>47.856035667641208</v>
      </c>
    </row>
    <row r="910" spans="2:3" x14ac:dyDescent="0.25">
      <c r="B910" s="238">
        <v>847</v>
      </c>
      <c r="C910" s="237">
        <v>-39.660013494121955</v>
      </c>
    </row>
    <row r="911" spans="2:3" x14ac:dyDescent="0.25">
      <c r="B911" s="238">
        <v>848</v>
      </c>
      <c r="C911" s="237">
        <v>135.38109621368068</v>
      </c>
    </row>
    <row r="912" spans="2:3" x14ac:dyDescent="0.25">
      <c r="B912" s="238">
        <v>849</v>
      </c>
      <c r="C912" s="237">
        <v>161.85531819367455</v>
      </c>
    </row>
    <row r="913" spans="2:3" x14ac:dyDescent="0.25">
      <c r="B913" s="238">
        <v>850</v>
      </c>
      <c r="C913" s="237">
        <v>-24.978768535037773</v>
      </c>
    </row>
    <row r="914" spans="2:3" x14ac:dyDescent="0.25">
      <c r="B914" s="238">
        <v>851</v>
      </c>
      <c r="C914" s="237">
        <v>477.94059222862052</v>
      </c>
    </row>
    <row r="915" spans="2:3" x14ac:dyDescent="0.25">
      <c r="B915" s="238">
        <v>852</v>
      </c>
      <c r="C915" s="237">
        <v>129.88742808092201</v>
      </c>
    </row>
    <row r="916" spans="2:3" x14ac:dyDescent="0.25">
      <c r="B916" s="238">
        <v>853</v>
      </c>
      <c r="C916" s="237">
        <v>220.81879995622177</v>
      </c>
    </row>
    <row r="917" spans="2:3" x14ac:dyDescent="0.25">
      <c r="B917" s="238">
        <v>854</v>
      </c>
      <c r="C917" s="237">
        <v>110.57335732796632</v>
      </c>
    </row>
    <row r="918" spans="2:3" x14ac:dyDescent="0.25">
      <c r="B918" s="238">
        <v>855</v>
      </c>
      <c r="C918" s="237">
        <v>323.36774036666247</v>
      </c>
    </row>
    <row r="919" spans="2:3" x14ac:dyDescent="0.25">
      <c r="B919" s="238">
        <v>856</v>
      </c>
      <c r="C919" s="237">
        <v>1.5764653171250131</v>
      </c>
    </row>
    <row r="920" spans="2:3" x14ac:dyDescent="0.25">
      <c r="B920" s="238">
        <v>857</v>
      </c>
      <c r="C920" s="237">
        <v>34.672263941301694</v>
      </c>
    </row>
    <row r="921" spans="2:3" x14ac:dyDescent="0.25">
      <c r="B921" s="238">
        <v>858</v>
      </c>
      <c r="C921" s="237">
        <v>291.85691534122668</v>
      </c>
    </row>
    <row r="922" spans="2:3" x14ac:dyDescent="0.25">
      <c r="B922" s="238">
        <v>859</v>
      </c>
      <c r="C922" s="237">
        <v>85.41199932354985</v>
      </c>
    </row>
    <row r="923" spans="2:3" x14ac:dyDescent="0.25">
      <c r="B923" s="238">
        <v>860</v>
      </c>
      <c r="C923" s="237">
        <v>40.550117893870308</v>
      </c>
    </row>
    <row r="924" spans="2:3" x14ac:dyDescent="0.25">
      <c r="B924" s="238">
        <v>861</v>
      </c>
      <c r="C924" s="237">
        <v>343.3197663052037</v>
      </c>
    </row>
    <row r="925" spans="2:3" x14ac:dyDescent="0.25">
      <c r="B925" s="238">
        <v>862</v>
      </c>
      <c r="C925" s="237">
        <v>104.08699290480469</v>
      </c>
    </row>
    <row r="926" spans="2:3" x14ac:dyDescent="0.25">
      <c r="B926" s="238">
        <v>863</v>
      </c>
      <c r="C926" s="237">
        <v>-91.655562637187813</v>
      </c>
    </row>
    <row r="927" spans="2:3" x14ac:dyDescent="0.25">
      <c r="B927" s="238">
        <v>864</v>
      </c>
      <c r="C927" s="237">
        <v>139.39618877238073</v>
      </c>
    </row>
    <row r="928" spans="2:3" x14ac:dyDescent="0.25">
      <c r="B928" s="238">
        <v>865</v>
      </c>
      <c r="C928" s="237">
        <v>230.59421860233294</v>
      </c>
    </row>
    <row r="929" spans="2:3" x14ac:dyDescent="0.25">
      <c r="B929" s="238">
        <v>866</v>
      </c>
      <c r="C929" s="237">
        <v>17.419414019561614</v>
      </c>
    </row>
    <row r="930" spans="2:3" x14ac:dyDescent="0.25">
      <c r="B930" s="238">
        <v>867</v>
      </c>
      <c r="C930" s="237">
        <v>33.218971130327489</v>
      </c>
    </row>
    <row r="931" spans="2:3" x14ac:dyDescent="0.25">
      <c r="B931" s="238">
        <v>868</v>
      </c>
      <c r="C931" s="237">
        <v>113.85957101488806</v>
      </c>
    </row>
    <row r="932" spans="2:3" x14ac:dyDescent="0.25">
      <c r="B932" s="238">
        <v>869</v>
      </c>
      <c r="C932" s="237">
        <v>16.528740516477114</v>
      </c>
    </row>
    <row r="933" spans="2:3" x14ac:dyDescent="0.25">
      <c r="B933" s="238">
        <v>870</v>
      </c>
      <c r="C933" s="237">
        <v>69.819058627196966</v>
      </c>
    </row>
    <row r="934" spans="2:3" x14ac:dyDescent="0.25">
      <c r="B934" s="238">
        <v>871</v>
      </c>
      <c r="C934" s="237">
        <v>60.349763589008411</v>
      </c>
    </row>
    <row r="935" spans="2:3" x14ac:dyDescent="0.25">
      <c r="B935" s="238">
        <v>872</v>
      </c>
      <c r="C935" s="237">
        <v>287.24165286859102</v>
      </c>
    </row>
    <row r="936" spans="2:3" x14ac:dyDescent="0.25">
      <c r="B936" s="238">
        <v>873</v>
      </c>
      <c r="C936" s="237">
        <v>225.39504554961525</v>
      </c>
    </row>
    <row r="937" spans="2:3" x14ac:dyDescent="0.25">
      <c r="B937" s="238">
        <v>874</v>
      </c>
      <c r="C937" s="237">
        <v>20.37260657056963</v>
      </c>
    </row>
    <row r="938" spans="2:3" x14ac:dyDescent="0.25">
      <c r="B938" s="238">
        <v>875</v>
      </c>
      <c r="C938" s="237">
        <v>92.32703696550783</v>
      </c>
    </row>
    <row r="939" spans="2:3" x14ac:dyDescent="0.25">
      <c r="B939" s="238">
        <v>876</v>
      </c>
      <c r="C939" s="237">
        <v>-9.0734707453512442</v>
      </c>
    </row>
    <row r="940" spans="2:3" x14ac:dyDescent="0.25">
      <c r="B940" s="238">
        <v>877</v>
      </c>
      <c r="C940" s="237">
        <v>-21.134239452777109</v>
      </c>
    </row>
    <row r="941" spans="2:3" x14ac:dyDescent="0.25">
      <c r="B941" s="238">
        <v>878</v>
      </c>
      <c r="C941" s="237">
        <v>-6.938406467756451</v>
      </c>
    </row>
    <row r="942" spans="2:3" x14ac:dyDescent="0.25">
      <c r="B942" s="238">
        <v>879</v>
      </c>
      <c r="C942" s="237">
        <v>146.38675799190614</v>
      </c>
    </row>
    <row r="943" spans="2:3" x14ac:dyDescent="0.25">
      <c r="B943" s="238">
        <v>880</v>
      </c>
      <c r="C943" s="237">
        <v>417.25275256083631</v>
      </c>
    </row>
    <row r="944" spans="2:3" x14ac:dyDescent="0.25">
      <c r="B944" s="238">
        <v>881</v>
      </c>
      <c r="C944" s="237">
        <v>111.75934629638417</v>
      </c>
    </row>
    <row r="945" spans="2:3" x14ac:dyDescent="0.25">
      <c r="B945" s="238">
        <v>882</v>
      </c>
      <c r="C945" s="237">
        <v>21.34945081373192</v>
      </c>
    </row>
    <row r="946" spans="2:3" x14ac:dyDescent="0.25">
      <c r="B946" s="238">
        <v>883</v>
      </c>
      <c r="C946" s="237">
        <v>71.136289743282248</v>
      </c>
    </row>
    <row r="947" spans="2:3" x14ac:dyDescent="0.25">
      <c r="B947" s="238">
        <v>884</v>
      </c>
      <c r="C947" s="237">
        <v>292.60970518684132</v>
      </c>
    </row>
    <row r="948" spans="2:3" x14ac:dyDescent="0.25">
      <c r="B948" s="238">
        <v>885</v>
      </c>
      <c r="C948" s="237">
        <v>93.090657730836682</v>
      </c>
    </row>
    <row r="949" spans="2:3" x14ac:dyDescent="0.25">
      <c r="B949" s="238">
        <v>886</v>
      </c>
      <c r="C949" s="237">
        <v>-101.3802211515262</v>
      </c>
    </row>
    <row r="950" spans="2:3" x14ac:dyDescent="0.25">
      <c r="B950" s="238">
        <v>887</v>
      </c>
      <c r="C950" s="237">
        <v>-76.859215921746681</v>
      </c>
    </row>
    <row r="951" spans="2:3" x14ac:dyDescent="0.25">
      <c r="B951" s="238">
        <v>888</v>
      </c>
      <c r="C951" s="237">
        <v>261.1187140489377</v>
      </c>
    </row>
    <row r="952" spans="2:3" x14ac:dyDescent="0.25">
      <c r="B952" s="238">
        <v>889</v>
      </c>
      <c r="C952" s="237">
        <v>163.98864149637498</v>
      </c>
    </row>
    <row r="953" spans="2:3" x14ac:dyDescent="0.25">
      <c r="B953" s="238">
        <v>890</v>
      </c>
      <c r="C953" s="237">
        <v>260.15910829335883</v>
      </c>
    </row>
    <row r="954" spans="2:3" x14ac:dyDescent="0.25">
      <c r="B954" s="238">
        <v>891</v>
      </c>
      <c r="C954" s="237">
        <v>118.43608231961014</v>
      </c>
    </row>
    <row r="955" spans="2:3" x14ac:dyDescent="0.25">
      <c r="B955" s="238">
        <v>892</v>
      </c>
      <c r="C955" s="237">
        <v>151.72897374443073</v>
      </c>
    </row>
    <row r="956" spans="2:3" x14ac:dyDescent="0.25">
      <c r="B956" s="238">
        <v>893</v>
      </c>
      <c r="C956" s="237">
        <v>209.75852781837395</v>
      </c>
    </row>
    <row r="957" spans="2:3" x14ac:dyDescent="0.25">
      <c r="B957" s="238">
        <v>894</v>
      </c>
      <c r="C957" s="237">
        <v>244.64399047400588</v>
      </c>
    </row>
    <row r="958" spans="2:3" x14ac:dyDescent="0.25">
      <c r="B958" s="238">
        <v>895</v>
      </c>
      <c r="C958" s="237">
        <v>280.18644351670395</v>
      </c>
    </row>
    <row r="959" spans="2:3" x14ac:dyDescent="0.25">
      <c r="B959" s="238">
        <v>896</v>
      </c>
      <c r="C959" s="237">
        <v>283.33716437579869</v>
      </c>
    </row>
    <row r="960" spans="2:3" x14ac:dyDescent="0.25">
      <c r="B960" s="238">
        <v>897</v>
      </c>
      <c r="C960" s="237">
        <v>67.113125340637964</v>
      </c>
    </row>
    <row r="961" spans="2:3" x14ac:dyDescent="0.25">
      <c r="B961" s="238">
        <v>898</v>
      </c>
      <c r="C961" s="237">
        <v>-150.35498570114964</v>
      </c>
    </row>
    <row r="962" spans="2:3" x14ac:dyDescent="0.25">
      <c r="B962" s="238">
        <v>899</v>
      </c>
      <c r="C962" s="237">
        <v>115.40231705866259</v>
      </c>
    </row>
    <row r="963" spans="2:3" x14ac:dyDescent="0.25">
      <c r="B963" s="238">
        <v>900</v>
      </c>
      <c r="C963" s="237">
        <v>110.66152840158597</v>
      </c>
    </row>
    <row r="964" spans="2:3" x14ac:dyDescent="0.25">
      <c r="B964" s="238">
        <v>901</v>
      </c>
      <c r="C964" s="237">
        <v>238.96084666057132</v>
      </c>
    </row>
    <row r="965" spans="2:3" x14ac:dyDescent="0.25">
      <c r="B965" s="238">
        <v>902</v>
      </c>
      <c r="C965" s="237">
        <v>-120.53369387098505</v>
      </c>
    </row>
    <row r="966" spans="2:3" x14ac:dyDescent="0.25">
      <c r="B966" s="238">
        <v>903</v>
      </c>
      <c r="C966" s="237">
        <v>255.46785669579845</v>
      </c>
    </row>
    <row r="967" spans="2:3" x14ac:dyDescent="0.25">
      <c r="B967" s="238">
        <v>904</v>
      </c>
      <c r="C967" s="237">
        <v>-161.91043999149434</v>
      </c>
    </row>
    <row r="968" spans="2:3" x14ac:dyDescent="0.25">
      <c r="B968" s="238">
        <v>905</v>
      </c>
      <c r="C968" s="237">
        <v>238.49639627722166</v>
      </c>
    </row>
    <row r="969" spans="2:3" x14ac:dyDescent="0.25">
      <c r="B969" s="238">
        <v>906</v>
      </c>
      <c r="C969" s="237">
        <v>100.70085832599538</v>
      </c>
    </row>
    <row r="970" spans="2:3" x14ac:dyDescent="0.25">
      <c r="B970" s="238">
        <v>907</v>
      </c>
      <c r="C970" s="237">
        <v>-30.508248039983613</v>
      </c>
    </row>
    <row r="971" spans="2:3" x14ac:dyDescent="0.25">
      <c r="B971" s="238">
        <v>908</v>
      </c>
      <c r="C971" s="237">
        <v>-60.599349294886053</v>
      </c>
    </row>
    <row r="972" spans="2:3" x14ac:dyDescent="0.25">
      <c r="B972" s="238">
        <v>909</v>
      </c>
      <c r="C972" s="237">
        <v>-61.090639745797205</v>
      </c>
    </row>
    <row r="973" spans="2:3" x14ac:dyDescent="0.25">
      <c r="B973" s="238">
        <v>910</v>
      </c>
      <c r="C973" s="237">
        <v>-18.237166838891198</v>
      </c>
    </row>
    <row r="974" spans="2:3" x14ac:dyDescent="0.25">
      <c r="B974" s="238">
        <v>911</v>
      </c>
      <c r="C974" s="237">
        <v>293.79602409312486</v>
      </c>
    </row>
    <row r="975" spans="2:3" x14ac:dyDescent="0.25">
      <c r="B975" s="238">
        <v>912</v>
      </c>
      <c r="C975" s="237">
        <v>57.519294600411691</v>
      </c>
    </row>
    <row r="976" spans="2:3" x14ac:dyDescent="0.25">
      <c r="B976" s="238">
        <v>913</v>
      </c>
      <c r="C976" s="237">
        <v>338.27482652868559</v>
      </c>
    </row>
    <row r="977" spans="2:3" x14ac:dyDescent="0.25">
      <c r="B977" s="238">
        <v>914</v>
      </c>
      <c r="C977" s="237">
        <v>35.712709112026914</v>
      </c>
    </row>
    <row r="978" spans="2:3" x14ac:dyDescent="0.25">
      <c r="B978" s="238">
        <v>915</v>
      </c>
      <c r="C978" s="237">
        <v>203.31294374376182</v>
      </c>
    </row>
    <row r="979" spans="2:3" x14ac:dyDescent="0.25">
      <c r="B979" s="238">
        <v>916</v>
      </c>
      <c r="C979" s="237">
        <v>25.049301216256055</v>
      </c>
    </row>
    <row r="980" spans="2:3" x14ac:dyDescent="0.25">
      <c r="B980" s="238">
        <v>917</v>
      </c>
      <c r="C980" s="237">
        <v>151.60225526049268</v>
      </c>
    </row>
    <row r="981" spans="2:3" x14ac:dyDescent="0.25">
      <c r="B981" s="238">
        <v>918</v>
      </c>
      <c r="C981" s="237">
        <v>169.4388227956764</v>
      </c>
    </row>
    <row r="982" spans="2:3" x14ac:dyDescent="0.25">
      <c r="B982" s="238">
        <v>919</v>
      </c>
      <c r="C982" s="237">
        <v>-51.558081064249677</v>
      </c>
    </row>
    <row r="983" spans="2:3" x14ac:dyDescent="0.25">
      <c r="B983" s="238">
        <v>920</v>
      </c>
      <c r="C983" s="237">
        <v>41.637747065987455</v>
      </c>
    </row>
    <row r="984" spans="2:3" x14ac:dyDescent="0.25">
      <c r="B984" s="238">
        <v>921</v>
      </c>
      <c r="C984" s="237">
        <v>225.70472910967149</v>
      </c>
    </row>
    <row r="985" spans="2:3" x14ac:dyDescent="0.25">
      <c r="B985" s="238">
        <v>922</v>
      </c>
      <c r="C985" s="237">
        <v>-46.12915706699755</v>
      </c>
    </row>
    <row r="986" spans="2:3" x14ac:dyDescent="0.25">
      <c r="B986" s="238">
        <v>923</v>
      </c>
      <c r="C986" s="237">
        <v>374.75454323881388</v>
      </c>
    </row>
    <row r="987" spans="2:3" x14ac:dyDescent="0.25">
      <c r="B987" s="238">
        <v>924</v>
      </c>
      <c r="C987" s="237">
        <v>155.5024653172012</v>
      </c>
    </row>
    <row r="988" spans="2:3" x14ac:dyDescent="0.25">
      <c r="B988" s="238">
        <v>925</v>
      </c>
      <c r="C988" s="237">
        <v>283.11516015352458</v>
      </c>
    </row>
    <row r="989" spans="2:3" x14ac:dyDescent="0.25">
      <c r="B989" s="238">
        <v>926</v>
      </c>
      <c r="C989" s="237">
        <v>170.29644623770156</v>
      </c>
    </row>
    <row r="990" spans="2:3" x14ac:dyDescent="0.25">
      <c r="B990" s="238">
        <v>927</v>
      </c>
      <c r="C990" s="237">
        <v>145.79377988418196</v>
      </c>
    </row>
    <row r="991" spans="2:3" x14ac:dyDescent="0.25">
      <c r="B991" s="238">
        <v>928</v>
      </c>
      <c r="C991" s="237">
        <v>237.81794798722797</v>
      </c>
    </row>
    <row r="992" spans="2:3" x14ac:dyDescent="0.25">
      <c r="B992" s="238">
        <v>929</v>
      </c>
      <c r="C992" s="237">
        <v>195.54250377200685</v>
      </c>
    </row>
    <row r="993" spans="2:3" x14ac:dyDescent="0.25">
      <c r="B993" s="238">
        <v>930</v>
      </c>
      <c r="C993" s="237">
        <v>80.211153200357188</v>
      </c>
    </row>
    <row r="994" spans="2:3" x14ac:dyDescent="0.25">
      <c r="B994" s="238">
        <v>931</v>
      </c>
      <c r="C994" s="237">
        <v>358.35755029773657</v>
      </c>
    </row>
    <row r="995" spans="2:3" x14ac:dyDescent="0.25">
      <c r="B995" s="238">
        <v>932</v>
      </c>
      <c r="C995" s="237">
        <v>235.65461916772006</v>
      </c>
    </row>
    <row r="996" spans="2:3" x14ac:dyDescent="0.25">
      <c r="B996" s="238">
        <v>933</v>
      </c>
      <c r="C996" s="237">
        <v>92.528879617876299</v>
      </c>
    </row>
    <row r="997" spans="2:3" x14ac:dyDescent="0.25">
      <c r="B997" s="238">
        <v>934</v>
      </c>
      <c r="C997" s="237">
        <v>93.412027649899585</v>
      </c>
    </row>
    <row r="998" spans="2:3" x14ac:dyDescent="0.25">
      <c r="B998" s="238">
        <v>935</v>
      </c>
      <c r="C998" s="237">
        <v>50.999939535466865</v>
      </c>
    </row>
    <row r="999" spans="2:3" x14ac:dyDescent="0.25">
      <c r="B999" s="238">
        <v>936</v>
      </c>
      <c r="C999" s="237">
        <v>187.0367065266683</v>
      </c>
    </row>
    <row r="1000" spans="2:3" x14ac:dyDescent="0.25">
      <c r="B1000" s="238">
        <v>937</v>
      </c>
      <c r="C1000" s="237">
        <v>255.04587199311925</v>
      </c>
    </row>
    <row r="1001" spans="2:3" x14ac:dyDescent="0.25">
      <c r="B1001" s="238">
        <v>938</v>
      </c>
      <c r="C1001" s="237">
        <v>189.13086510575795</v>
      </c>
    </row>
    <row r="1002" spans="2:3" x14ac:dyDescent="0.25">
      <c r="B1002" s="238">
        <v>939</v>
      </c>
      <c r="C1002" s="237">
        <v>-49.803737197885482</v>
      </c>
    </row>
    <row r="1003" spans="2:3" x14ac:dyDescent="0.25">
      <c r="B1003" s="238">
        <v>940</v>
      </c>
      <c r="C1003" s="237">
        <v>-16.59770370247017</v>
      </c>
    </row>
    <row r="1004" spans="2:3" x14ac:dyDescent="0.25">
      <c r="B1004" s="238">
        <v>941</v>
      </c>
      <c r="C1004" s="237">
        <v>115.88237220584421</v>
      </c>
    </row>
    <row r="1005" spans="2:3" x14ac:dyDescent="0.25">
      <c r="B1005" s="238">
        <v>942</v>
      </c>
      <c r="C1005" s="237">
        <v>20.751576941482213</v>
      </c>
    </row>
    <row r="1006" spans="2:3" x14ac:dyDescent="0.25">
      <c r="B1006" s="238">
        <v>943</v>
      </c>
      <c r="C1006" s="237">
        <v>338.65907729824119</v>
      </c>
    </row>
    <row r="1007" spans="2:3" x14ac:dyDescent="0.25">
      <c r="B1007" s="238">
        <v>944</v>
      </c>
      <c r="C1007" s="237">
        <v>-17.88693209655284</v>
      </c>
    </row>
    <row r="1008" spans="2:3" x14ac:dyDescent="0.25">
      <c r="B1008" s="238">
        <v>945</v>
      </c>
      <c r="C1008" s="237">
        <v>105.45610492412095</v>
      </c>
    </row>
    <row r="1009" spans="2:3" x14ac:dyDescent="0.25">
      <c r="B1009" s="238">
        <v>946</v>
      </c>
      <c r="C1009" s="237">
        <v>128.22494136150868</v>
      </c>
    </row>
    <row r="1010" spans="2:3" x14ac:dyDescent="0.25">
      <c r="B1010" s="238">
        <v>947</v>
      </c>
      <c r="C1010" s="237">
        <v>266.64377960996887</v>
      </c>
    </row>
    <row r="1011" spans="2:3" x14ac:dyDescent="0.25">
      <c r="B1011" s="238">
        <v>948</v>
      </c>
      <c r="C1011" s="237">
        <v>-128.90106363342147</v>
      </c>
    </row>
    <row r="1012" spans="2:3" x14ac:dyDescent="0.25">
      <c r="B1012" s="238">
        <v>949</v>
      </c>
      <c r="C1012" s="237">
        <v>404.10451758600334</v>
      </c>
    </row>
    <row r="1013" spans="2:3" x14ac:dyDescent="0.25">
      <c r="B1013" s="238">
        <v>950</v>
      </c>
      <c r="C1013" s="237">
        <v>156.6356615456871</v>
      </c>
    </row>
    <row r="1014" spans="2:3" x14ac:dyDescent="0.25">
      <c r="B1014" s="238">
        <v>951</v>
      </c>
      <c r="C1014" s="237">
        <v>269.00831897413815</v>
      </c>
    </row>
    <row r="1015" spans="2:3" x14ac:dyDescent="0.25">
      <c r="B1015" s="238">
        <v>952</v>
      </c>
      <c r="C1015" s="237">
        <v>95.770034791201738</v>
      </c>
    </row>
    <row r="1016" spans="2:3" x14ac:dyDescent="0.25">
      <c r="B1016" s="238">
        <v>953</v>
      </c>
      <c r="C1016" s="237">
        <v>166.3451444391286</v>
      </c>
    </row>
    <row r="1017" spans="2:3" x14ac:dyDescent="0.25">
      <c r="B1017" s="238">
        <v>954</v>
      </c>
      <c r="C1017" s="237">
        <v>0.29766691180635974</v>
      </c>
    </row>
    <row r="1018" spans="2:3" x14ac:dyDescent="0.25">
      <c r="B1018" s="238">
        <v>955</v>
      </c>
      <c r="C1018" s="237">
        <v>136.63688446940884</v>
      </c>
    </row>
    <row r="1019" spans="2:3" x14ac:dyDescent="0.25">
      <c r="B1019" s="238">
        <v>956</v>
      </c>
      <c r="C1019" s="237">
        <v>112.16997069387267</v>
      </c>
    </row>
    <row r="1020" spans="2:3" x14ac:dyDescent="0.25">
      <c r="B1020" s="238">
        <v>957</v>
      </c>
      <c r="C1020" s="237">
        <v>218.1658355165012</v>
      </c>
    </row>
    <row r="1021" spans="2:3" x14ac:dyDescent="0.25">
      <c r="B1021" s="238">
        <v>958</v>
      </c>
      <c r="C1021" s="237">
        <v>-157.15776538763157</v>
      </c>
    </row>
    <row r="1022" spans="2:3" x14ac:dyDescent="0.25">
      <c r="B1022" s="238">
        <v>959</v>
      </c>
      <c r="C1022" s="237">
        <v>60.353145871538558</v>
      </c>
    </row>
    <row r="1023" spans="2:3" x14ac:dyDescent="0.25">
      <c r="B1023" s="238">
        <v>960</v>
      </c>
      <c r="C1023" s="237">
        <v>139.52897077551583</v>
      </c>
    </row>
    <row r="1024" spans="2:3" x14ac:dyDescent="0.25">
      <c r="B1024" s="238">
        <v>961</v>
      </c>
      <c r="C1024" s="237">
        <v>117.41546771910112</v>
      </c>
    </row>
    <row r="1025" spans="2:3" x14ac:dyDescent="0.25">
      <c r="B1025" s="238">
        <v>962</v>
      </c>
      <c r="C1025" s="237">
        <v>146.94395425763057</v>
      </c>
    </row>
    <row r="1026" spans="2:3" x14ac:dyDescent="0.25">
      <c r="B1026" s="238">
        <v>963</v>
      </c>
      <c r="C1026" s="237">
        <v>-75.473855435554725</v>
      </c>
    </row>
    <row r="1027" spans="2:3" x14ac:dyDescent="0.25">
      <c r="B1027" s="238">
        <v>964</v>
      </c>
      <c r="C1027" s="237">
        <v>-187.71263802479933</v>
      </c>
    </row>
    <row r="1028" spans="2:3" x14ac:dyDescent="0.25">
      <c r="B1028" s="238">
        <v>965</v>
      </c>
      <c r="C1028" s="237">
        <v>96.341740968961915</v>
      </c>
    </row>
    <row r="1029" spans="2:3" x14ac:dyDescent="0.25">
      <c r="B1029" s="238">
        <v>966</v>
      </c>
      <c r="C1029" s="237">
        <v>285.50405423485734</v>
      </c>
    </row>
    <row r="1030" spans="2:3" x14ac:dyDescent="0.25">
      <c r="B1030" s="238">
        <v>967</v>
      </c>
      <c r="C1030" s="237">
        <v>168.429870589676</v>
      </c>
    </row>
    <row r="1031" spans="2:3" x14ac:dyDescent="0.25">
      <c r="B1031" s="238">
        <v>968</v>
      </c>
      <c r="C1031" s="237">
        <v>208.38685836944259</v>
      </c>
    </row>
    <row r="1032" spans="2:3" x14ac:dyDescent="0.25">
      <c r="B1032" s="238">
        <v>969</v>
      </c>
      <c r="C1032" s="237">
        <v>64.549371655117142</v>
      </c>
    </row>
    <row r="1033" spans="2:3" x14ac:dyDescent="0.25">
      <c r="B1033" s="238">
        <v>970</v>
      </c>
      <c r="C1033" s="237">
        <v>202.51602646197392</v>
      </c>
    </row>
    <row r="1034" spans="2:3" x14ac:dyDescent="0.25">
      <c r="B1034" s="238">
        <v>971</v>
      </c>
      <c r="C1034" s="237">
        <v>152.33039571544347</v>
      </c>
    </row>
    <row r="1035" spans="2:3" x14ac:dyDescent="0.25">
      <c r="B1035" s="238">
        <v>972</v>
      </c>
      <c r="C1035" s="237">
        <v>419.89861269315281</v>
      </c>
    </row>
    <row r="1036" spans="2:3" x14ac:dyDescent="0.25">
      <c r="B1036" s="238">
        <v>973</v>
      </c>
      <c r="C1036" s="237">
        <v>-1.9226656328945921</v>
      </c>
    </row>
    <row r="1037" spans="2:3" x14ac:dyDescent="0.25">
      <c r="B1037" s="238">
        <v>974</v>
      </c>
      <c r="C1037" s="237">
        <v>82.158626997770057</v>
      </c>
    </row>
    <row r="1038" spans="2:3" x14ac:dyDescent="0.25">
      <c r="B1038" s="238">
        <v>975</v>
      </c>
      <c r="C1038" s="237">
        <v>-113.77153920395114</v>
      </c>
    </row>
    <row r="1039" spans="2:3" x14ac:dyDescent="0.25">
      <c r="B1039" s="238">
        <v>976</v>
      </c>
      <c r="C1039" s="237">
        <v>284.31836491876498</v>
      </c>
    </row>
    <row r="1040" spans="2:3" x14ac:dyDescent="0.25">
      <c r="B1040" s="238">
        <v>977</v>
      </c>
      <c r="C1040" s="237">
        <v>143.42601775494037</v>
      </c>
    </row>
    <row r="1041" spans="2:3" x14ac:dyDescent="0.25">
      <c r="B1041" s="238">
        <v>978</v>
      </c>
      <c r="C1041" s="237">
        <v>298.35043255062374</v>
      </c>
    </row>
    <row r="1042" spans="2:3" x14ac:dyDescent="0.25">
      <c r="B1042" s="238">
        <v>979</v>
      </c>
      <c r="C1042" s="237">
        <v>45.969761339026817</v>
      </c>
    </row>
    <row r="1043" spans="2:3" x14ac:dyDescent="0.25">
      <c r="B1043" s="238">
        <v>980</v>
      </c>
      <c r="C1043" s="237">
        <v>256.08052119411104</v>
      </c>
    </row>
    <row r="1044" spans="2:3" x14ac:dyDescent="0.25">
      <c r="B1044" s="238">
        <v>981</v>
      </c>
      <c r="C1044" s="237">
        <v>32.636886836518627</v>
      </c>
    </row>
    <row r="1045" spans="2:3" x14ac:dyDescent="0.25">
      <c r="B1045" s="238">
        <v>982</v>
      </c>
      <c r="C1045" s="237">
        <v>254.69299403360819</v>
      </c>
    </row>
    <row r="1046" spans="2:3" x14ac:dyDescent="0.25">
      <c r="B1046" s="238">
        <v>983</v>
      </c>
      <c r="C1046" s="237">
        <v>111.90252078464631</v>
      </c>
    </row>
    <row r="1047" spans="2:3" x14ac:dyDescent="0.25">
      <c r="B1047" s="238">
        <v>984</v>
      </c>
      <c r="C1047" s="237">
        <v>136.56469918628733</v>
      </c>
    </row>
    <row r="1048" spans="2:3" x14ac:dyDescent="0.25">
      <c r="B1048" s="238">
        <v>985</v>
      </c>
      <c r="C1048" s="237">
        <v>16.202026570489977</v>
      </c>
    </row>
    <row r="1049" spans="2:3" x14ac:dyDescent="0.25">
      <c r="B1049" s="238">
        <v>986</v>
      </c>
      <c r="C1049" s="237">
        <v>-125.15082026653516</v>
      </c>
    </row>
    <row r="1050" spans="2:3" x14ac:dyDescent="0.25">
      <c r="B1050" s="238">
        <v>987</v>
      </c>
      <c r="C1050" s="237">
        <v>224.20383180992707</v>
      </c>
    </row>
    <row r="1051" spans="2:3" x14ac:dyDescent="0.25">
      <c r="B1051" s="238">
        <v>988</v>
      </c>
      <c r="C1051" s="237">
        <v>83.509618737416091</v>
      </c>
    </row>
    <row r="1052" spans="2:3" x14ac:dyDescent="0.25">
      <c r="B1052" s="238">
        <v>989</v>
      </c>
      <c r="C1052" s="237">
        <v>32.270715140034838</v>
      </c>
    </row>
    <row r="1053" spans="2:3" x14ac:dyDescent="0.25">
      <c r="B1053" s="238">
        <v>990</v>
      </c>
      <c r="C1053" s="237">
        <v>229.72622016943686</v>
      </c>
    </row>
    <row r="1054" spans="2:3" x14ac:dyDescent="0.25">
      <c r="B1054" s="238">
        <v>991</v>
      </c>
      <c r="C1054" s="237">
        <v>189.36345790937051</v>
      </c>
    </row>
    <row r="1055" spans="2:3" x14ac:dyDescent="0.25">
      <c r="B1055" s="238">
        <v>992</v>
      </c>
      <c r="C1055" s="237">
        <v>37.68439124222914</v>
      </c>
    </row>
    <row r="1056" spans="2:3" x14ac:dyDescent="0.25">
      <c r="B1056" s="238">
        <v>993</v>
      </c>
      <c r="C1056" s="237">
        <v>139.89574701653032</v>
      </c>
    </row>
    <row r="1057" spans="2:3" x14ac:dyDescent="0.25">
      <c r="B1057" s="238">
        <v>994</v>
      </c>
      <c r="C1057" s="237">
        <v>-79.666129817235714</v>
      </c>
    </row>
    <row r="1058" spans="2:3" x14ac:dyDescent="0.25">
      <c r="B1058" s="238">
        <v>995</v>
      </c>
      <c r="C1058" s="237">
        <v>159.94998501708062</v>
      </c>
    </row>
    <row r="1059" spans="2:3" x14ac:dyDescent="0.25">
      <c r="B1059" s="238">
        <v>996</v>
      </c>
      <c r="C1059" s="237">
        <v>342.3094010560211</v>
      </c>
    </row>
    <row r="1060" spans="2:3" x14ac:dyDescent="0.25">
      <c r="B1060" s="238">
        <v>997</v>
      </c>
      <c r="C1060" s="237">
        <v>-68.750754713804525</v>
      </c>
    </row>
    <row r="1061" spans="2:3" x14ac:dyDescent="0.25">
      <c r="B1061" s="238">
        <v>998</v>
      </c>
      <c r="C1061" s="237">
        <v>204.5753664501168</v>
      </c>
    </row>
    <row r="1062" spans="2:3" x14ac:dyDescent="0.25">
      <c r="B1062" s="238">
        <v>999</v>
      </c>
      <c r="C1062" s="237">
        <v>109.46500760438539</v>
      </c>
    </row>
    <row r="1063" spans="2:3" x14ac:dyDescent="0.25">
      <c r="B1063" s="238">
        <v>1000</v>
      </c>
      <c r="C1063" s="237">
        <v>46.406701473250948</v>
      </c>
    </row>
    <row r="1064" spans="2:3" x14ac:dyDescent="0.25">
      <c r="B1064" s="238">
        <v>1001</v>
      </c>
      <c r="C1064" s="237">
        <v>20.011827536506203</v>
      </c>
    </row>
    <row r="1065" spans="2:3" x14ac:dyDescent="0.25">
      <c r="B1065" s="238">
        <v>1002</v>
      </c>
      <c r="C1065" s="237">
        <v>203.76432924521174</v>
      </c>
    </row>
    <row r="1066" spans="2:3" x14ac:dyDescent="0.25">
      <c r="B1066" s="238">
        <v>1003</v>
      </c>
      <c r="C1066" s="237">
        <v>37.50666690283181</v>
      </c>
    </row>
    <row r="1067" spans="2:3" x14ac:dyDescent="0.25">
      <c r="B1067" s="238">
        <v>1004</v>
      </c>
      <c r="C1067" s="237">
        <v>334.83163952060568</v>
      </c>
    </row>
    <row r="1068" spans="2:3" x14ac:dyDescent="0.25">
      <c r="B1068" s="238">
        <v>1005</v>
      </c>
      <c r="C1068" s="237">
        <v>97.823869644496369</v>
      </c>
    </row>
    <row r="1069" spans="2:3" x14ac:dyDescent="0.25">
      <c r="B1069" s="238">
        <v>1006</v>
      </c>
      <c r="C1069" s="237">
        <v>273.60279889147409</v>
      </c>
    </row>
    <row r="1070" spans="2:3" x14ac:dyDescent="0.25">
      <c r="B1070" s="238">
        <v>1007</v>
      </c>
      <c r="C1070" s="237">
        <v>234.91950059812939</v>
      </c>
    </row>
    <row r="1071" spans="2:3" x14ac:dyDescent="0.25">
      <c r="B1071" s="238">
        <v>1008</v>
      </c>
      <c r="C1071" s="237">
        <v>55.322150460757058</v>
      </c>
    </row>
    <row r="1072" spans="2:3" x14ac:dyDescent="0.25">
      <c r="B1072" s="238">
        <v>1009</v>
      </c>
      <c r="C1072" s="237">
        <v>183.18307178209005</v>
      </c>
    </row>
    <row r="1073" spans="2:3" x14ac:dyDescent="0.25">
      <c r="B1073" s="238">
        <v>1010</v>
      </c>
      <c r="C1073" s="237">
        <v>101.90138133510351</v>
      </c>
    </row>
    <row r="1074" spans="2:3" x14ac:dyDescent="0.25">
      <c r="B1074" s="238">
        <v>1011</v>
      </c>
      <c r="C1074" s="237">
        <v>-4.3958284599492146</v>
      </c>
    </row>
    <row r="1075" spans="2:3" x14ac:dyDescent="0.25">
      <c r="B1075" s="238">
        <v>1012</v>
      </c>
      <c r="C1075" s="237">
        <v>90.718121932251364</v>
      </c>
    </row>
    <row r="1076" spans="2:3" x14ac:dyDescent="0.25">
      <c r="B1076" s="238">
        <v>1013</v>
      </c>
      <c r="C1076" s="237">
        <v>113.68704960694016</v>
      </c>
    </row>
    <row r="1077" spans="2:3" x14ac:dyDescent="0.25">
      <c r="B1077" s="238">
        <v>1014</v>
      </c>
      <c r="C1077" s="237">
        <v>268.05767922679763</v>
      </c>
    </row>
    <row r="1078" spans="2:3" x14ac:dyDescent="0.25">
      <c r="B1078" s="238">
        <v>1015</v>
      </c>
      <c r="C1078" s="237">
        <v>42.721092680094756</v>
      </c>
    </row>
    <row r="1079" spans="2:3" x14ac:dyDescent="0.25">
      <c r="B1079" s="238">
        <v>1016</v>
      </c>
      <c r="C1079" s="237">
        <v>18.65541509277125</v>
      </c>
    </row>
    <row r="1080" spans="2:3" x14ac:dyDescent="0.25">
      <c r="B1080" s="238">
        <v>1017</v>
      </c>
      <c r="C1080" s="237">
        <v>77.020704577941217</v>
      </c>
    </row>
    <row r="1081" spans="2:3" x14ac:dyDescent="0.25">
      <c r="B1081" s="238">
        <v>1018</v>
      </c>
      <c r="C1081" s="237">
        <v>147.89273590066378</v>
      </c>
    </row>
    <row r="1082" spans="2:3" x14ac:dyDescent="0.25">
      <c r="B1082" s="238">
        <v>1019</v>
      </c>
      <c r="C1082" s="237">
        <v>157.74185390044684</v>
      </c>
    </row>
    <row r="1083" spans="2:3" x14ac:dyDescent="0.25">
      <c r="B1083" s="238">
        <v>1020</v>
      </c>
      <c r="C1083" s="237">
        <v>145.58806237264159</v>
      </c>
    </row>
    <row r="1084" spans="2:3" x14ac:dyDescent="0.25">
      <c r="B1084" s="238">
        <v>1021</v>
      </c>
      <c r="C1084" s="237">
        <v>-90.539417179604527</v>
      </c>
    </row>
    <row r="1085" spans="2:3" x14ac:dyDescent="0.25">
      <c r="B1085" s="238">
        <v>1022</v>
      </c>
      <c r="C1085" s="237">
        <v>5.942863859284202</v>
      </c>
    </row>
    <row r="1086" spans="2:3" x14ac:dyDescent="0.25">
      <c r="B1086" s="238">
        <v>1023</v>
      </c>
      <c r="C1086" s="237">
        <v>151.52466559612944</v>
      </c>
    </row>
    <row r="1087" spans="2:3" x14ac:dyDescent="0.25">
      <c r="B1087" s="238">
        <v>1024</v>
      </c>
      <c r="C1087" s="237">
        <v>328.78130551483582</v>
      </c>
    </row>
    <row r="1088" spans="2:3" x14ac:dyDescent="0.25">
      <c r="B1088" s="238">
        <v>1025</v>
      </c>
      <c r="C1088" s="237">
        <v>520.70610569736323</v>
      </c>
    </row>
    <row r="1089" spans="2:3" x14ac:dyDescent="0.25">
      <c r="B1089" s="238">
        <v>1026</v>
      </c>
      <c r="C1089" s="237">
        <v>144.17950558381546</v>
      </c>
    </row>
    <row r="1090" spans="2:3" x14ac:dyDescent="0.25">
      <c r="B1090" s="238">
        <v>1027</v>
      </c>
      <c r="C1090" s="237">
        <v>131.83642344850847</v>
      </c>
    </row>
    <row r="1091" spans="2:3" x14ac:dyDescent="0.25">
      <c r="B1091" s="238">
        <v>1028</v>
      </c>
      <c r="C1091" s="237">
        <v>52.709573080962414</v>
      </c>
    </row>
    <row r="1092" spans="2:3" x14ac:dyDescent="0.25">
      <c r="B1092" s="238">
        <v>1029</v>
      </c>
      <c r="C1092" s="237">
        <v>202.34642272320536</v>
      </c>
    </row>
    <row r="1093" spans="2:3" x14ac:dyDescent="0.25">
      <c r="B1093" s="238">
        <v>1030</v>
      </c>
      <c r="C1093" s="237">
        <v>300.16994651998567</v>
      </c>
    </row>
    <row r="1094" spans="2:3" x14ac:dyDescent="0.25">
      <c r="B1094" s="238">
        <v>1031</v>
      </c>
      <c r="C1094" s="237">
        <v>179.7326396206098</v>
      </c>
    </row>
    <row r="1095" spans="2:3" x14ac:dyDescent="0.25">
      <c r="B1095" s="238">
        <v>1032</v>
      </c>
      <c r="C1095" s="237">
        <v>20.805106820134327</v>
      </c>
    </row>
    <row r="1096" spans="2:3" x14ac:dyDescent="0.25">
      <c r="B1096" s="238">
        <v>1033</v>
      </c>
      <c r="C1096" s="237">
        <v>176.39349426052505</v>
      </c>
    </row>
    <row r="1097" spans="2:3" x14ac:dyDescent="0.25">
      <c r="B1097" s="238">
        <v>1034</v>
      </c>
      <c r="C1097" s="237">
        <v>8.7621385106601792</v>
      </c>
    </row>
    <row r="1098" spans="2:3" x14ac:dyDescent="0.25">
      <c r="B1098" s="238">
        <v>1035</v>
      </c>
      <c r="C1098" s="237">
        <v>387.65597074598759</v>
      </c>
    </row>
    <row r="1099" spans="2:3" x14ac:dyDescent="0.25">
      <c r="B1099" s="238">
        <v>1036</v>
      </c>
      <c r="C1099" s="237">
        <v>222.02723360560199</v>
      </c>
    </row>
    <row r="1100" spans="2:3" x14ac:dyDescent="0.25">
      <c r="B1100" s="238">
        <v>1037</v>
      </c>
      <c r="C1100" s="237">
        <v>188.46849627894494</v>
      </c>
    </row>
    <row r="1101" spans="2:3" x14ac:dyDescent="0.25">
      <c r="B1101" s="238">
        <v>1038</v>
      </c>
      <c r="C1101" s="237">
        <v>117.8250608074564</v>
      </c>
    </row>
    <row r="1102" spans="2:3" x14ac:dyDescent="0.25">
      <c r="B1102" s="238">
        <v>1039</v>
      </c>
      <c r="C1102" s="237">
        <v>456.39406663492787</v>
      </c>
    </row>
    <row r="1103" spans="2:3" x14ac:dyDescent="0.25">
      <c r="B1103" s="238">
        <v>1040</v>
      </c>
      <c r="C1103" s="237">
        <v>86.912857352009354</v>
      </c>
    </row>
    <row r="1104" spans="2:3" x14ac:dyDescent="0.25">
      <c r="B1104" s="238">
        <v>1041</v>
      </c>
      <c r="C1104" s="237">
        <v>260.59874165824453</v>
      </c>
    </row>
    <row r="1105" spans="2:3" x14ac:dyDescent="0.25">
      <c r="B1105" s="238">
        <v>1042</v>
      </c>
      <c r="C1105" s="237">
        <v>89.382035275110155</v>
      </c>
    </row>
    <row r="1106" spans="2:3" x14ac:dyDescent="0.25">
      <c r="B1106" s="238">
        <v>1043</v>
      </c>
      <c r="C1106" s="237">
        <v>-159.75827855945562</v>
      </c>
    </row>
    <row r="1107" spans="2:3" x14ac:dyDescent="0.25">
      <c r="B1107" s="238">
        <v>1044</v>
      </c>
      <c r="C1107" s="237">
        <v>275.39412905168177</v>
      </c>
    </row>
    <row r="1108" spans="2:3" x14ac:dyDescent="0.25">
      <c r="B1108" s="238">
        <v>1045</v>
      </c>
      <c r="C1108" s="237">
        <v>55.371444138868384</v>
      </c>
    </row>
    <row r="1109" spans="2:3" x14ac:dyDescent="0.25">
      <c r="B1109" s="238">
        <v>1046</v>
      </c>
      <c r="C1109" s="237">
        <v>-130.19612831314367</v>
      </c>
    </row>
    <row r="1110" spans="2:3" x14ac:dyDescent="0.25">
      <c r="B1110" s="238">
        <v>1047</v>
      </c>
      <c r="C1110" s="237">
        <v>121.7265087986266</v>
      </c>
    </row>
    <row r="1111" spans="2:3" x14ac:dyDescent="0.25">
      <c r="B1111" s="238">
        <v>1048</v>
      </c>
      <c r="C1111" s="237">
        <v>147.92558258765087</v>
      </c>
    </row>
    <row r="1112" spans="2:3" x14ac:dyDescent="0.25">
      <c r="B1112" s="238">
        <v>1049</v>
      </c>
      <c r="C1112" s="237">
        <v>155.10500269936401</v>
      </c>
    </row>
    <row r="1113" spans="2:3" x14ac:dyDescent="0.25">
      <c r="B1113" s="238">
        <v>1050</v>
      </c>
      <c r="C1113" s="237">
        <v>2.6191421935582611</v>
      </c>
    </row>
    <row r="1114" spans="2:3" x14ac:dyDescent="0.25">
      <c r="B1114" s="238">
        <v>1051</v>
      </c>
      <c r="C1114" s="237">
        <v>-27.477075122281832</v>
      </c>
    </row>
    <row r="1115" spans="2:3" x14ac:dyDescent="0.25">
      <c r="B1115" s="238">
        <v>1052</v>
      </c>
      <c r="C1115" s="237">
        <v>-80.636477586131065</v>
      </c>
    </row>
    <row r="1116" spans="2:3" x14ac:dyDescent="0.25">
      <c r="B1116" s="238">
        <v>1053</v>
      </c>
      <c r="C1116" s="237">
        <v>268.75382882876204</v>
      </c>
    </row>
    <row r="1117" spans="2:3" x14ac:dyDescent="0.25">
      <c r="B1117" s="238">
        <v>1054</v>
      </c>
      <c r="C1117" s="237">
        <v>129.47962552823574</v>
      </c>
    </row>
    <row r="1118" spans="2:3" x14ac:dyDescent="0.25">
      <c r="B1118" s="238">
        <v>1055</v>
      </c>
      <c r="C1118" s="237">
        <v>108.55868276466902</v>
      </c>
    </row>
    <row r="1119" spans="2:3" x14ac:dyDescent="0.25">
      <c r="B1119" s="238">
        <v>1056</v>
      </c>
      <c r="C1119" s="237">
        <v>354.47353885337088</v>
      </c>
    </row>
    <row r="1120" spans="2:3" x14ac:dyDescent="0.25">
      <c r="B1120" s="238">
        <v>1057</v>
      </c>
      <c r="C1120" s="237">
        <v>203.40157601260324</v>
      </c>
    </row>
    <row r="1121" spans="2:3" x14ac:dyDescent="0.25">
      <c r="B1121" s="238">
        <v>1058</v>
      </c>
      <c r="C1121" s="237">
        <v>6.1875230704796138</v>
      </c>
    </row>
    <row r="1122" spans="2:3" x14ac:dyDescent="0.25">
      <c r="B1122" s="238">
        <v>1059</v>
      </c>
      <c r="C1122" s="237">
        <v>-14.641258574681956</v>
      </c>
    </row>
    <row r="1123" spans="2:3" x14ac:dyDescent="0.25">
      <c r="B1123" s="238">
        <v>1060</v>
      </c>
      <c r="C1123" s="237">
        <v>314.5169210322789</v>
      </c>
    </row>
    <row r="1124" spans="2:3" x14ac:dyDescent="0.25">
      <c r="B1124" s="238">
        <v>1061</v>
      </c>
      <c r="C1124" s="237">
        <v>120.69869499776742</v>
      </c>
    </row>
    <row r="1125" spans="2:3" x14ac:dyDescent="0.25">
      <c r="B1125" s="238">
        <v>1062</v>
      </c>
      <c r="C1125" s="237">
        <v>140.40927216909319</v>
      </c>
    </row>
    <row r="1126" spans="2:3" x14ac:dyDescent="0.25">
      <c r="B1126" s="238">
        <v>1063</v>
      </c>
      <c r="C1126" s="237">
        <v>120.87083269703579</v>
      </c>
    </row>
    <row r="1127" spans="2:3" x14ac:dyDescent="0.25">
      <c r="B1127" s="238">
        <v>1064</v>
      </c>
      <c r="C1127" s="237">
        <v>-72.485519267625904</v>
      </c>
    </row>
    <row r="1128" spans="2:3" x14ac:dyDescent="0.25">
      <c r="B1128" s="238">
        <v>1065</v>
      </c>
      <c r="C1128" s="237">
        <v>-77.668594431249005</v>
      </c>
    </row>
    <row r="1129" spans="2:3" x14ac:dyDescent="0.25">
      <c r="B1129" s="238">
        <v>1066</v>
      </c>
      <c r="C1129" s="237">
        <v>204.56402238215867</v>
      </c>
    </row>
    <row r="1130" spans="2:3" x14ac:dyDescent="0.25">
      <c r="B1130" s="238">
        <v>1067</v>
      </c>
      <c r="C1130" s="237">
        <v>53.594565988168611</v>
      </c>
    </row>
    <row r="1131" spans="2:3" x14ac:dyDescent="0.25">
      <c r="B1131" s="238">
        <v>1068</v>
      </c>
      <c r="C1131" s="237">
        <v>364.59413068804582</v>
      </c>
    </row>
    <row r="1132" spans="2:3" x14ac:dyDescent="0.25">
      <c r="B1132" s="238">
        <v>1069</v>
      </c>
      <c r="C1132" s="237">
        <v>37.68961878389905</v>
      </c>
    </row>
    <row r="1133" spans="2:3" x14ac:dyDescent="0.25">
      <c r="B1133" s="238">
        <v>1070</v>
      </c>
      <c r="C1133" s="237">
        <v>78.736617130189799</v>
      </c>
    </row>
    <row r="1134" spans="2:3" x14ac:dyDescent="0.25">
      <c r="B1134" s="238">
        <v>1071</v>
      </c>
      <c r="C1134" s="237">
        <v>-133.06707910986654</v>
      </c>
    </row>
    <row r="1135" spans="2:3" x14ac:dyDescent="0.25">
      <c r="B1135" s="238">
        <v>1072</v>
      </c>
      <c r="C1135" s="237">
        <v>14.335694376928515</v>
      </c>
    </row>
    <row r="1136" spans="2:3" x14ac:dyDescent="0.25">
      <c r="B1136" s="238">
        <v>1073</v>
      </c>
      <c r="C1136" s="237">
        <v>222.67116408659683</v>
      </c>
    </row>
    <row r="1137" spans="2:3" x14ac:dyDescent="0.25">
      <c r="B1137" s="238">
        <v>1074</v>
      </c>
      <c r="C1137" s="237">
        <v>13.011497875276589</v>
      </c>
    </row>
    <row r="1138" spans="2:3" x14ac:dyDescent="0.25">
      <c r="B1138" s="238">
        <v>1075</v>
      </c>
      <c r="C1138" s="237">
        <v>11.915559031015405</v>
      </c>
    </row>
    <row r="1139" spans="2:3" x14ac:dyDescent="0.25">
      <c r="B1139" s="238">
        <v>1076</v>
      </c>
      <c r="C1139" s="237">
        <v>64.102571315828911</v>
      </c>
    </row>
    <row r="1140" spans="2:3" x14ac:dyDescent="0.25">
      <c r="B1140" s="238">
        <v>1077</v>
      </c>
      <c r="C1140" s="237">
        <v>192.05552872653703</v>
      </c>
    </row>
    <row r="1141" spans="2:3" x14ac:dyDescent="0.25">
      <c r="B1141" s="238">
        <v>1078</v>
      </c>
      <c r="C1141" s="237">
        <v>-124.44472196966018</v>
      </c>
    </row>
    <row r="1142" spans="2:3" x14ac:dyDescent="0.25">
      <c r="B1142" s="238">
        <v>1079</v>
      </c>
      <c r="C1142" s="237">
        <v>146.52525408942216</v>
      </c>
    </row>
    <row r="1143" spans="2:3" x14ac:dyDescent="0.25">
      <c r="B1143" s="238">
        <v>1080</v>
      </c>
      <c r="C1143" s="237">
        <v>6.7599745952959864</v>
      </c>
    </row>
    <row r="1144" spans="2:3" x14ac:dyDescent="0.25">
      <c r="B1144" s="238">
        <v>1081</v>
      </c>
      <c r="C1144" s="237">
        <v>130.81501192384977</v>
      </c>
    </row>
    <row r="1145" spans="2:3" x14ac:dyDescent="0.25">
      <c r="B1145" s="238">
        <v>1082</v>
      </c>
      <c r="C1145" s="237">
        <v>347.78125638926826</v>
      </c>
    </row>
    <row r="1146" spans="2:3" x14ac:dyDescent="0.25">
      <c r="B1146" s="238">
        <v>1083</v>
      </c>
      <c r="C1146" s="237">
        <v>277.64139974900729</v>
      </c>
    </row>
    <row r="1147" spans="2:3" x14ac:dyDescent="0.25">
      <c r="B1147" s="238">
        <v>1084</v>
      </c>
      <c r="C1147" s="237">
        <v>341.03506351595877</v>
      </c>
    </row>
    <row r="1148" spans="2:3" x14ac:dyDescent="0.25">
      <c r="B1148" s="238">
        <v>1085</v>
      </c>
      <c r="C1148" s="237">
        <v>17.868212870667335</v>
      </c>
    </row>
    <row r="1149" spans="2:3" x14ac:dyDescent="0.25">
      <c r="B1149" s="238">
        <v>1086</v>
      </c>
      <c r="C1149" s="237">
        <v>-63.194257289445147</v>
      </c>
    </row>
    <row r="1150" spans="2:3" x14ac:dyDescent="0.25">
      <c r="B1150" s="238">
        <v>1087</v>
      </c>
      <c r="C1150" s="237">
        <v>234.96359574713262</v>
      </c>
    </row>
    <row r="1151" spans="2:3" x14ac:dyDescent="0.25">
      <c r="B1151" s="238">
        <v>1088</v>
      </c>
      <c r="C1151" s="237">
        <v>-62.007012120835185</v>
      </c>
    </row>
    <row r="1152" spans="2:3" x14ac:dyDescent="0.25">
      <c r="B1152" s="238">
        <v>1089</v>
      </c>
      <c r="C1152" s="237">
        <v>270.78865823506305</v>
      </c>
    </row>
    <row r="1153" spans="2:3" x14ac:dyDescent="0.25">
      <c r="B1153" s="238">
        <v>1090</v>
      </c>
      <c r="C1153" s="237">
        <v>165.88036325573088</v>
      </c>
    </row>
    <row r="1154" spans="2:3" x14ac:dyDescent="0.25">
      <c r="B1154" s="238">
        <v>1091</v>
      </c>
      <c r="C1154" s="237">
        <v>198.97651726145199</v>
      </c>
    </row>
    <row r="1155" spans="2:3" x14ac:dyDescent="0.25">
      <c r="B1155" s="238">
        <v>1092</v>
      </c>
      <c r="C1155" s="237">
        <v>398.9522347042967</v>
      </c>
    </row>
    <row r="1156" spans="2:3" x14ac:dyDescent="0.25">
      <c r="B1156" s="238">
        <v>1093</v>
      </c>
      <c r="C1156" s="237">
        <v>-145.59767416728596</v>
      </c>
    </row>
    <row r="1157" spans="2:3" x14ac:dyDescent="0.25">
      <c r="B1157" s="238">
        <v>1094</v>
      </c>
      <c r="C1157" s="237">
        <v>-34.051850440927694</v>
      </c>
    </row>
    <row r="1158" spans="2:3" x14ac:dyDescent="0.25">
      <c r="B1158" s="238">
        <v>1095</v>
      </c>
      <c r="C1158" s="237">
        <v>-12.860919357501388</v>
      </c>
    </row>
    <row r="1159" spans="2:3" x14ac:dyDescent="0.25">
      <c r="B1159" s="238">
        <v>1096</v>
      </c>
      <c r="C1159" s="237">
        <v>205.63788289545249</v>
      </c>
    </row>
    <row r="1160" spans="2:3" x14ac:dyDescent="0.25">
      <c r="B1160" s="238">
        <v>1097</v>
      </c>
      <c r="C1160" s="237">
        <v>342.95304204078519</v>
      </c>
    </row>
    <row r="1161" spans="2:3" x14ac:dyDescent="0.25">
      <c r="B1161" s="238">
        <v>1098</v>
      </c>
      <c r="C1161" s="237">
        <v>200.43182155256207</v>
      </c>
    </row>
    <row r="1162" spans="2:3" x14ac:dyDescent="0.25">
      <c r="B1162" s="238">
        <v>1099</v>
      </c>
      <c r="C1162" s="237">
        <v>-130.68058387845687</v>
      </c>
    </row>
    <row r="1163" spans="2:3" x14ac:dyDescent="0.25">
      <c r="B1163" s="238">
        <v>1100</v>
      </c>
      <c r="C1163" s="237">
        <v>-26.538607446608069</v>
      </c>
    </row>
    <row r="1164" spans="2:3" x14ac:dyDescent="0.25">
      <c r="B1164" s="238">
        <v>1101</v>
      </c>
      <c r="C1164" s="237">
        <v>125.51642463318932</v>
      </c>
    </row>
    <row r="1165" spans="2:3" x14ac:dyDescent="0.25">
      <c r="B1165" s="238">
        <v>1102</v>
      </c>
      <c r="C1165" s="237">
        <v>167.53887977047319</v>
      </c>
    </row>
    <row r="1166" spans="2:3" x14ac:dyDescent="0.25">
      <c r="B1166" s="238">
        <v>1103</v>
      </c>
      <c r="C1166" s="237">
        <v>355.05672858115702</v>
      </c>
    </row>
    <row r="1167" spans="2:3" x14ac:dyDescent="0.25">
      <c r="B1167" s="238">
        <v>1104</v>
      </c>
      <c r="C1167" s="237">
        <v>191.51889619717753</v>
      </c>
    </row>
    <row r="1168" spans="2:3" x14ac:dyDescent="0.25">
      <c r="B1168" s="238">
        <v>1105</v>
      </c>
      <c r="C1168" s="237">
        <v>28.902004383174997</v>
      </c>
    </row>
    <row r="1169" spans="2:3" x14ac:dyDescent="0.25">
      <c r="B1169" s="238">
        <v>1106</v>
      </c>
      <c r="C1169" s="237">
        <v>144.40768194949635</v>
      </c>
    </row>
    <row r="1170" spans="2:3" x14ac:dyDescent="0.25">
      <c r="B1170" s="238">
        <v>1107</v>
      </c>
      <c r="C1170" s="237">
        <v>129.11086077135866</v>
      </c>
    </row>
    <row r="1171" spans="2:3" x14ac:dyDescent="0.25">
      <c r="B1171" s="238">
        <v>1108</v>
      </c>
      <c r="C1171" s="237">
        <v>-21.473565230830246</v>
      </c>
    </row>
    <row r="1172" spans="2:3" x14ac:dyDescent="0.25">
      <c r="B1172" s="238">
        <v>1109</v>
      </c>
      <c r="C1172" s="237">
        <v>266.11719265824627</v>
      </c>
    </row>
    <row r="1173" spans="2:3" x14ac:dyDescent="0.25">
      <c r="B1173" s="238">
        <v>1110</v>
      </c>
      <c r="C1173" s="237">
        <v>93.098587631542813</v>
      </c>
    </row>
    <row r="1174" spans="2:3" x14ac:dyDescent="0.25">
      <c r="B1174" s="238">
        <v>1111</v>
      </c>
      <c r="C1174" s="237">
        <v>240.27601103601864</v>
      </c>
    </row>
    <row r="1175" spans="2:3" x14ac:dyDescent="0.25">
      <c r="B1175" s="238">
        <v>1112</v>
      </c>
      <c r="C1175" s="237">
        <v>169.33533088793124</v>
      </c>
    </row>
    <row r="1176" spans="2:3" x14ac:dyDescent="0.25">
      <c r="B1176" s="238">
        <v>1113</v>
      </c>
      <c r="C1176" s="237">
        <v>113.89848483761237</v>
      </c>
    </row>
    <row r="1177" spans="2:3" x14ac:dyDescent="0.25">
      <c r="B1177" s="238">
        <v>1114</v>
      </c>
      <c r="C1177" s="237">
        <v>-20.226129384322576</v>
      </c>
    </row>
    <row r="1178" spans="2:3" x14ac:dyDescent="0.25">
      <c r="B1178" s="238">
        <v>1115</v>
      </c>
      <c r="C1178" s="237">
        <v>201.97344679847737</v>
      </c>
    </row>
    <row r="1179" spans="2:3" x14ac:dyDescent="0.25">
      <c r="B1179" s="238">
        <v>1116</v>
      </c>
      <c r="C1179" s="237">
        <v>-88.406408263929251</v>
      </c>
    </row>
    <row r="1180" spans="2:3" x14ac:dyDescent="0.25">
      <c r="B1180" s="238">
        <v>1117</v>
      </c>
      <c r="C1180" s="237">
        <v>191.57054329267314</v>
      </c>
    </row>
    <row r="1181" spans="2:3" x14ac:dyDescent="0.25">
      <c r="B1181" s="238">
        <v>1118</v>
      </c>
      <c r="C1181" s="237">
        <v>93.520673969123266</v>
      </c>
    </row>
    <row r="1182" spans="2:3" x14ac:dyDescent="0.25">
      <c r="B1182" s="238">
        <v>1119</v>
      </c>
      <c r="C1182" s="237">
        <v>155.00752189731503</v>
      </c>
    </row>
    <row r="1183" spans="2:3" x14ac:dyDescent="0.25">
      <c r="B1183" s="238">
        <v>1120</v>
      </c>
      <c r="C1183" s="237">
        <v>170.83725439231711</v>
      </c>
    </row>
    <row r="1184" spans="2:3" x14ac:dyDescent="0.25">
      <c r="B1184" s="238">
        <v>1121</v>
      </c>
      <c r="C1184" s="237">
        <v>-83.056707167081015</v>
      </c>
    </row>
    <row r="1185" spans="2:3" x14ac:dyDescent="0.25">
      <c r="B1185" s="238">
        <v>1122</v>
      </c>
      <c r="C1185" s="237">
        <v>355.14320991514694</v>
      </c>
    </row>
    <row r="1186" spans="2:3" x14ac:dyDescent="0.25">
      <c r="B1186" s="238">
        <v>1123</v>
      </c>
      <c r="C1186" s="237">
        <v>154.65087950136231</v>
      </c>
    </row>
    <row r="1187" spans="2:3" x14ac:dyDescent="0.25">
      <c r="B1187" s="238">
        <v>1124</v>
      </c>
      <c r="C1187" s="237">
        <v>254.42969571517841</v>
      </c>
    </row>
    <row r="1188" spans="2:3" x14ac:dyDescent="0.25">
      <c r="B1188" s="238">
        <v>1125</v>
      </c>
      <c r="C1188" s="237">
        <v>56.650136817052775</v>
      </c>
    </row>
    <row r="1189" spans="2:3" x14ac:dyDescent="0.25">
      <c r="B1189" s="238">
        <v>1126</v>
      </c>
      <c r="C1189" s="237">
        <v>129.56280675718699</v>
      </c>
    </row>
    <row r="1190" spans="2:3" x14ac:dyDescent="0.25">
      <c r="B1190" s="238">
        <v>1127</v>
      </c>
      <c r="C1190" s="237">
        <v>-91.68675066359873</v>
      </c>
    </row>
    <row r="1191" spans="2:3" x14ac:dyDescent="0.25">
      <c r="B1191" s="238">
        <v>1128</v>
      </c>
      <c r="C1191" s="237">
        <v>-235.14952495421937</v>
      </c>
    </row>
    <row r="1192" spans="2:3" x14ac:dyDescent="0.25">
      <c r="B1192" s="238">
        <v>1129</v>
      </c>
      <c r="C1192" s="237">
        <v>121.32931084660838</v>
      </c>
    </row>
    <row r="1193" spans="2:3" x14ac:dyDescent="0.25">
      <c r="B1193" s="238">
        <v>1130</v>
      </c>
      <c r="C1193" s="237">
        <v>128.82050782439978</v>
      </c>
    </row>
    <row r="1194" spans="2:3" x14ac:dyDescent="0.25">
      <c r="B1194" s="238">
        <v>1131</v>
      </c>
      <c r="C1194" s="237">
        <v>-1.4675439931011312</v>
      </c>
    </row>
    <row r="1195" spans="2:3" x14ac:dyDescent="0.25">
      <c r="B1195" s="238">
        <v>1132</v>
      </c>
      <c r="C1195" s="237">
        <v>186.1683113890582</v>
      </c>
    </row>
    <row r="1196" spans="2:3" x14ac:dyDescent="0.25">
      <c r="B1196" s="238">
        <v>1133</v>
      </c>
      <c r="C1196" s="237">
        <v>248.11897145123314</v>
      </c>
    </row>
    <row r="1197" spans="2:3" x14ac:dyDescent="0.25">
      <c r="B1197" s="238">
        <v>1134</v>
      </c>
      <c r="C1197" s="237">
        <v>-2.6595199028351288</v>
      </c>
    </row>
    <row r="1198" spans="2:3" x14ac:dyDescent="0.25">
      <c r="B1198" s="238">
        <v>1135</v>
      </c>
      <c r="C1198" s="237">
        <v>202.9283863552775</v>
      </c>
    </row>
    <row r="1199" spans="2:3" x14ac:dyDescent="0.25">
      <c r="B1199" s="238">
        <v>1136</v>
      </c>
      <c r="C1199" s="237">
        <v>195.44837628293908</v>
      </c>
    </row>
    <row r="1200" spans="2:3" x14ac:dyDescent="0.25">
      <c r="B1200" s="238">
        <v>1137</v>
      </c>
      <c r="C1200" s="237">
        <v>-34.090874781767667</v>
      </c>
    </row>
    <row r="1201" spans="2:3" x14ac:dyDescent="0.25">
      <c r="B1201" s="238">
        <v>1138</v>
      </c>
      <c r="C1201" s="237">
        <v>425.07353590642231</v>
      </c>
    </row>
    <row r="1202" spans="2:3" x14ac:dyDescent="0.25">
      <c r="B1202" s="238">
        <v>1139</v>
      </c>
      <c r="C1202" s="237">
        <v>228.32475103557499</v>
      </c>
    </row>
    <row r="1203" spans="2:3" x14ac:dyDescent="0.25">
      <c r="B1203" s="238">
        <v>1140</v>
      </c>
      <c r="C1203" s="237">
        <v>278.5987814016944</v>
      </c>
    </row>
    <row r="1204" spans="2:3" x14ac:dyDescent="0.25">
      <c r="B1204" s="238">
        <v>1141</v>
      </c>
      <c r="C1204" s="237">
        <v>-70.954168682489353</v>
      </c>
    </row>
    <row r="1205" spans="2:3" x14ac:dyDescent="0.25">
      <c r="B1205" s="238">
        <v>1142</v>
      </c>
      <c r="C1205" s="237">
        <v>123.26079465111422</v>
      </c>
    </row>
    <row r="1206" spans="2:3" x14ac:dyDescent="0.25">
      <c r="B1206" s="238">
        <v>1143</v>
      </c>
      <c r="C1206" s="237">
        <v>170.99499687613968</v>
      </c>
    </row>
    <row r="1207" spans="2:3" x14ac:dyDescent="0.25">
      <c r="B1207" s="238">
        <v>1144</v>
      </c>
      <c r="C1207" s="237">
        <v>8.8798054767786283</v>
      </c>
    </row>
    <row r="1208" spans="2:3" x14ac:dyDescent="0.25">
      <c r="B1208" s="238">
        <v>1145</v>
      </c>
      <c r="C1208" s="237">
        <v>308.95035883406763</v>
      </c>
    </row>
    <row r="1209" spans="2:3" x14ac:dyDescent="0.25">
      <c r="B1209" s="238">
        <v>1146</v>
      </c>
      <c r="C1209" s="237">
        <v>-47.740516881240495</v>
      </c>
    </row>
    <row r="1210" spans="2:3" x14ac:dyDescent="0.25">
      <c r="B1210" s="238">
        <v>1147</v>
      </c>
      <c r="C1210" s="237">
        <v>246.91170162401636</v>
      </c>
    </row>
    <row r="1211" spans="2:3" x14ac:dyDescent="0.25">
      <c r="B1211" s="238">
        <v>1148</v>
      </c>
      <c r="C1211" s="237">
        <v>153.75999263046884</v>
      </c>
    </row>
    <row r="1212" spans="2:3" x14ac:dyDescent="0.25">
      <c r="B1212" s="238">
        <v>1149</v>
      </c>
      <c r="C1212" s="237">
        <v>15.711586514074369</v>
      </c>
    </row>
    <row r="1213" spans="2:3" x14ac:dyDescent="0.25">
      <c r="B1213" s="238">
        <v>1150</v>
      </c>
      <c r="C1213" s="237">
        <v>357.66645133085774</v>
      </c>
    </row>
    <row r="1214" spans="2:3" x14ac:dyDescent="0.25">
      <c r="B1214" s="238">
        <v>1151</v>
      </c>
      <c r="C1214" s="237">
        <v>108.61976621410452</v>
      </c>
    </row>
    <row r="1215" spans="2:3" x14ac:dyDescent="0.25">
      <c r="B1215" s="238">
        <v>1152</v>
      </c>
      <c r="C1215" s="237">
        <v>225.69768421310312</v>
      </c>
    </row>
    <row r="1216" spans="2:3" x14ac:dyDescent="0.25">
      <c r="B1216" s="238">
        <v>1153</v>
      </c>
      <c r="C1216" s="237">
        <v>182.56014490941359</v>
      </c>
    </row>
    <row r="1217" spans="2:3" x14ac:dyDescent="0.25">
      <c r="B1217" s="238">
        <v>1154</v>
      </c>
      <c r="C1217" s="237">
        <v>183.04163482822807</v>
      </c>
    </row>
    <row r="1218" spans="2:3" x14ac:dyDescent="0.25">
      <c r="B1218" s="238">
        <v>1155</v>
      </c>
      <c r="C1218" s="237">
        <v>174.44151446118653</v>
      </c>
    </row>
    <row r="1219" spans="2:3" x14ac:dyDescent="0.25">
      <c r="B1219" s="238">
        <v>1156</v>
      </c>
      <c r="C1219" s="237">
        <v>66.865928227783257</v>
      </c>
    </row>
    <row r="1220" spans="2:3" x14ac:dyDescent="0.25">
      <c r="B1220" s="238">
        <v>1157</v>
      </c>
      <c r="C1220" s="237">
        <v>75.87124306671717</v>
      </c>
    </row>
    <row r="1221" spans="2:3" x14ac:dyDescent="0.25">
      <c r="B1221" s="238">
        <v>1158</v>
      </c>
      <c r="C1221" s="237">
        <v>302.26243868800566</v>
      </c>
    </row>
    <row r="1222" spans="2:3" x14ac:dyDescent="0.25">
      <c r="B1222" s="238">
        <v>1159</v>
      </c>
      <c r="C1222" s="237">
        <v>-72.509827819464022</v>
      </c>
    </row>
    <row r="1223" spans="2:3" x14ac:dyDescent="0.25">
      <c r="B1223" s="238">
        <v>1160</v>
      </c>
      <c r="C1223" s="237">
        <v>284.4222689514495</v>
      </c>
    </row>
    <row r="1224" spans="2:3" x14ac:dyDescent="0.25">
      <c r="B1224" s="238">
        <v>1161</v>
      </c>
      <c r="C1224" s="237">
        <v>68.248890844575328</v>
      </c>
    </row>
    <row r="1225" spans="2:3" x14ac:dyDescent="0.25">
      <c r="B1225" s="238">
        <v>1162</v>
      </c>
      <c r="C1225" s="237">
        <v>-7.0859446197726328</v>
      </c>
    </row>
    <row r="1226" spans="2:3" x14ac:dyDescent="0.25">
      <c r="B1226" s="238">
        <v>1163</v>
      </c>
      <c r="C1226" s="237">
        <v>-174.21201584298291</v>
      </c>
    </row>
    <row r="1227" spans="2:3" x14ac:dyDescent="0.25">
      <c r="B1227" s="238">
        <v>1164</v>
      </c>
      <c r="C1227" s="237">
        <v>122.33312364580827</v>
      </c>
    </row>
    <row r="1228" spans="2:3" x14ac:dyDescent="0.25">
      <c r="B1228" s="238">
        <v>1165</v>
      </c>
      <c r="C1228" s="237">
        <v>-26.346527565686245</v>
      </c>
    </row>
    <row r="1229" spans="2:3" x14ac:dyDescent="0.25">
      <c r="B1229" s="238">
        <v>1166</v>
      </c>
      <c r="C1229" s="237">
        <v>49.591090175795372</v>
      </c>
    </row>
    <row r="1230" spans="2:3" x14ac:dyDescent="0.25">
      <c r="B1230" s="238">
        <v>1167</v>
      </c>
      <c r="C1230" s="237">
        <v>32.08356200613008</v>
      </c>
    </row>
    <row r="1231" spans="2:3" x14ac:dyDescent="0.25">
      <c r="B1231" s="238">
        <v>1168</v>
      </c>
      <c r="C1231" s="237">
        <v>71.95684069028303</v>
      </c>
    </row>
    <row r="1232" spans="2:3" x14ac:dyDescent="0.25">
      <c r="B1232" s="238">
        <v>1169</v>
      </c>
      <c r="C1232" s="237">
        <v>160.78587524186173</v>
      </c>
    </row>
    <row r="1233" spans="2:3" x14ac:dyDescent="0.25">
      <c r="B1233" s="238">
        <v>1170</v>
      </c>
      <c r="C1233" s="237">
        <v>-153.92837598632286</v>
      </c>
    </row>
    <row r="1234" spans="2:3" x14ac:dyDescent="0.25">
      <c r="B1234" s="238">
        <v>1171</v>
      </c>
      <c r="C1234" s="237">
        <v>-13.343146973050892</v>
      </c>
    </row>
    <row r="1235" spans="2:3" x14ac:dyDescent="0.25">
      <c r="B1235" s="238">
        <v>1172</v>
      </c>
      <c r="C1235" s="237">
        <v>282.2131503949891</v>
      </c>
    </row>
    <row r="1236" spans="2:3" x14ac:dyDescent="0.25">
      <c r="B1236" s="238">
        <v>1173</v>
      </c>
      <c r="C1236" s="237">
        <v>279.27604601271173</v>
      </c>
    </row>
    <row r="1237" spans="2:3" x14ac:dyDescent="0.25">
      <c r="B1237" s="238">
        <v>1174</v>
      </c>
      <c r="C1237" s="237">
        <v>238.19310934515607</v>
      </c>
    </row>
    <row r="1238" spans="2:3" x14ac:dyDescent="0.25">
      <c r="B1238" s="238">
        <v>1175</v>
      </c>
      <c r="C1238" s="237">
        <v>-95.398197706269571</v>
      </c>
    </row>
    <row r="1239" spans="2:3" x14ac:dyDescent="0.25">
      <c r="B1239" s="238">
        <v>1176</v>
      </c>
      <c r="C1239" s="237">
        <v>-128.54709780387512</v>
      </c>
    </row>
    <row r="1240" spans="2:3" x14ac:dyDescent="0.25">
      <c r="B1240" s="238">
        <v>1177</v>
      </c>
      <c r="C1240" s="237">
        <v>431.79935654802335</v>
      </c>
    </row>
    <row r="1241" spans="2:3" x14ac:dyDescent="0.25">
      <c r="B1241" s="238">
        <v>1178</v>
      </c>
      <c r="C1241" s="237">
        <v>164.55709098406214</v>
      </c>
    </row>
    <row r="1242" spans="2:3" x14ac:dyDescent="0.25">
      <c r="B1242" s="238">
        <v>1179</v>
      </c>
      <c r="C1242" s="237">
        <v>324.22968195773512</v>
      </c>
    </row>
    <row r="1243" spans="2:3" x14ac:dyDescent="0.25">
      <c r="B1243" s="238">
        <v>1180</v>
      </c>
      <c r="C1243" s="237">
        <v>17.189413721778678</v>
      </c>
    </row>
    <row r="1244" spans="2:3" x14ac:dyDescent="0.25">
      <c r="B1244" s="238">
        <v>1181</v>
      </c>
      <c r="C1244" s="237">
        <v>162.49753587139352</v>
      </c>
    </row>
    <row r="1245" spans="2:3" x14ac:dyDescent="0.25">
      <c r="B1245" s="238">
        <v>1182</v>
      </c>
      <c r="C1245" s="237">
        <v>-22.917991597043851</v>
      </c>
    </row>
    <row r="1246" spans="2:3" x14ac:dyDescent="0.25">
      <c r="B1246" s="238">
        <v>1183</v>
      </c>
      <c r="C1246" s="237">
        <v>91.112334122215003</v>
      </c>
    </row>
    <row r="1247" spans="2:3" x14ac:dyDescent="0.25">
      <c r="B1247" s="238">
        <v>1184</v>
      </c>
      <c r="C1247" s="237">
        <v>174.43635570035525</v>
      </c>
    </row>
    <row r="1248" spans="2:3" x14ac:dyDescent="0.25">
      <c r="B1248" s="238">
        <v>1185</v>
      </c>
      <c r="C1248" s="237">
        <v>241.2068984594938</v>
      </c>
    </row>
    <row r="1249" spans="2:3" x14ac:dyDescent="0.25">
      <c r="B1249" s="238">
        <v>1186</v>
      </c>
      <c r="C1249" s="237">
        <v>45.608585329634167</v>
      </c>
    </row>
    <row r="1250" spans="2:3" x14ac:dyDescent="0.25">
      <c r="B1250" s="238">
        <v>1187</v>
      </c>
      <c r="C1250" s="237">
        <v>63.876627621210154</v>
      </c>
    </row>
    <row r="1251" spans="2:3" x14ac:dyDescent="0.25">
      <c r="B1251" s="238">
        <v>1188</v>
      </c>
      <c r="C1251" s="237">
        <v>408.22071513257725</v>
      </c>
    </row>
    <row r="1252" spans="2:3" x14ac:dyDescent="0.25">
      <c r="B1252" s="238">
        <v>1189</v>
      </c>
      <c r="C1252" s="237">
        <v>53.599128154509046</v>
      </c>
    </row>
    <row r="1253" spans="2:3" x14ac:dyDescent="0.25">
      <c r="B1253" s="238">
        <v>1190</v>
      </c>
      <c r="C1253" s="237">
        <v>136.82411181197821</v>
      </c>
    </row>
    <row r="1254" spans="2:3" x14ac:dyDescent="0.25">
      <c r="B1254" s="238">
        <v>1191</v>
      </c>
      <c r="C1254" s="237">
        <v>106.00299475902187</v>
      </c>
    </row>
    <row r="1255" spans="2:3" x14ac:dyDescent="0.25">
      <c r="B1255" s="238">
        <v>1192</v>
      </c>
      <c r="C1255" s="237">
        <v>21.877124267232674</v>
      </c>
    </row>
    <row r="1256" spans="2:3" x14ac:dyDescent="0.25">
      <c r="B1256" s="238">
        <v>1193</v>
      </c>
      <c r="C1256" s="237">
        <v>-29.14711613203437</v>
      </c>
    </row>
    <row r="1257" spans="2:3" x14ac:dyDescent="0.25">
      <c r="B1257" s="238">
        <v>1194</v>
      </c>
      <c r="C1257" s="237">
        <v>-2.8943464925564228</v>
      </c>
    </row>
    <row r="1258" spans="2:3" x14ac:dyDescent="0.25">
      <c r="B1258" s="238">
        <v>1195</v>
      </c>
      <c r="C1258" s="237">
        <v>17.475805764553442</v>
      </c>
    </row>
    <row r="1259" spans="2:3" x14ac:dyDescent="0.25">
      <c r="B1259" s="238">
        <v>1196</v>
      </c>
      <c r="C1259" s="237">
        <v>139.14908932146207</v>
      </c>
    </row>
    <row r="1260" spans="2:3" x14ac:dyDescent="0.25">
      <c r="B1260" s="238">
        <v>1197</v>
      </c>
      <c r="C1260" s="237">
        <v>92.610326196721346</v>
      </c>
    </row>
    <row r="1261" spans="2:3" x14ac:dyDescent="0.25">
      <c r="B1261" s="238">
        <v>1198</v>
      </c>
      <c r="C1261" s="237">
        <v>9.5864989628429385</v>
      </c>
    </row>
    <row r="1262" spans="2:3" x14ac:dyDescent="0.25">
      <c r="B1262" s="238">
        <v>1199</v>
      </c>
      <c r="C1262" s="237">
        <v>217.83583451221489</v>
      </c>
    </row>
    <row r="1263" spans="2:3" x14ac:dyDescent="0.25">
      <c r="B1263" s="238">
        <v>1200</v>
      </c>
      <c r="C1263" s="237">
        <v>162.41711784650704</v>
      </c>
    </row>
    <row r="1264" spans="2:3" x14ac:dyDescent="0.25">
      <c r="B1264" s="238">
        <v>1201</v>
      </c>
      <c r="C1264" s="237">
        <v>15.526989256164072</v>
      </c>
    </row>
    <row r="1265" spans="2:3" x14ac:dyDescent="0.25">
      <c r="B1265" s="238">
        <v>1202</v>
      </c>
      <c r="C1265" s="237">
        <v>104.12495418436554</v>
      </c>
    </row>
    <row r="1266" spans="2:3" x14ac:dyDescent="0.25">
      <c r="B1266" s="238">
        <v>1203</v>
      </c>
      <c r="C1266" s="237">
        <v>272.67055433925111</v>
      </c>
    </row>
    <row r="1267" spans="2:3" x14ac:dyDescent="0.25">
      <c r="B1267" s="238">
        <v>1204</v>
      </c>
      <c r="C1267" s="237">
        <v>291.95680131611175</v>
      </c>
    </row>
    <row r="1268" spans="2:3" x14ac:dyDescent="0.25">
      <c r="B1268" s="238">
        <v>1205</v>
      </c>
      <c r="C1268" s="237">
        <v>78.829488594815103</v>
      </c>
    </row>
    <row r="1269" spans="2:3" x14ac:dyDescent="0.25">
      <c r="B1269" s="238">
        <v>1206</v>
      </c>
      <c r="C1269" s="237">
        <v>-38.168874141695483</v>
      </c>
    </row>
    <row r="1270" spans="2:3" x14ac:dyDescent="0.25">
      <c r="B1270" s="238">
        <v>1207</v>
      </c>
      <c r="C1270" s="237">
        <v>-26.930621775245527</v>
      </c>
    </row>
    <row r="1271" spans="2:3" x14ac:dyDescent="0.25">
      <c r="B1271" s="238">
        <v>1208</v>
      </c>
      <c r="C1271" s="237">
        <v>192.58982541725226</v>
      </c>
    </row>
    <row r="1272" spans="2:3" x14ac:dyDescent="0.25">
      <c r="B1272" s="238">
        <v>1209</v>
      </c>
      <c r="C1272" s="237">
        <v>181.4242733416927</v>
      </c>
    </row>
    <row r="1273" spans="2:3" x14ac:dyDescent="0.25">
      <c r="B1273" s="238">
        <v>1210</v>
      </c>
      <c r="C1273" s="237">
        <v>-178.10245016262695</v>
      </c>
    </row>
    <row r="1274" spans="2:3" x14ac:dyDescent="0.25">
      <c r="B1274" s="238">
        <v>1211</v>
      </c>
      <c r="C1274" s="237">
        <v>4.1304354686050431</v>
      </c>
    </row>
    <row r="1275" spans="2:3" x14ac:dyDescent="0.25">
      <c r="B1275" s="238">
        <v>1212</v>
      </c>
      <c r="C1275" s="237">
        <v>114.11306684580667</v>
      </c>
    </row>
    <row r="1276" spans="2:3" x14ac:dyDescent="0.25">
      <c r="B1276" s="238">
        <v>1213</v>
      </c>
      <c r="C1276" s="237">
        <v>44.157070825282929</v>
      </c>
    </row>
    <row r="1277" spans="2:3" x14ac:dyDescent="0.25">
      <c r="B1277" s="238">
        <v>1214</v>
      </c>
      <c r="C1277" s="237">
        <v>-103.59594744051492</v>
      </c>
    </row>
    <row r="1278" spans="2:3" x14ac:dyDescent="0.25">
      <c r="B1278" s="238">
        <v>1215</v>
      </c>
      <c r="C1278" s="237">
        <v>131.45923749858378</v>
      </c>
    </row>
    <row r="1279" spans="2:3" x14ac:dyDescent="0.25">
      <c r="B1279" s="238">
        <v>1216</v>
      </c>
      <c r="C1279" s="237">
        <v>131.73391463013735</v>
      </c>
    </row>
    <row r="1280" spans="2:3" x14ac:dyDescent="0.25">
      <c r="B1280" s="238">
        <v>1217</v>
      </c>
      <c r="C1280" s="237">
        <v>197.19216100204915</v>
      </c>
    </row>
    <row r="1281" spans="2:3" x14ac:dyDescent="0.25">
      <c r="B1281" s="238">
        <v>1218</v>
      </c>
      <c r="C1281" s="237">
        <v>142.71737193805563</v>
      </c>
    </row>
    <row r="1282" spans="2:3" x14ac:dyDescent="0.25">
      <c r="B1282" s="238">
        <v>1219</v>
      </c>
      <c r="C1282" s="237">
        <v>-9.1736960951254218</v>
      </c>
    </row>
    <row r="1283" spans="2:3" x14ac:dyDescent="0.25">
      <c r="B1283" s="238">
        <v>1220</v>
      </c>
      <c r="C1283" s="237">
        <v>-69.286950273859503</v>
      </c>
    </row>
    <row r="1284" spans="2:3" x14ac:dyDescent="0.25">
      <c r="B1284" s="238">
        <v>1221</v>
      </c>
      <c r="C1284" s="237">
        <v>215.0150863032581</v>
      </c>
    </row>
    <row r="1285" spans="2:3" x14ac:dyDescent="0.25">
      <c r="B1285" s="238">
        <v>1222</v>
      </c>
      <c r="C1285" s="237">
        <v>258.25213270851532</v>
      </c>
    </row>
    <row r="1286" spans="2:3" x14ac:dyDescent="0.25">
      <c r="B1286" s="238">
        <v>1223</v>
      </c>
      <c r="C1286" s="237">
        <v>228.89453882940413</v>
      </c>
    </row>
    <row r="1287" spans="2:3" x14ac:dyDescent="0.25">
      <c r="B1287" s="238">
        <v>1224</v>
      </c>
      <c r="C1287" s="237">
        <v>-25.371013103342506</v>
      </c>
    </row>
    <row r="1288" spans="2:3" x14ac:dyDescent="0.25">
      <c r="B1288" s="238">
        <v>1225</v>
      </c>
      <c r="C1288" s="237">
        <v>11.842333085408953</v>
      </c>
    </row>
    <row r="1289" spans="2:3" x14ac:dyDescent="0.25">
      <c r="B1289" s="238">
        <v>1226</v>
      </c>
      <c r="C1289" s="237">
        <v>212.59851347127469</v>
      </c>
    </row>
    <row r="1290" spans="2:3" x14ac:dyDescent="0.25">
      <c r="B1290" s="238">
        <v>1227</v>
      </c>
      <c r="C1290" s="237">
        <v>26.629317252730615</v>
      </c>
    </row>
    <row r="1291" spans="2:3" x14ac:dyDescent="0.25">
      <c r="B1291" s="238">
        <v>1228</v>
      </c>
      <c r="C1291" s="237">
        <v>134.79648918743106</v>
      </c>
    </row>
    <row r="1292" spans="2:3" x14ac:dyDescent="0.25">
      <c r="B1292" s="238">
        <v>1229</v>
      </c>
      <c r="C1292" s="237">
        <v>-4.1904210708724889</v>
      </c>
    </row>
    <row r="1293" spans="2:3" x14ac:dyDescent="0.25">
      <c r="B1293" s="238">
        <v>1230</v>
      </c>
      <c r="C1293" s="237">
        <v>210.96119278825435</v>
      </c>
    </row>
    <row r="1294" spans="2:3" x14ac:dyDescent="0.25">
      <c r="B1294" s="238">
        <v>1231</v>
      </c>
      <c r="C1294" s="237">
        <v>33.648261354621212</v>
      </c>
    </row>
    <row r="1295" spans="2:3" x14ac:dyDescent="0.25">
      <c r="B1295" s="238">
        <v>1232</v>
      </c>
      <c r="C1295" s="237">
        <v>48.534238472535407</v>
      </c>
    </row>
    <row r="1296" spans="2:3" x14ac:dyDescent="0.25">
      <c r="B1296" s="238">
        <v>1233</v>
      </c>
      <c r="C1296" s="237">
        <v>160.83072336715691</v>
      </c>
    </row>
    <row r="1297" spans="2:3" x14ac:dyDescent="0.25">
      <c r="B1297" s="238">
        <v>1234</v>
      </c>
      <c r="C1297" s="237">
        <v>109.25880710027113</v>
      </c>
    </row>
    <row r="1298" spans="2:3" x14ac:dyDescent="0.25">
      <c r="B1298" s="238">
        <v>1235</v>
      </c>
      <c r="C1298" s="237">
        <v>38.557767921416186</v>
      </c>
    </row>
    <row r="1299" spans="2:3" x14ac:dyDescent="0.25">
      <c r="B1299" s="238">
        <v>1236</v>
      </c>
      <c r="C1299" s="237">
        <v>185.89202341879363</v>
      </c>
    </row>
    <row r="1300" spans="2:3" x14ac:dyDescent="0.25">
      <c r="B1300" s="238">
        <v>1237</v>
      </c>
      <c r="C1300" s="237">
        <v>147.85373239818199</v>
      </c>
    </row>
    <row r="1301" spans="2:3" x14ac:dyDescent="0.25">
      <c r="B1301" s="238">
        <v>1238</v>
      </c>
      <c r="C1301" s="237">
        <v>60.725766006822838</v>
      </c>
    </row>
    <row r="1302" spans="2:3" x14ac:dyDescent="0.25">
      <c r="B1302" s="238">
        <v>1239</v>
      </c>
      <c r="C1302" s="237">
        <v>178.31448323188008</v>
      </c>
    </row>
    <row r="1303" spans="2:3" x14ac:dyDescent="0.25">
      <c r="B1303" s="238">
        <v>1240</v>
      </c>
      <c r="C1303" s="237">
        <v>112.16019993440797</v>
      </c>
    </row>
    <row r="1304" spans="2:3" x14ac:dyDescent="0.25">
      <c r="B1304" s="238">
        <v>1241</v>
      </c>
      <c r="C1304" s="237">
        <v>-46.214232362285827</v>
      </c>
    </row>
    <row r="1305" spans="2:3" x14ac:dyDescent="0.25">
      <c r="B1305" s="238">
        <v>1242</v>
      </c>
      <c r="C1305" s="237">
        <v>196.7125156806521</v>
      </c>
    </row>
    <row r="1306" spans="2:3" x14ac:dyDescent="0.25">
      <c r="B1306" s="238">
        <v>1243</v>
      </c>
      <c r="C1306" s="237">
        <v>370.21829264105145</v>
      </c>
    </row>
    <row r="1307" spans="2:3" x14ac:dyDescent="0.25">
      <c r="B1307" s="238">
        <v>1244</v>
      </c>
      <c r="C1307" s="237">
        <v>208.39258199655185</v>
      </c>
    </row>
    <row r="1308" spans="2:3" x14ac:dyDescent="0.25">
      <c r="B1308" s="238">
        <v>1245</v>
      </c>
      <c r="C1308" s="237">
        <v>58.607892431355758</v>
      </c>
    </row>
    <row r="1309" spans="2:3" x14ac:dyDescent="0.25">
      <c r="B1309" s="238">
        <v>1246</v>
      </c>
      <c r="C1309" s="237">
        <v>136.13492516493523</v>
      </c>
    </row>
    <row r="1310" spans="2:3" x14ac:dyDescent="0.25">
      <c r="B1310" s="238">
        <v>1247</v>
      </c>
      <c r="C1310" s="237">
        <v>67.564985817553961</v>
      </c>
    </row>
    <row r="1311" spans="2:3" x14ac:dyDescent="0.25">
      <c r="B1311" s="238">
        <v>1248</v>
      </c>
      <c r="C1311" s="237">
        <v>48.448406835318693</v>
      </c>
    </row>
    <row r="1312" spans="2:3" x14ac:dyDescent="0.25">
      <c r="B1312" s="238">
        <v>1249</v>
      </c>
      <c r="C1312" s="237">
        <v>8.6867010274275458</v>
      </c>
    </row>
    <row r="1313" spans="2:3" x14ac:dyDescent="0.25">
      <c r="B1313" s="238">
        <v>1250</v>
      </c>
      <c r="C1313" s="237">
        <v>205.1353005295075</v>
      </c>
    </row>
    <row r="1314" spans="2:3" x14ac:dyDescent="0.25">
      <c r="B1314" s="238">
        <v>1251</v>
      </c>
      <c r="C1314" s="237">
        <v>168.23286425984648</v>
      </c>
    </row>
    <row r="1315" spans="2:3" x14ac:dyDescent="0.25">
      <c r="B1315" s="238">
        <v>1252</v>
      </c>
      <c r="C1315" s="237">
        <v>39.443027360643626</v>
      </c>
    </row>
    <row r="1316" spans="2:3" x14ac:dyDescent="0.25">
      <c r="B1316" s="238">
        <v>1253</v>
      </c>
      <c r="C1316" s="237">
        <v>-14.636147765523816</v>
      </c>
    </row>
    <row r="1317" spans="2:3" x14ac:dyDescent="0.25">
      <c r="B1317" s="238">
        <v>1254</v>
      </c>
      <c r="C1317" s="237">
        <v>43.417004573931308</v>
      </c>
    </row>
    <row r="1318" spans="2:3" x14ac:dyDescent="0.25">
      <c r="B1318" s="238">
        <v>1255</v>
      </c>
      <c r="C1318" s="237">
        <v>214.66306560049705</v>
      </c>
    </row>
    <row r="1319" spans="2:3" x14ac:dyDescent="0.25">
      <c r="B1319" s="238">
        <v>1256</v>
      </c>
      <c r="C1319" s="237">
        <v>189.37930712009421</v>
      </c>
    </row>
    <row r="1320" spans="2:3" x14ac:dyDescent="0.25">
      <c r="B1320" s="238">
        <v>1257</v>
      </c>
      <c r="C1320" s="237">
        <v>155.01999693867481</v>
      </c>
    </row>
    <row r="1321" spans="2:3" x14ac:dyDescent="0.25">
      <c r="B1321" s="238">
        <v>1258</v>
      </c>
      <c r="C1321" s="237">
        <v>256.39282524442103</v>
      </c>
    </row>
    <row r="1322" spans="2:3" x14ac:dyDescent="0.25">
      <c r="B1322" s="238">
        <v>1259</v>
      </c>
      <c r="C1322" s="237">
        <v>212.24673766790028</v>
      </c>
    </row>
    <row r="1323" spans="2:3" x14ac:dyDescent="0.25">
      <c r="B1323" s="238">
        <v>1260</v>
      </c>
      <c r="C1323" s="237">
        <v>51.496002688698994</v>
      </c>
    </row>
    <row r="1324" spans="2:3" x14ac:dyDescent="0.25">
      <c r="B1324" s="238">
        <v>1261</v>
      </c>
      <c r="C1324" s="237">
        <v>55.814649480382243</v>
      </c>
    </row>
    <row r="1325" spans="2:3" x14ac:dyDescent="0.25">
      <c r="B1325" s="238">
        <v>1262</v>
      </c>
      <c r="C1325" s="237">
        <v>28.111760395033556</v>
      </c>
    </row>
    <row r="1326" spans="2:3" x14ac:dyDescent="0.25">
      <c r="B1326" s="238">
        <v>1263</v>
      </c>
      <c r="C1326" s="237">
        <v>138.95621705458987</v>
      </c>
    </row>
    <row r="1327" spans="2:3" x14ac:dyDescent="0.25">
      <c r="B1327" s="238">
        <v>1264</v>
      </c>
      <c r="C1327" s="237">
        <v>194.67574749014818</v>
      </c>
    </row>
    <row r="1328" spans="2:3" x14ac:dyDescent="0.25">
      <c r="B1328" s="238">
        <v>1265</v>
      </c>
      <c r="C1328" s="237">
        <v>232.80631545515757</v>
      </c>
    </row>
    <row r="1329" spans="2:3" x14ac:dyDescent="0.25">
      <c r="B1329" s="238">
        <v>1266</v>
      </c>
      <c r="C1329" s="237">
        <v>-7.9832741511117717</v>
      </c>
    </row>
    <row r="1330" spans="2:3" x14ac:dyDescent="0.25">
      <c r="B1330" s="238">
        <v>1267</v>
      </c>
      <c r="C1330" s="237">
        <v>200.94698226436685</v>
      </c>
    </row>
    <row r="1331" spans="2:3" x14ac:dyDescent="0.25">
      <c r="B1331" s="238">
        <v>1268</v>
      </c>
      <c r="C1331" s="237">
        <v>233.32306138247603</v>
      </c>
    </row>
    <row r="1332" spans="2:3" x14ac:dyDescent="0.25">
      <c r="B1332" s="238">
        <v>1269</v>
      </c>
      <c r="C1332" s="237">
        <v>134.55285974100769</v>
      </c>
    </row>
    <row r="1333" spans="2:3" x14ac:dyDescent="0.25">
      <c r="B1333" s="238">
        <v>1270</v>
      </c>
      <c r="C1333" s="237">
        <v>-61.62165019730574</v>
      </c>
    </row>
    <row r="1334" spans="2:3" x14ac:dyDescent="0.25">
      <c r="B1334" s="238">
        <v>1271</v>
      </c>
      <c r="C1334" s="237">
        <v>39.743164114385351</v>
      </c>
    </row>
    <row r="1335" spans="2:3" x14ac:dyDescent="0.25">
      <c r="B1335" s="238">
        <v>1272</v>
      </c>
      <c r="C1335" s="237">
        <v>68.934707540775349</v>
      </c>
    </row>
    <row r="1336" spans="2:3" x14ac:dyDescent="0.25">
      <c r="B1336" s="238">
        <v>1273</v>
      </c>
      <c r="C1336" s="237">
        <v>159.88924725051729</v>
      </c>
    </row>
    <row r="1337" spans="2:3" x14ac:dyDescent="0.25">
      <c r="B1337" s="238">
        <v>1274</v>
      </c>
      <c r="C1337" s="237">
        <v>143.79980503902766</v>
      </c>
    </row>
    <row r="1338" spans="2:3" x14ac:dyDescent="0.25">
      <c r="B1338" s="238">
        <v>1275</v>
      </c>
      <c r="C1338" s="237">
        <v>285.33261517579763</v>
      </c>
    </row>
    <row r="1339" spans="2:3" x14ac:dyDescent="0.25">
      <c r="B1339" s="238">
        <v>1276</v>
      </c>
      <c r="C1339" s="237">
        <v>-71.917782090705686</v>
      </c>
    </row>
    <row r="1340" spans="2:3" x14ac:dyDescent="0.25">
      <c r="B1340" s="238">
        <v>1277</v>
      </c>
      <c r="C1340" s="237">
        <v>120.92280514152579</v>
      </c>
    </row>
    <row r="1341" spans="2:3" x14ac:dyDescent="0.25">
      <c r="B1341" s="238">
        <v>1278</v>
      </c>
      <c r="C1341" s="237">
        <v>-8.4658996184246291</v>
      </c>
    </row>
    <row r="1342" spans="2:3" x14ac:dyDescent="0.25">
      <c r="B1342" s="238">
        <v>1279</v>
      </c>
      <c r="C1342" s="237">
        <v>117.42440739164901</v>
      </c>
    </row>
    <row r="1343" spans="2:3" x14ac:dyDescent="0.25">
      <c r="B1343" s="238">
        <v>1280</v>
      </c>
      <c r="C1343" s="237">
        <v>146.82684086580417</v>
      </c>
    </row>
    <row r="1344" spans="2:3" x14ac:dyDescent="0.25">
      <c r="B1344" s="238">
        <v>1281</v>
      </c>
      <c r="C1344" s="237">
        <v>55.076307486349393</v>
      </c>
    </row>
    <row r="1345" spans="2:3" x14ac:dyDescent="0.25">
      <c r="B1345" s="238">
        <v>1282</v>
      </c>
      <c r="C1345" s="237">
        <v>339.32343246243249</v>
      </c>
    </row>
    <row r="1346" spans="2:3" x14ac:dyDescent="0.25">
      <c r="B1346" s="238">
        <v>1283</v>
      </c>
      <c r="C1346" s="237">
        <v>-35.094049567680969</v>
      </c>
    </row>
    <row r="1347" spans="2:3" x14ac:dyDescent="0.25">
      <c r="B1347" s="238">
        <v>1284</v>
      </c>
      <c r="C1347" s="237">
        <v>37.247168728622114</v>
      </c>
    </row>
    <row r="1348" spans="2:3" x14ac:dyDescent="0.25">
      <c r="B1348" s="238">
        <v>1285</v>
      </c>
      <c r="C1348" s="237">
        <v>148.11619135520195</v>
      </c>
    </row>
    <row r="1349" spans="2:3" x14ac:dyDescent="0.25">
      <c r="B1349" s="238">
        <v>1286</v>
      </c>
      <c r="C1349" s="237">
        <v>37.202575684176139</v>
      </c>
    </row>
    <row r="1350" spans="2:3" x14ac:dyDescent="0.25">
      <c r="B1350" s="238">
        <v>1287</v>
      </c>
      <c r="C1350" s="237">
        <v>171.69463937001291</v>
      </c>
    </row>
    <row r="1351" spans="2:3" x14ac:dyDescent="0.25">
      <c r="B1351" s="238">
        <v>1288</v>
      </c>
      <c r="C1351" s="237">
        <v>-52.410916985135941</v>
      </c>
    </row>
    <row r="1352" spans="2:3" x14ac:dyDescent="0.25">
      <c r="B1352" s="238">
        <v>1289</v>
      </c>
      <c r="C1352" s="237">
        <v>242.44292714031039</v>
      </c>
    </row>
    <row r="1353" spans="2:3" x14ac:dyDescent="0.25">
      <c r="B1353" s="238">
        <v>1290</v>
      </c>
      <c r="C1353" s="237">
        <v>-10.882117109261571</v>
      </c>
    </row>
    <row r="1354" spans="2:3" x14ac:dyDescent="0.25">
      <c r="B1354" s="238">
        <v>1291</v>
      </c>
      <c r="C1354" s="237">
        <v>104.62007719680453</v>
      </c>
    </row>
    <row r="1355" spans="2:3" x14ac:dyDescent="0.25">
      <c r="B1355" s="238">
        <v>1292</v>
      </c>
      <c r="C1355" s="237">
        <v>3.3910821744672006</v>
      </c>
    </row>
    <row r="1356" spans="2:3" x14ac:dyDescent="0.25">
      <c r="B1356" s="238">
        <v>1293</v>
      </c>
      <c r="C1356" s="237">
        <v>126.44769140771486</v>
      </c>
    </row>
    <row r="1357" spans="2:3" x14ac:dyDescent="0.25">
      <c r="B1357" s="238">
        <v>1294</v>
      </c>
      <c r="C1357" s="237">
        <v>186.94941928723188</v>
      </c>
    </row>
    <row r="1358" spans="2:3" x14ac:dyDescent="0.25">
      <c r="B1358" s="238">
        <v>1295</v>
      </c>
      <c r="C1358" s="237">
        <v>-9.4067763542656735</v>
      </c>
    </row>
    <row r="1359" spans="2:3" x14ac:dyDescent="0.25">
      <c r="B1359" s="238">
        <v>1296</v>
      </c>
      <c r="C1359" s="237">
        <v>-7.7051007400014555</v>
      </c>
    </row>
    <row r="1360" spans="2:3" x14ac:dyDescent="0.25">
      <c r="B1360" s="238">
        <v>1297</v>
      </c>
      <c r="C1360" s="237">
        <v>47.248852459361927</v>
      </c>
    </row>
    <row r="1361" spans="2:3" x14ac:dyDescent="0.25">
      <c r="B1361" s="238">
        <v>1298</v>
      </c>
      <c r="C1361" s="237">
        <v>305.79473102287318</v>
      </c>
    </row>
    <row r="1362" spans="2:3" x14ac:dyDescent="0.25">
      <c r="B1362" s="238">
        <v>1299</v>
      </c>
      <c r="C1362" s="237">
        <v>-53.870655077197938</v>
      </c>
    </row>
    <row r="1363" spans="2:3" x14ac:dyDescent="0.25">
      <c r="B1363" s="238">
        <v>1300</v>
      </c>
      <c r="C1363" s="237">
        <v>-116.93877656763195</v>
      </c>
    </row>
    <row r="1364" spans="2:3" x14ac:dyDescent="0.25">
      <c r="B1364" s="238">
        <v>1301</v>
      </c>
      <c r="C1364" s="237">
        <v>193.2486945739542</v>
      </c>
    </row>
    <row r="1365" spans="2:3" x14ac:dyDescent="0.25">
      <c r="B1365" s="238">
        <v>1302</v>
      </c>
      <c r="C1365" s="237">
        <v>156.78676378305343</v>
      </c>
    </row>
    <row r="1366" spans="2:3" x14ac:dyDescent="0.25">
      <c r="B1366" s="238">
        <v>1303</v>
      </c>
      <c r="C1366" s="237">
        <v>92.882557106743263</v>
      </c>
    </row>
    <row r="1367" spans="2:3" x14ac:dyDescent="0.25">
      <c r="B1367" s="238">
        <v>1304</v>
      </c>
      <c r="C1367" s="237">
        <v>158.20435634542153</v>
      </c>
    </row>
    <row r="1368" spans="2:3" x14ac:dyDescent="0.25">
      <c r="B1368" s="238">
        <v>1305</v>
      </c>
      <c r="C1368" s="237">
        <v>-85.213701051971555</v>
      </c>
    </row>
    <row r="1369" spans="2:3" x14ac:dyDescent="0.25">
      <c r="B1369" s="238">
        <v>1306</v>
      </c>
      <c r="C1369" s="237">
        <v>604.3422652622794</v>
      </c>
    </row>
    <row r="1370" spans="2:3" x14ac:dyDescent="0.25">
      <c r="B1370" s="238">
        <v>1307</v>
      </c>
      <c r="C1370" s="237">
        <v>117.26676251678094</v>
      </c>
    </row>
    <row r="1371" spans="2:3" x14ac:dyDescent="0.25">
      <c r="B1371" s="238">
        <v>1308</v>
      </c>
      <c r="C1371" s="237">
        <v>139.0828884292707</v>
      </c>
    </row>
    <row r="1372" spans="2:3" x14ac:dyDescent="0.25">
      <c r="B1372" s="238">
        <v>1309</v>
      </c>
      <c r="C1372" s="237">
        <v>-7.3883530038486924</v>
      </c>
    </row>
    <row r="1373" spans="2:3" x14ac:dyDescent="0.25">
      <c r="B1373" s="238">
        <v>1310</v>
      </c>
      <c r="C1373" s="237">
        <v>163.41269132171072</v>
      </c>
    </row>
    <row r="1374" spans="2:3" x14ac:dyDescent="0.25">
      <c r="B1374" s="238">
        <v>1311</v>
      </c>
      <c r="C1374" s="237">
        <v>248.49630516037487</v>
      </c>
    </row>
    <row r="1375" spans="2:3" x14ac:dyDescent="0.25">
      <c r="B1375" s="238">
        <v>1312</v>
      </c>
      <c r="C1375" s="237">
        <v>46.725383591219057</v>
      </c>
    </row>
    <row r="1376" spans="2:3" x14ac:dyDescent="0.25">
      <c r="B1376" s="238">
        <v>1313</v>
      </c>
      <c r="C1376" s="237">
        <v>303.77958570652061</v>
      </c>
    </row>
    <row r="1377" spans="2:3" x14ac:dyDescent="0.25">
      <c r="B1377" s="238">
        <v>1314</v>
      </c>
      <c r="C1377" s="237">
        <v>-213.03280862029902</v>
      </c>
    </row>
    <row r="1378" spans="2:3" x14ac:dyDescent="0.25">
      <c r="B1378" s="238">
        <v>1315</v>
      </c>
      <c r="C1378" s="237">
        <v>10.624874070974911</v>
      </c>
    </row>
    <row r="1379" spans="2:3" x14ac:dyDescent="0.25">
      <c r="B1379" s="238">
        <v>1316</v>
      </c>
      <c r="C1379" s="237">
        <v>276.94248202263685</v>
      </c>
    </row>
    <row r="1380" spans="2:3" x14ac:dyDescent="0.25">
      <c r="B1380" s="238">
        <v>1317</v>
      </c>
      <c r="C1380" s="237">
        <v>52.99093947682411</v>
      </c>
    </row>
    <row r="1381" spans="2:3" x14ac:dyDescent="0.25">
      <c r="B1381" s="238">
        <v>1318</v>
      </c>
      <c r="C1381" s="237">
        <v>39.810745281127723</v>
      </c>
    </row>
    <row r="1382" spans="2:3" x14ac:dyDescent="0.25">
      <c r="B1382" s="238">
        <v>1319</v>
      </c>
      <c r="C1382" s="237">
        <v>169.7773634315806</v>
      </c>
    </row>
    <row r="1383" spans="2:3" x14ac:dyDescent="0.25">
      <c r="B1383" s="238">
        <v>1320</v>
      </c>
      <c r="C1383" s="237">
        <v>282.69339012408739</v>
      </c>
    </row>
    <row r="1384" spans="2:3" x14ac:dyDescent="0.25">
      <c r="B1384" s="238">
        <v>1321</v>
      </c>
      <c r="C1384" s="237">
        <v>62.326564984089515</v>
      </c>
    </row>
    <row r="1385" spans="2:3" x14ac:dyDescent="0.25">
      <c r="B1385" s="238">
        <v>1322</v>
      </c>
      <c r="C1385" s="237">
        <v>263.41099476174458</v>
      </c>
    </row>
    <row r="1386" spans="2:3" x14ac:dyDescent="0.25">
      <c r="B1386" s="238">
        <v>1323</v>
      </c>
      <c r="C1386" s="237">
        <v>52.071105146537306</v>
      </c>
    </row>
    <row r="1387" spans="2:3" x14ac:dyDescent="0.25">
      <c r="B1387" s="238">
        <v>1324</v>
      </c>
      <c r="C1387" s="237">
        <v>117.42141539821674</v>
      </c>
    </row>
    <row r="1388" spans="2:3" x14ac:dyDescent="0.25">
      <c r="B1388" s="238">
        <v>1325</v>
      </c>
      <c r="C1388" s="237">
        <v>54.358815934280102</v>
      </c>
    </row>
    <row r="1389" spans="2:3" x14ac:dyDescent="0.25">
      <c r="B1389" s="238">
        <v>1326</v>
      </c>
      <c r="C1389" s="237">
        <v>-31.55822299512036</v>
      </c>
    </row>
    <row r="1390" spans="2:3" x14ac:dyDescent="0.25">
      <c r="B1390" s="238">
        <v>1327</v>
      </c>
      <c r="C1390" s="237">
        <v>304.70902630444817</v>
      </c>
    </row>
    <row r="1391" spans="2:3" x14ac:dyDescent="0.25">
      <c r="B1391" s="238">
        <v>1328</v>
      </c>
      <c r="C1391" s="237">
        <v>-7.3147987089067783</v>
      </c>
    </row>
    <row r="1392" spans="2:3" x14ac:dyDescent="0.25">
      <c r="B1392" s="238">
        <v>1329</v>
      </c>
      <c r="C1392" s="237">
        <v>246.40690814965618</v>
      </c>
    </row>
    <row r="1393" spans="2:3" x14ac:dyDescent="0.25">
      <c r="B1393" s="238">
        <v>1330</v>
      </c>
      <c r="C1393" s="237">
        <v>25.86742331750618</v>
      </c>
    </row>
    <row r="1394" spans="2:3" x14ac:dyDescent="0.25">
      <c r="B1394" s="238">
        <v>1331</v>
      </c>
      <c r="C1394" s="237">
        <v>212.08596306026104</v>
      </c>
    </row>
    <row r="1395" spans="2:3" x14ac:dyDescent="0.25">
      <c r="B1395" s="238">
        <v>1332</v>
      </c>
      <c r="C1395" s="237">
        <v>-97.060619340431629</v>
      </c>
    </row>
    <row r="1396" spans="2:3" x14ac:dyDescent="0.25">
      <c r="B1396" s="238">
        <v>1333</v>
      </c>
      <c r="C1396" s="237">
        <v>323.46471859939021</v>
      </c>
    </row>
    <row r="1397" spans="2:3" x14ac:dyDescent="0.25">
      <c r="B1397" s="238">
        <v>1334</v>
      </c>
      <c r="C1397" s="237">
        <v>192.91199537605848</v>
      </c>
    </row>
    <row r="1398" spans="2:3" x14ac:dyDescent="0.25">
      <c r="B1398" s="238">
        <v>1335</v>
      </c>
      <c r="C1398" s="237">
        <v>167.6293440567224</v>
      </c>
    </row>
    <row r="1399" spans="2:3" x14ac:dyDescent="0.25">
      <c r="B1399" s="238">
        <v>1336</v>
      </c>
      <c r="C1399" s="237">
        <v>4.8365180085882997</v>
      </c>
    </row>
    <row r="1400" spans="2:3" x14ac:dyDescent="0.25">
      <c r="B1400" s="238">
        <v>1337</v>
      </c>
      <c r="C1400" s="237">
        <v>84.004547707298372</v>
      </c>
    </row>
    <row r="1401" spans="2:3" x14ac:dyDescent="0.25">
      <c r="B1401" s="238">
        <v>1338</v>
      </c>
      <c r="C1401" s="237">
        <v>26.046706671598301</v>
      </c>
    </row>
    <row r="1402" spans="2:3" x14ac:dyDescent="0.25">
      <c r="B1402" s="238">
        <v>1339</v>
      </c>
      <c r="C1402" s="237">
        <v>72.110902245277032</v>
      </c>
    </row>
    <row r="1403" spans="2:3" x14ac:dyDescent="0.25">
      <c r="B1403" s="238">
        <v>1340</v>
      </c>
      <c r="C1403" s="237">
        <v>142.64403637196756</v>
      </c>
    </row>
    <row r="1404" spans="2:3" x14ac:dyDescent="0.25">
      <c r="B1404" s="238">
        <v>1341</v>
      </c>
      <c r="C1404" s="237">
        <v>241.18527840168696</v>
      </c>
    </row>
    <row r="1405" spans="2:3" x14ac:dyDescent="0.25">
      <c r="B1405" s="238">
        <v>1342</v>
      </c>
      <c r="C1405" s="237">
        <v>125.96647564561388</v>
      </c>
    </row>
    <row r="1406" spans="2:3" x14ac:dyDescent="0.25">
      <c r="B1406" s="238">
        <v>1343</v>
      </c>
      <c r="C1406" s="237">
        <v>68.391948447207056</v>
      </c>
    </row>
    <row r="1407" spans="2:3" x14ac:dyDescent="0.25">
      <c r="B1407" s="238">
        <v>1344</v>
      </c>
      <c r="C1407" s="237">
        <v>6.691564400128712</v>
      </c>
    </row>
    <row r="1408" spans="2:3" x14ac:dyDescent="0.25">
      <c r="B1408" s="238">
        <v>1345</v>
      </c>
      <c r="C1408" s="237">
        <v>145.16603806099351</v>
      </c>
    </row>
    <row r="1409" spans="2:3" x14ac:dyDescent="0.25">
      <c r="B1409" s="238">
        <v>1346</v>
      </c>
      <c r="C1409" s="237">
        <v>197.51279849840685</v>
      </c>
    </row>
    <row r="1410" spans="2:3" x14ac:dyDescent="0.25">
      <c r="B1410" s="238">
        <v>1347</v>
      </c>
      <c r="C1410" s="237">
        <v>11.549225118712556</v>
      </c>
    </row>
    <row r="1411" spans="2:3" x14ac:dyDescent="0.25">
      <c r="B1411" s="238">
        <v>1348</v>
      </c>
      <c r="C1411" s="237">
        <v>36.162493407139053</v>
      </c>
    </row>
    <row r="1412" spans="2:3" x14ac:dyDescent="0.25">
      <c r="B1412" s="238">
        <v>1349</v>
      </c>
      <c r="C1412" s="237">
        <v>191.14725234983445</v>
      </c>
    </row>
    <row r="1413" spans="2:3" x14ac:dyDescent="0.25">
      <c r="B1413" s="238">
        <v>1350</v>
      </c>
      <c r="C1413" s="237">
        <v>66.399943894579906</v>
      </c>
    </row>
    <row r="1414" spans="2:3" x14ac:dyDescent="0.25">
      <c r="B1414" s="238">
        <v>1351</v>
      </c>
      <c r="C1414" s="237">
        <v>-37.201012979700465</v>
      </c>
    </row>
    <row r="1415" spans="2:3" x14ac:dyDescent="0.25">
      <c r="B1415" s="238">
        <v>1352</v>
      </c>
      <c r="C1415" s="237">
        <v>262.8851106529803</v>
      </c>
    </row>
    <row r="1416" spans="2:3" x14ac:dyDescent="0.25">
      <c r="B1416" s="238">
        <v>1353</v>
      </c>
      <c r="C1416" s="237">
        <v>174.67702812790961</v>
      </c>
    </row>
    <row r="1417" spans="2:3" x14ac:dyDescent="0.25">
      <c r="B1417" s="238">
        <v>1354</v>
      </c>
      <c r="C1417" s="237">
        <v>317.94454994574482</v>
      </c>
    </row>
    <row r="1418" spans="2:3" x14ac:dyDescent="0.25">
      <c r="B1418" s="238">
        <v>1355</v>
      </c>
      <c r="C1418" s="237">
        <v>398.77476975895439</v>
      </c>
    </row>
    <row r="1419" spans="2:3" x14ac:dyDescent="0.25">
      <c r="B1419" s="238">
        <v>1356</v>
      </c>
      <c r="C1419" s="237">
        <v>285.52762934636684</v>
      </c>
    </row>
    <row r="1420" spans="2:3" x14ac:dyDescent="0.25">
      <c r="B1420" s="238">
        <v>1357</v>
      </c>
      <c r="C1420" s="237">
        <v>262.28496950718784</v>
      </c>
    </row>
    <row r="1421" spans="2:3" x14ac:dyDescent="0.25">
      <c r="B1421" s="238">
        <v>1358</v>
      </c>
      <c r="C1421" s="237">
        <v>34.84744827232845</v>
      </c>
    </row>
    <row r="1422" spans="2:3" x14ac:dyDescent="0.25">
      <c r="B1422" s="238">
        <v>1359</v>
      </c>
      <c r="C1422" s="237">
        <v>-34.734700460636702</v>
      </c>
    </row>
    <row r="1423" spans="2:3" x14ac:dyDescent="0.25">
      <c r="B1423" s="238">
        <v>1360</v>
      </c>
      <c r="C1423" s="237">
        <v>247.46880851115691</v>
      </c>
    </row>
    <row r="1424" spans="2:3" x14ac:dyDescent="0.25">
      <c r="B1424" s="238">
        <v>1361</v>
      </c>
      <c r="C1424" s="237">
        <v>68.761156882252934</v>
      </c>
    </row>
    <row r="1425" spans="2:3" x14ac:dyDescent="0.25">
      <c r="B1425" s="238">
        <v>1362</v>
      </c>
      <c r="C1425" s="237">
        <v>102.60315435608788</v>
      </c>
    </row>
    <row r="1426" spans="2:3" x14ac:dyDescent="0.25">
      <c r="B1426" s="238">
        <v>1363</v>
      </c>
      <c r="C1426" s="237">
        <v>-96.693590993791048</v>
      </c>
    </row>
    <row r="1427" spans="2:3" x14ac:dyDescent="0.25">
      <c r="B1427" s="238">
        <v>1364</v>
      </c>
      <c r="C1427" s="237">
        <v>191.70731471612905</v>
      </c>
    </row>
    <row r="1428" spans="2:3" x14ac:dyDescent="0.25">
      <c r="B1428" s="238">
        <v>1365</v>
      </c>
      <c r="C1428" s="237">
        <v>130.27816943295733</v>
      </c>
    </row>
    <row r="1429" spans="2:3" x14ac:dyDescent="0.25">
      <c r="B1429" s="238">
        <v>1366</v>
      </c>
      <c r="C1429" s="237">
        <v>93.51183505335058</v>
      </c>
    </row>
    <row r="1430" spans="2:3" x14ac:dyDescent="0.25">
      <c r="B1430" s="238">
        <v>1367</v>
      </c>
      <c r="C1430" s="237">
        <v>223.17643899634467</v>
      </c>
    </row>
    <row r="1431" spans="2:3" x14ac:dyDescent="0.25">
      <c r="B1431" s="238">
        <v>1368</v>
      </c>
      <c r="C1431" s="237">
        <v>112.73085259147103</v>
      </c>
    </row>
    <row r="1432" spans="2:3" x14ac:dyDescent="0.25">
      <c r="B1432" s="238">
        <v>1369</v>
      </c>
      <c r="C1432" s="237">
        <v>287.85397537765596</v>
      </c>
    </row>
    <row r="1433" spans="2:3" x14ac:dyDescent="0.25">
      <c r="B1433" s="238">
        <v>1370</v>
      </c>
      <c r="C1433" s="237">
        <v>468.40385913005281</v>
      </c>
    </row>
    <row r="1434" spans="2:3" x14ac:dyDescent="0.25">
      <c r="B1434" s="238">
        <v>1371</v>
      </c>
      <c r="C1434" s="237">
        <v>-6.4854217083396719</v>
      </c>
    </row>
    <row r="1435" spans="2:3" x14ac:dyDescent="0.25">
      <c r="B1435" s="238">
        <v>1372</v>
      </c>
      <c r="C1435" s="237">
        <v>65.859749036101817</v>
      </c>
    </row>
    <row r="1436" spans="2:3" x14ac:dyDescent="0.25">
      <c r="B1436" s="238">
        <v>1373</v>
      </c>
      <c r="C1436" s="237">
        <v>301.66076979451429</v>
      </c>
    </row>
    <row r="1437" spans="2:3" x14ac:dyDescent="0.25">
      <c r="B1437" s="238">
        <v>1374</v>
      </c>
      <c r="C1437" s="237">
        <v>77.800178917424631</v>
      </c>
    </row>
    <row r="1438" spans="2:3" x14ac:dyDescent="0.25">
      <c r="B1438" s="238">
        <v>1375</v>
      </c>
      <c r="C1438" s="237">
        <v>148.15919044506163</v>
      </c>
    </row>
    <row r="1439" spans="2:3" x14ac:dyDescent="0.25">
      <c r="B1439" s="238">
        <v>1376</v>
      </c>
      <c r="C1439" s="237">
        <v>188.79209266239363</v>
      </c>
    </row>
    <row r="1440" spans="2:3" x14ac:dyDescent="0.25">
      <c r="B1440" s="238">
        <v>1377</v>
      </c>
      <c r="C1440" s="237">
        <v>37.560902029733612</v>
      </c>
    </row>
    <row r="1441" spans="2:3" x14ac:dyDescent="0.25">
      <c r="B1441" s="238">
        <v>1378</v>
      </c>
      <c r="C1441" s="237">
        <v>8.8068791466527756</v>
      </c>
    </row>
    <row r="1442" spans="2:3" x14ac:dyDescent="0.25">
      <c r="B1442" s="238">
        <v>1379</v>
      </c>
      <c r="C1442" s="237">
        <v>157.40899684259313</v>
      </c>
    </row>
    <row r="1443" spans="2:3" x14ac:dyDescent="0.25">
      <c r="B1443" s="238">
        <v>1380</v>
      </c>
      <c r="C1443" s="237">
        <v>125.21728248344665</v>
      </c>
    </row>
    <row r="1444" spans="2:3" x14ac:dyDescent="0.25">
      <c r="B1444" s="238">
        <v>1381</v>
      </c>
      <c r="C1444" s="237">
        <v>97.867478901276897</v>
      </c>
    </row>
    <row r="1445" spans="2:3" x14ac:dyDescent="0.25">
      <c r="B1445" s="238">
        <v>1382</v>
      </c>
      <c r="C1445" s="237">
        <v>103.62782188464844</v>
      </c>
    </row>
    <row r="1446" spans="2:3" x14ac:dyDescent="0.25">
      <c r="B1446" s="238">
        <v>1383</v>
      </c>
      <c r="C1446" s="237">
        <v>-91.145212590636703</v>
      </c>
    </row>
    <row r="1447" spans="2:3" x14ac:dyDescent="0.25">
      <c r="B1447" s="238">
        <v>1384</v>
      </c>
      <c r="C1447" s="237">
        <v>296.89437770181621</v>
      </c>
    </row>
    <row r="1448" spans="2:3" x14ac:dyDescent="0.25">
      <c r="B1448" s="238">
        <v>1385</v>
      </c>
      <c r="C1448" s="237">
        <v>158.69207085170356</v>
      </c>
    </row>
    <row r="1449" spans="2:3" x14ac:dyDescent="0.25">
      <c r="B1449" s="238">
        <v>1386</v>
      </c>
      <c r="C1449" s="237">
        <v>293.58603339286566</v>
      </c>
    </row>
    <row r="1450" spans="2:3" x14ac:dyDescent="0.25">
      <c r="B1450" s="238">
        <v>1387</v>
      </c>
      <c r="C1450" s="237">
        <v>44.360077890625902</v>
      </c>
    </row>
    <row r="1451" spans="2:3" x14ac:dyDescent="0.25">
      <c r="B1451" s="238">
        <v>1388</v>
      </c>
      <c r="C1451" s="237">
        <v>115.87175922813692</v>
      </c>
    </row>
    <row r="1452" spans="2:3" x14ac:dyDescent="0.25">
      <c r="B1452" s="238">
        <v>1389</v>
      </c>
      <c r="C1452" s="237">
        <v>98.08995116732099</v>
      </c>
    </row>
    <row r="1453" spans="2:3" x14ac:dyDescent="0.25">
      <c r="B1453" s="238">
        <v>1390</v>
      </c>
      <c r="C1453" s="237">
        <v>139.93832164810405</v>
      </c>
    </row>
    <row r="1454" spans="2:3" x14ac:dyDescent="0.25">
      <c r="B1454" s="238">
        <v>1391</v>
      </c>
      <c r="C1454" s="237">
        <v>254.29182519069806</v>
      </c>
    </row>
    <row r="1455" spans="2:3" x14ac:dyDescent="0.25">
      <c r="B1455" s="238">
        <v>1392</v>
      </c>
      <c r="C1455" s="237">
        <v>210.37393671292739</v>
      </c>
    </row>
    <row r="1456" spans="2:3" x14ac:dyDescent="0.25">
      <c r="B1456" s="238">
        <v>1393</v>
      </c>
      <c r="C1456" s="237">
        <v>-111.59094449130262</v>
      </c>
    </row>
    <row r="1457" spans="2:3" x14ac:dyDescent="0.25">
      <c r="B1457" s="238">
        <v>1394</v>
      </c>
      <c r="C1457" s="237">
        <v>334.3555764081633</v>
      </c>
    </row>
    <row r="1458" spans="2:3" x14ac:dyDescent="0.25">
      <c r="B1458" s="238">
        <v>1395</v>
      </c>
      <c r="C1458" s="237">
        <v>173.43414391142781</v>
      </c>
    </row>
    <row r="1459" spans="2:3" x14ac:dyDescent="0.25">
      <c r="B1459" s="238">
        <v>1396</v>
      </c>
      <c r="C1459" s="237">
        <v>225.48108855920356</v>
      </c>
    </row>
    <row r="1460" spans="2:3" x14ac:dyDescent="0.25">
      <c r="B1460" s="238">
        <v>1397</v>
      </c>
      <c r="C1460" s="237">
        <v>82.42755433737085</v>
      </c>
    </row>
    <row r="1461" spans="2:3" x14ac:dyDescent="0.25">
      <c r="B1461" s="238">
        <v>1398</v>
      </c>
      <c r="C1461" s="237">
        <v>215.29102950226843</v>
      </c>
    </row>
    <row r="1462" spans="2:3" x14ac:dyDescent="0.25">
      <c r="B1462" s="238">
        <v>1399</v>
      </c>
      <c r="C1462" s="237">
        <v>74.272512870893792</v>
      </c>
    </row>
    <row r="1463" spans="2:3" x14ac:dyDescent="0.25">
      <c r="B1463" s="238">
        <v>1400</v>
      </c>
      <c r="C1463" s="237">
        <v>137.04528346878007</v>
      </c>
    </row>
    <row r="1464" spans="2:3" x14ac:dyDescent="0.25">
      <c r="B1464" s="238">
        <v>1401</v>
      </c>
      <c r="C1464" s="237">
        <v>118.52918752917499</v>
      </c>
    </row>
    <row r="1465" spans="2:3" x14ac:dyDescent="0.25">
      <c r="B1465" s="238">
        <v>1402</v>
      </c>
      <c r="C1465" s="237">
        <v>209.01524223852107</v>
      </c>
    </row>
    <row r="1466" spans="2:3" x14ac:dyDescent="0.25">
      <c r="B1466" s="238">
        <v>1403</v>
      </c>
      <c r="C1466" s="237">
        <v>222.14778745076092</v>
      </c>
    </row>
    <row r="1467" spans="2:3" x14ac:dyDescent="0.25">
      <c r="B1467" s="238">
        <v>1404</v>
      </c>
      <c r="C1467" s="237">
        <v>249.92420868411287</v>
      </c>
    </row>
    <row r="1468" spans="2:3" x14ac:dyDescent="0.25">
      <c r="B1468" s="238">
        <v>1405</v>
      </c>
      <c r="C1468" s="237">
        <v>332.46574384168605</v>
      </c>
    </row>
    <row r="1469" spans="2:3" x14ac:dyDescent="0.25">
      <c r="B1469" s="238">
        <v>1406</v>
      </c>
      <c r="C1469" s="237">
        <v>158.82856340044816</v>
      </c>
    </row>
    <row r="1470" spans="2:3" x14ac:dyDescent="0.25">
      <c r="B1470" s="238">
        <v>1407</v>
      </c>
      <c r="C1470" s="237">
        <v>154.18017868362398</v>
      </c>
    </row>
    <row r="1471" spans="2:3" x14ac:dyDescent="0.25">
      <c r="B1471" s="238">
        <v>1408</v>
      </c>
      <c r="C1471" s="237">
        <v>146.27705622289631</v>
      </c>
    </row>
    <row r="1472" spans="2:3" x14ac:dyDescent="0.25">
      <c r="B1472" s="238">
        <v>1409</v>
      </c>
      <c r="C1472" s="237">
        <v>85.913516365762916</v>
      </c>
    </row>
    <row r="1473" spans="2:3" x14ac:dyDescent="0.25">
      <c r="B1473" s="238">
        <v>1410</v>
      </c>
      <c r="C1473" s="237">
        <v>2.5869083886484816</v>
      </c>
    </row>
    <row r="1474" spans="2:3" x14ac:dyDescent="0.25">
      <c r="B1474" s="238">
        <v>1411</v>
      </c>
      <c r="C1474" s="237">
        <v>233.99684182581768</v>
      </c>
    </row>
    <row r="1475" spans="2:3" x14ac:dyDescent="0.25">
      <c r="B1475" s="238">
        <v>1412</v>
      </c>
      <c r="C1475" s="237">
        <v>53.850244850053855</v>
      </c>
    </row>
    <row r="1476" spans="2:3" x14ac:dyDescent="0.25">
      <c r="B1476" s="238">
        <v>1413</v>
      </c>
      <c r="C1476" s="237">
        <v>88.793711319715214</v>
      </c>
    </row>
    <row r="1477" spans="2:3" x14ac:dyDescent="0.25">
      <c r="B1477" s="238">
        <v>1414</v>
      </c>
      <c r="C1477" s="237">
        <v>240.4915235519301</v>
      </c>
    </row>
    <row r="1478" spans="2:3" x14ac:dyDescent="0.25">
      <c r="B1478" s="238">
        <v>1415</v>
      </c>
      <c r="C1478" s="237">
        <v>93.814283130090402</v>
      </c>
    </row>
    <row r="1479" spans="2:3" x14ac:dyDescent="0.25">
      <c r="B1479" s="238">
        <v>1416</v>
      </c>
      <c r="C1479" s="237">
        <v>-31.877806319476178</v>
      </c>
    </row>
    <row r="1480" spans="2:3" x14ac:dyDescent="0.25">
      <c r="B1480" s="238">
        <v>1417</v>
      </c>
      <c r="C1480" s="237">
        <v>157.53432762958323</v>
      </c>
    </row>
    <row r="1481" spans="2:3" x14ac:dyDescent="0.25">
      <c r="B1481" s="238">
        <v>1418</v>
      </c>
      <c r="C1481" s="237">
        <v>275.05388469440385</v>
      </c>
    </row>
    <row r="1482" spans="2:3" x14ac:dyDescent="0.25">
      <c r="B1482" s="238">
        <v>1419</v>
      </c>
      <c r="C1482" s="237">
        <v>-85.599708068922155</v>
      </c>
    </row>
    <row r="1483" spans="2:3" x14ac:dyDescent="0.25">
      <c r="B1483" s="238">
        <v>1420</v>
      </c>
      <c r="C1483" s="237">
        <v>36.095981232733948</v>
      </c>
    </row>
    <row r="1484" spans="2:3" x14ac:dyDescent="0.25">
      <c r="B1484" s="238">
        <v>1421</v>
      </c>
      <c r="C1484" s="237">
        <v>57.903212299293351</v>
      </c>
    </row>
    <row r="1485" spans="2:3" x14ac:dyDescent="0.25">
      <c r="B1485" s="238">
        <v>1422</v>
      </c>
      <c r="C1485" s="237">
        <v>221.66941475973613</v>
      </c>
    </row>
    <row r="1486" spans="2:3" x14ac:dyDescent="0.25">
      <c r="B1486" s="238">
        <v>1423</v>
      </c>
      <c r="C1486" s="237">
        <v>6.6609221867469586</v>
      </c>
    </row>
    <row r="1487" spans="2:3" x14ac:dyDescent="0.25">
      <c r="B1487" s="238">
        <v>1424</v>
      </c>
      <c r="C1487" s="237">
        <v>-57.213962176146225</v>
      </c>
    </row>
    <row r="1488" spans="2:3" x14ac:dyDescent="0.25">
      <c r="B1488" s="238">
        <v>1425</v>
      </c>
      <c r="C1488" s="237">
        <v>157.292101483468</v>
      </c>
    </row>
    <row r="1489" spans="2:3" x14ac:dyDescent="0.25">
      <c r="B1489" s="238">
        <v>1426</v>
      </c>
      <c r="C1489" s="237">
        <v>318.55787752281378</v>
      </c>
    </row>
    <row r="1490" spans="2:3" x14ac:dyDescent="0.25">
      <c r="B1490" s="238">
        <v>1427</v>
      </c>
      <c r="C1490" s="237">
        <v>208.7218360004008</v>
      </c>
    </row>
    <row r="1491" spans="2:3" x14ac:dyDescent="0.25">
      <c r="B1491" s="238">
        <v>1428</v>
      </c>
      <c r="C1491" s="237">
        <v>115.28582722802017</v>
      </c>
    </row>
    <row r="1492" spans="2:3" x14ac:dyDescent="0.25">
      <c r="B1492" s="238">
        <v>1429</v>
      </c>
      <c r="C1492" s="237">
        <v>-126.32592218080643</v>
      </c>
    </row>
    <row r="1493" spans="2:3" x14ac:dyDescent="0.25">
      <c r="B1493" s="238">
        <v>1430</v>
      </c>
      <c r="C1493" s="237">
        <v>655.14085106268283</v>
      </c>
    </row>
    <row r="1494" spans="2:3" x14ac:dyDescent="0.25">
      <c r="B1494" s="238">
        <v>1431</v>
      </c>
      <c r="C1494" s="237">
        <v>257.24924112328659</v>
      </c>
    </row>
    <row r="1495" spans="2:3" x14ac:dyDescent="0.25">
      <c r="B1495" s="238">
        <v>1432</v>
      </c>
      <c r="C1495" s="237">
        <v>90.762865251588735</v>
      </c>
    </row>
    <row r="1496" spans="2:3" x14ac:dyDescent="0.25">
      <c r="B1496" s="238">
        <v>1433</v>
      </c>
      <c r="C1496" s="237">
        <v>269.56968345077382</v>
      </c>
    </row>
    <row r="1497" spans="2:3" x14ac:dyDescent="0.25">
      <c r="B1497" s="238">
        <v>1434</v>
      </c>
      <c r="C1497" s="237">
        <v>204.26869388186864</v>
      </c>
    </row>
    <row r="1498" spans="2:3" x14ac:dyDescent="0.25">
      <c r="B1498" s="238">
        <v>1435</v>
      </c>
      <c r="C1498" s="237">
        <v>73.259622084950749</v>
      </c>
    </row>
    <row r="1499" spans="2:3" x14ac:dyDescent="0.25">
      <c r="B1499" s="238">
        <v>1436</v>
      </c>
      <c r="C1499" s="237">
        <v>-43.41201380406207</v>
      </c>
    </row>
    <row r="1500" spans="2:3" x14ac:dyDescent="0.25">
      <c r="B1500" s="238">
        <v>1437</v>
      </c>
      <c r="C1500" s="237">
        <v>142.12273218674352</v>
      </c>
    </row>
    <row r="1501" spans="2:3" x14ac:dyDescent="0.25">
      <c r="B1501" s="238">
        <v>1438</v>
      </c>
      <c r="C1501" s="237">
        <v>-186.73747858707509</v>
      </c>
    </row>
    <row r="1502" spans="2:3" x14ac:dyDescent="0.25">
      <c r="B1502" s="238">
        <v>1439</v>
      </c>
      <c r="C1502" s="237">
        <v>121.357429461376</v>
      </c>
    </row>
    <row r="1503" spans="2:3" x14ac:dyDescent="0.25">
      <c r="B1503" s="238">
        <v>1440</v>
      </c>
      <c r="C1503" s="237">
        <v>-45.258813843212749</v>
      </c>
    </row>
    <row r="1504" spans="2:3" x14ac:dyDescent="0.25">
      <c r="B1504" s="238">
        <v>1441</v>
      </c>
      <c r="C1504" s="237">
        <v>239.468796444926</v>
      </c>
    </row>
    <row r="1505" spans="2:3" x14ac:dyDescent="0.25">
      <c r="B1505" s="238">
        <v>1442</v>
      </c>
      <c r="C1505" s="237">
        <v>238.99073416125424</v>
      </c>
    </row>
    <row r="1506" spans="2:3" x14ac:dyDescent="0.25">
      <c r="B1506" s="238">
        <v>1443</v>
      </c>
      <c r="C1506" s="237">
        <v>-49.460494255113616</v>
      </c>
    </row>
    <row r="1507" spans="2:3" x14ac:dyDescent="0.25">
      <c r="B1507" s="238">
        <v>1444</v>
      </c>
      <c r="C1507" s="237">
        <v>126.00033708388243</v>
      </c>
    </row>
    <row r="1508" spans="2:3" x14ac:dyDescent="0.25">
      <c r="B1508" s="238">
        <v>1445</v>
      </c>
      <c r="C1508" s="237">
        <v>123.17625340788051</v>
      </c>
    </row>
    <row r="1509" spans="2:3" x14ac:dyDescent="0.25">
      <c r="B1509" s="238">
        <v>1446</v>
      </c>
      <c r="C1509" s="237">
        <v>257.77338540007395</v>
      </c>
    </row>
    <row r="1510" spans="2:3" x14ac:dyDescent="0.25">
      <c r="B1510" s="238">
        <v>1447</v>
      </c>
      <c r="C1510" s="237">
        <v>136.26012183135279</v>
      </c>
    </row>
    <row r="1511" spans="2:3" x14ac:dyDescent="0.25">
      <c r="B1511" s="238">
        <v>1448</v>
      </c>
      <c r="C1511" s="237">
        <v>61.356619565067156</v>
      </c>
    </row>
    <row r="1512" spans="2:3" x14ac:dyDescent="0.25">
      <c r="B1512" s="238">
        <v>1449</v>
      </c>
      <c r="C1512" s="237">
        <v>-21.392531371615746</v>
      </c>
    </row>
    <row r="1513" spans="2:3" x14ac:dyDescent="0.25">
      <c r="B1513" s="238">
        <v>1450</v>
      </c>
      <c r="C1513" s="237">
        <v>-44.524018236509079</v>
      </c>
    </row>
    <row r="1514" spans="2:3" x14ac:dyDescent="0.25">
      <c r="B1514" s="238">
        <v>1451</v>
      </c>
      <c r="C1514" s="237">
        <v>174.93358961534366</v>
      </c>
    </row>
    <row r="1515" spans="2:3" x14ac:dyDescent="0.25">
      <c r="B1515" s="238">
        <v>1452</v>
      </c>
      <c r="C1515" s="237">
        <v>35.05165286945126</v>
      </c>
    </row>
    <row r="1516" spans="2:3" x14ac:dyDescent="0.25">
      <c r="B1516" s="238">
        <v>1453</v>
      </c>
      <c r="C1516" s="237">
        <v>181.71279892374272</v>
      </c>
    </row>
    <row r="1517" spans="2:3" x14ac:dyDescent="0.25">
      <c r="B1517" s="238">
        <v>1454</v>
      </c>
      <c r="C1517" s="237">
        <v>219.03158281413295</v>
      </c>
    </row>
    <row r="1518" spans="2:3" x14ac:dyDescent="0.25">
      <c r="B1518" s="238">
        <v>1455</v>
      </c>
      <c r="C1518" s="237">
        <v>91.401576278606697</v>
      </c>
    </row>
    <row r="1519" spans="2:3" x14ac:dyDescent="0.25">
      <c r="B1519" s="238">
        <v>1456</v>
      </c>
      <c r="C1519" s="237">
        <v>198.39014352060735</v>
      </c>
    </row>
    <row r="1520" spans="2:3" x14ac:dyDescent="0.25">
      <c r="B1520" s="238">
        <v>1457</v>
      </c>
      <c r="C1520" s="237">
        <v>-45.325574009958984</v>
      </c>
    </row>
    <row r="1521" spans="2:3" x14ac:dyDescent="0.25">
      <c r="B1521" s="238">
        <v>1458</v>
      </c>
      <c r="C1521" s="237">
        <v>-17.474945384029382</v>
      </c>
    </row>
    <row r="1522" spans="2:3" x14ac:dyDescent="0.25">
      <c r="B1522" s="238">
        <v>1459</v>
      </c>
      <c r="C1522" s="237">
        <v>47.691523806506012</v>
      </c>
    </row>
    <row r="1523" spans="2:3" x14ac:dyDescent="0.25">
      <c r="B1523" s="238">
        <v>1460</v>
      </c>
      <c r="C1523" s="237">
        <v>66.73939635925062</v>
      </c>
    </row>
    <row r="1524" spans="2:3" x14ac:dyDescent="0.25">
      <c r="B1524" s="238">
        <v>1461</v>
      </c>
      <c r="C1524" s="237">
        <v>111.39029791022281</v>
      </c>
    </row>
    <row r="1525" spans="2:3" x14ac:dyDescent="0.25">
      <c r="B1525" s="238">
        <v>1462</v>
      </c>
      <c r="C1525" s="237">
        <v>259.29274052060146</v>
      </c>
    </row>
    <row r="1526" spans="2:3" x14ac:dyDescent="0.25">
      <c r="B1526" s="238">
        <v>1463</v>
      </c>
      <c r="C1526" s="237">
        <v>103.37726905302254</v>
      </c>
    </row>
    <row r="1527" spans="2:3" x14ac:dyDescent="0.25">
      <c r="B1527" s="238">
        <v>1464</v>
      </c>
      <c r="C1527" s="237">
        <v>87.896057139351313</v>
      </c>
    </row>
    <row r="1528" spans="2:3" x14ac:dyDescent="0.25">
      <c r="B1528" s="238">
        <v>1465</v>
      </c>
      <c r="C1528" s="237">
        <v>138.22191383531259</v>
      </c>
    </row>
    <row r="1529" spans="2:3" x14ac:dyDescent="0.25">
      <c r="B1529" s="238">
        <v>1466</v>
      </c>
      <c r="C1529" s="237">
        <v>72.990154027871228</v>
      </c>
    </row>
    <row r="1530" spans="2:3" x14ac:dyDescent="0.25">
      <c r="B1530" s="238">
        <v>1467</v>
      </c>
      <c r="C1530" s="237">
        <v>46.857601708999326</v>
      </c>
    </row>
    <row r="1531" spans="2:3" x14ac:dyDescent="0.25">
      <c r="B1531" s="238">
        <v>1468</v>
      </c>
      <c r="C1531" s="237">
        <v>142.06997321587798</v>
      </c>
    </row>
    <row r="1532" spans="2:3" x14ac:dyDescent="0.25">
      <c r="B1532" s="238">
        <v>1469</v>
      </c>
      <c r="C1532" s="237">
        <v>212.9332621524303</v>
      </c>
    </row>
    <row r="1533" spans="2:3" x14ac:dyDescent="0.25">
      <c r="B1533" s="238">
        <v>1470</v>
      </c>
      <c r="C1533" s="237">
        <v>52.055088991547308</v>
      </c>
    </row>
    <row r="1534" spans="2:3" x14ac:dyDescent="0.25">
      <c r="B1534" s="238">
        <v>1471</v>
      </c>
      <c r="C1534" s="237">
        <v>116.54095627690653</v>
      </c>
    </row>
    <row r="1535" spans="2:3" x14ac:dyDescent="0.25">
      <c r="B1535" s="238">
        <v>1472</v>
      </c>
      <c r="C1535" s="237">
        <v>228.18075197527824</v>
      </c>
    </row>
    <row r="1536" spans="2:3" x14ac:dyDescent="0.25">
      <c r="B1536" s="238">
        <v>1473</v>
      </c>
      <c r="C1536" s="237">
        <v>88.646738945159726</v>
      </c>
    </row>
    <row r="1537" spans="2:3" x14ac:dyDescent="0.25">
      <c r="B1537" s="238">
        <v>1474</v>
      </c>
      <c r="C1537" s="237">
        <v>-14.334232180690975</v>
      </c>
    </row>
    <row r="1538" spans="2:3" x14ac:dyDescent="0.25">
      <c r="B1538" s="238">
        <v>1475</v>
      </c>
      <c r="C1538" s="237">
        <v>19.691360493097051</v>
      </c>
    </row>
    <row r="1539" spans="2:3" x14ac:dyDescent="0.25">
      <c r="B1539" s="238">
        <v>1476</v>
      </c>
      <c r="C1539" s="237">
        <v>72.268784127205464</v>
      </c>
    </row>
    <row r="1540" spans="2:3" x14ac:dyDescent="0.25">
      <c r="B1540" s="238">
        <v>1477</v>
      </c>
      <c r="C1540" s="237">
        <v>-102.14407353768303</v>
      </c>
    </row>
    <row r="1541" spans="2:3" x14ac:dyDescent="0.25">
      <c r="B1541" s="238">
        <v>1478</v>
      </c>
      <c r="C1541" s="237">
        <v>169.48621309009314</v>
      </c>
    </row>
    <row r="1542" spans="2:3" x14ac:dyDescent="0.25">
      <c r="B1542" s="238">
        <v>1479</v>
      </c>
      <c r="C1542" s="237">
        <v>163.32249537958151</v>
      </c>
    </row>
    <row r="1543" spans="2:3" x14ac:dyDescent="0.25">
      <c r="B1543" s="238">
        <v>1480</v>
      </c>
      <c r="C1543" s="237">
        <v>165.61000386732658</v>
      </c>
    </row>
    <row r="1544" spans="2:3" x14ac:dyDescent="0.25">
      <c r="B1544" s="238">
        <v>1481</v>
      </c>
      <c r="C1544" s="237">
        <v>64.865891183064747</v>
      </c>
    </row>
    <row r="1545" spans="2:3" x14ac:dyDescent="0.25">
      <c r="B1545" s="238">
        <v>1482</v>
      </c>
      <c r="C1545" s="237">
        <v>248.08761239994138</v>
      </c>
    </row>
    <row r="1546" spans="2:3" x14ac:dyDescent="0.25">
      <c r="B1546" s="238">
        <v>1483</v>
      </c>
      <c r="C1546" s="237">
        <v>-46.453406522624306</v>
      </c>
    </row>
    <row r="1547" spans="2:3" x14ac:dyDescent="0.25">
      <c r="B1547" s="238">
        <v>1484</v>
      </c>
      <c r="C1547" s="237">
        <v>85.94216979026001</v>
      </c>
    </row>
    <row r="1548" spans="2:3" x14ac:dyDescent="0.25">
      <c r="B1548" s="238">
        <v>1485</v>
      </c>
      <c r="C1548" s="237">
        <v>151.01670917561586</v>
      </c>
    </row>
    <row r="1549" spans="2:3" x14ac:dyDescent="0.25">
      <c r="B1549" s="238">
        <v>1486</v>
      </c>
      <c r="C1549" s="237">
        <v>321.85599772832961</v>
      </c>
    </row>
    <row r="1550" spans="2:3" x14ac:dyDescent="0.25">
      <c r="B1550" s="238">
        <v>1487</v>
      </c>
      <c r="C1550" s="237">
        <v>340.29531836876617</v>
      </c>
    </row>
    <row r="1551" spans="2:3" x14ac:dyDescent="0.25">
      <c r="B1551" s="238">
        <v>1488</v>
      </c>
      <c r="C1551" s="237">
        <v>360.21205510817788</v>
      </c>
    </row>
    <row r="1552" spans="2:3" x14ac:dyDescent="0.25">
      <c r="B1552" s="238">
        <v>1489</v>
      </c>
      <c r="C1552" s="237">
        <v>224.78444177340248</v>
      </c>
    </row>
    <row r="1553" spans="2:3" x14ac:dyDescent="0.25">
      <c r="B1553" s="238">
        <v>1490</v>
      </c>
      <c r="C1553" s="237">
        <v>216.20719394188785</v>
      </c>
    </row>
    <row r="1554" spans="2:3" x14ac:dyDescent="0.25">
      <c r="B1554" s="238">
        <v>1491</v>
      </c>
      <c r="C1554" s="237">
        <v>-167.2490925587054</v>
      </c>
    </row>
    <row r="1555" spans="2:3" x14ac:dyDescent="0.25">
      <c r="B1555" s="238">
        <v>1492</v>
      </c>
      <c r="C1555" s="237">
        <v>-88.852532742699708</v>
      </c>
    </row>
    <row r="1556" spans="2:3" x14ac:dyDescent="0.25">
      <c r="B1556" s="238">
        <v>1493</v>
      </c>
      <c r="C1556" s="237">
        <v>-21.551042013118007</v>
      </c>
    </row>
    <row r="1557" spans="2:3" x14ac:dyDescent="0.25">
      <c r="B1557" s="238">
        <v>1494</v>
      </c>
      <c r="C1557" s="237">
        <v>77.604169614281176</v>
      </c>
    </row>
    <row r="1558" spans="2:3" x14ac:dyDescent="0.25">
      <c r="B1558" s="238">
        <v>1495</v>
      </c>
      <c r="C1558" s="237">
        <v>132.53784617350755</v>
      </c>
    </row>
    <row r="1559" spans="2:3" x14ac:dyDescent="0.25">
      <c r="B1559" s="238">
        <v>1496</v>
      </c>
      <c r="C1559" s="237">
        <v>134.03886637827887</v>
      </c>
    </row>
    <row r="1560" spans="2:3" x14ac:dyDescent="0.25">
      <c r="B1560" s="238">
        <v>1497</v>
      </c>
      <c r="C1560" s="237">
        <v>-99.085542251362511</v>
      </c>
    </row>
    <row r="1561" spans="2:3" x14ac:dyDescent="0.25">
      <c r="B1561" s="238">
        <v>1498</v>
      </c>
      <c r="C1561" s="237">
        <v>179.35499052390608</v>
      </c>
    </row>
    <row r="1562" spans="2:3" x14ac:dyDescent="0.25">
      <c r="B1562" s="238">
        <v>1499</v>
      </c>
      <c r="C1562" s="237">
        <v>206.70324646445872</v>
      </c>
    </row>
    <row r="1563" spans="2:3" x14ac:dyDescent="0.25">
      <c r="B1563" s="238">
        <v>1500</v>
      </c>
      <c r="C1563" s="237">
        <v>-38.873738846193419</v>
      </c>
    </row>
    <row r="1564" spans="2:3" x14ac:dyDescent="0.25">
      <c r="B1564" s="238">
        <v>1501</v>
      </c>
      <c r="C1564" s="237">
        <v>-111.98759476380434</v>
      </c>
    </row>
    <row r="1565" spans="2:3" x14ac:dyDescent="0.25">
      <c r="B1565" s="238">
        <v>1502</v>
      </c>
      <c r="C1565" s="237">
        <v>-155.57935738626645</v>
      </c>
    </row>
    <row r="1566" spans="2:3" x14ac:dyDescent="0.25">
      <c r="B1566" s="238">
        <v>1503</v>
      </c>
      <c r="C1566" s="237">
        <v>-54.501401899365845</v>
      </c>
    </row>
    <row r="1567" spans="2:3" x14ac:dyDescent="0.25">
      <c r="B1567" s="238">
        <v>1504</v>
      </c>
      <c r="C1567" s="237">
        <v>-91.757410968813019</v>
      </c>
    </row>
    <row r="1568" spans="2:3" x14ac:dyDescent="0.25">
      <c r="B1568" s="238">
        <v>1505</v>
      </c>
      <c r="C1568" s="237">
        <v>154.46561946464254</v>
      </c>
    </row>
    <row r="1569" spans="2:3" x14ac:dyDescent="0.25">
      <c r="B1569" s="238">
        <v>1506</v>
      </c>
      <c r="C1569" s="237">
        <v>-132.23297165365412</v>
      </c>
    </row>
    <row r="1570" spans="2:3" x14ac:dyDescent="0.25">
      <c r="B1570" s="238">
        <v>1507</v>
      </c>
      <c r="C1570" s="237">
        <v>263.19888304125908</v>
      </c>
    </row>
    <row r="1571" spans="2:3" x14ac:dyDescent="0.25">
      <c r="B1571" s="238">
        <v>1508</v>
      </c>
      <c r="C1571" s="237">
        <v>191.84661233617737</v>
      </c>
    </row>
    <row r="1572" spans="2:3" x14ac:dyDescent="0.25">
      <c r="B1572" s="238">
        <v>1509</v>
      </c>
      <c r="C1572" s="237">
        <v>7.541819145389951</v>
      </c>
    </row>
    <row r="1573" spans="2:3" x14ac:dyDescent="0.25">
      <c r="B1573" s="238">
        <v>1510</v>
      </c>
      <c r="C1573" s="237">
        <v>-64.014496997428381</v>
      </c>
    </row>
    <row r="1574" spans="2:3" x14ac:dyDescent="0.25">
      <c r="B1574" s="238">
        <v>1511</v>
      </c>
      <c r="C1574" s="237">
        <v>54.335684191352243</v>
      </c>
    </row>
    <row r="1575" spans="2:3" x14ac:dyDescent="0.25">
      <c r="B1575" s="238">
        <v>1512</v>
      </c>
      <c r="C1575" s="237">
        <v>173.83073887213487</v>
      </c>
    </row>
    <row r="1576" spans="2:3" x14ac:dyDescent="0.25">
      <c r="B1576" s="238">
        <v>1513</v>
      </c>
      <c r="C1576" s="237">
        <v>180.5216231417308</v>
      </c>
    </row>
    <row r="1577" spans="2:3" x14ac:dyDescent="0.25">
      <c r="B1577" s="238">
        <v>1514</v>
      </c>
      <c r="C1577" s="237">
        <v>-79.179884616208369</v>
      </c>
    </row>
    <row r="1578" spans="2:3" x14ac:dyDescent="0.25">
      <c r="B1578" s="238">
        <v>1515</v>
      </c>
      <c r="C1578" s="237">
        <v>192.74477772314413</v>
      </c>
    </row>
    <row r="1579" spans="2:3" x14ac:dyDescent="0.25">
      <c r="B1579" s="238">
        <v>1516</v>
      </c>
      <c r="C1579" s="237">
        <v>249.19407573797199</v>
      </c>
    </row>
    <row r="1580" spans="2:3" x14ac:dyDescent="0.25">
      <c r="B1580" s="238">
        <v>1517</v>
      </c>
      <c r="C1580" s="237">
        <v>89.835149710977873</v>
      </c>
    </row>
    <row r="1581" spans="2:3" x14ac:dyDescent="0.25">
      <c r="B1581" s="238">
        <v>1518</v>
      </c>
      <c r="C1581" s="237">
        <v>182.30244972538213</v>
      </c>
    </row>
    <row r="1582" spans="2:3" x14ac:dyDescent="0.25">
      <c r="B1582" s="238">
        <v>1519</v>
      </c>
      <c r="C1582" s="237">
        <v>0.64212622585698398</v>
      </c>
    </row>
    <row r="1583" spans="2:3" x14ac:dyDescent="0.25">
      <c r="B1583" s="238">
        <v>1520</v>
      </c>
      <c r="C1583" s="237">
        <v>208.29007835566716</v>
      </c>
    </row>
    <row r="1584" spans="2:3" x14ac:dyDescent="0.25">
      <c r="B1584" s="238">
        <v>1521</v>
      </c>
      <c r="C1584" s="237">
        <v>80.831145774308396</v>
      </c>
    </row>
    <row r="1585" spans="2:3" x14ac:dyDescent="0.25">
      <c r="B1585" s="238">
        <v>1522</v>
      </c>
      <c r="C1585" s="237">
        <v>32.48716029742981</v>
      </c>
    </row>
    <row r="1586" spans="2:3" x14ac:dyDescent="0.25">
      <c r="B1586" s="238">
        <v>1523</v>
      </c>
      <c r="C1586" s="237">
        <v>213.06991939845307</v>
      </c>
    </row>
    <row r="1587" spans="2:3" x14ac:dyDescent="0.25">
      <c r="B1587" s="238">
        <v>1524</v>
      </c>
      <c r="C1587" s="237">
        <v>148.43345855781871</v>
      </c>
    </row>
    <row r="1588" spans="2:3" x14ac:dyDescent="0.25">
      <c r="B1588" s="238">
        <v>1525</v>
      </c>
      <c r="C1588" s="237">
        <v>261.02105149971544</v>
      </c>
    </row>
    <row r="1589" spans="2:3" x14ac:dyDescent="0.25">
      <c r="B1589" s="238">
        <v>1526</v>
      </c>
      <c r="C1589" s="237">
        <v>-26.979811869123949</v>
      </c>
    </row>
    <row r="1590" spans="2:3" x14ac:dyDescent="0.25">
      <c r="B1590" s="238">
        <v>1527</v>
      </c>
      <c r="C1590" s="237">
        <v>193.62307089081099</v>
      </c>
    </row>
    <row r="1591" spans="2:3" x14ac:dyDescent="0.25">
      <c r="B1591" s="238">
        <v>1528</v>
      </c>
      <c r="C1591" s="237">
        <v>65.282457801269828</v>
      </c>
    </row>
    <row r="1592" spans="2:3" x14ac:dyDescent="0.25">
      <c r="B1592" s="238">
        <v>1529</v>
      </c>
      <c r="C1592" s="237">
        <v>-41.036476085556245</v>
      </c>
    </row>
    <row r="1593" spans="2:3" x14ac:dyDescent="0.25">
      <c r="B1593" s="238">
        <v>1530</v>
      </c>
      <c r="C1593" s="237">
        <v>11.721095692219237</v>
      </c>
    </row>
    <row r="1594" spans="2:3" x14ac:dyDescent="0.25">
      <c r="B1594" s="238">
        <v>1531</v>
      </c>
      <c r="C1594" s="237">
        <v>14.900780165879652</v>
      </c>
    </row>
    <row r="1595" spans="2:3" x14ac:dyDescent="0.25">
      <c r="B1595" s="238">
        <v>1532</v>
      </c>
      <c r="C1595" s="237">
        <v>226.03956586257846</v>
      </c>
    </row>
    <row r="1596" spans="2:3" x14ac:dyDescent="0.25">
      <c r="B1596" s="238">
        <v>1533</v>
      </c>
      <c r="C1596" s="237">
        <v>130.87665693757666</v>
      </c>
    </row>
    <row r="1597" spans="2:3" x14ac:dyDescent="0.25">
      <c r="B1597" s="238">
        <v>1534</v>
      </c>
      <c r="C1597" s="237">
        <v>138.84579540864533</v>
      </c>
    </row>
    <row r="1598" spans="2:3" x14ac:dyDescent="0.25">
      <c r="B1598" s="238">
        <v>1535</v>
      </c>
      <c r="C1598" s="237">
        <v>150.95046460792881</v>
      </c>
    </row>
    <row r="1599" spans="2:3" x14ac:dyDescent="0.25">
      <c r="B1599" s="238">
        <v>1536</v>
      </c>
      <c r="C1599" s="237">
        <v>69.291583309964324</v>
      </c>
    </row>
    <row r="1600" spans="2:3" x14ac:dyDescent="0.25">
      <c r="B1600" s="238">
        <v>1537</v>
      </c>
      <c r="C1600" s="237">
        <v>148.64873711944031</v>
      </c>
    </row>
    <row r="1601" spans="2:3" x14ac:dyDescent="0.25">
      <c r="B1601" s="238">
        <v>1538</v>
      </c>
      <c r="C1601" s="237">
        <v>399.31104516025215</v>
      </c>
    </row>
    <row r="1602" spans="2:3" x14ac:dyDescent="0.25">
      <c r="B1602" s="238">
        <v>1539</v>
      </c>
      <c r="C1602" s="237">
        <v>205.93094870087415</v>
      </c>
    </row>
    <row r="1603" spans="2:3" x14ac:dyDescent="0.25">
      <c r="B1603" s="238">
        <v>1540</v>
      </c>
      <c r="C1603" s="237">
        <v>193.56527103478265</v>
      </c>
    </row>
    <row r="1604" spans="2:3" x14ac:dyDescent="0.25">
      <c r="B1604" s="238">
        <v>1541</v>
      </c>
      <c r="C1604" s="237">
        <v>337.79818969219377</v>
      </c>
    </row>
    <row r="1605" spans="2:3" x14ac:dyDescent="0.25">
      <c r="B1605" s="238">
        <v>1542</v>
      </c>
      <c r="C1605" s="237">
        <v>133.87639294274578</v>
      </c>
    </row>
    <row r="1606" spans="2:3" x14ac:dyDescent="0.25">
      <c r="B1606" s="238">
        <v>1543</v>
      </c>
      <c r="C1606" s="237">
        <v>92.638181266145054</v>
      </c>
    </row>
    <row r="1607" spans="2:3" x14ac:dyDescent="0.25">
      <c r="B1607" s="238">
        <v>1544</v>
      </c>
      <c r="C1607" s="237">
        <v>215.27493158111639</v>
      </c>
    </row>
    <row r="1608" spans="2:3" x14ac:dyDescent="0.25">
      <c r="B1608" s="238">
        <v>1545</v>
      </c>
      <c r="C1608" s="237">
        <v>61.80857829743281</v>
      </c>
    </row>
    <row r="1609" spans="2:3" x14ac:dyDescent="0.25">
      <c r="B1609" s="238">
        <v>1546</v>
      </c>
      <c r="C1609" s="237">
        <v>130.00875055907804</v>
      </c>
    </row>
    <row r="1610" spans="2:3" x14ac:dyDescent="0.25">
      <c r="B1610" s="238">
        <v>1547</v>
      </c>
      <c r="C1610" s="237">
        <v>68.343986397336721</v>
      </c>
    </row>
    <row r="1611" spans="2:3" x14ac:dyDescent="0.25">
      <c r="B1611" s="238">
        <v>1548</v>
      </c>
      <c r="C1611" s="237">
        <v>12.307942884855365</v>
      </c>
    </row>
    <row r="1612" spans="2:3" x14ac:dyDescent="0.25">
      <c r="B1612" s="238">
        <v>1549</v>
      </c>
      <c r="C1612" s="237">
        <v>18.628018120218428</v>
      </c>
    </row>
    <row r="1613" spans="2:3" x14ac:dyDescent="0.25">
      <c r="B1613" s="238">
        <v>1550</v>
      </c>
      <c r="C1613" s="237">
        <v>234.82582861048462</v>
      </c>
    </row>
    <row r="1614" spans="2:3" x14ac:dyDescent="0.25">
      <c r="B1614" s="238">
        <v>1551</v>
      </c>
      <c r="C1614" s="237">
        <v>22.561036657954176</v>
      </c>
    </row>
    <row r="1615" spans="2:3" x14ac:dyDescent="0.25">
      <c r="B1615" s="238">
        <v>1552</v>
      </c>
      <c r="C1615" s="237">
        <v>218.17188530008013</v>
      </c>
    </row>
    <row r="1616" spans="2:3" x14ac:dyDescent="0.25">
      <c r="B1616" s="238">
        <v>1553</v>
      </c>
      <c r="C1616" s="237">
        <v>73.234041830440248</v>
      </c>
    </row>
    <row r="1617" spans="2:3" x14ac:dyDescent="0.25">
      <c r="B1617" s="238">
        <v>1554</v>
      </c>
      <c r="C1617" s="237">
        <v>-38.137159543933336</v>
      </c>
    </row>
    <row r="1618" spans="2:3" x14ac:dyDescent="0.25">
      <c r="B1618" s="238">
        <v>1555</v>
      </c>
      <c r="C1618" s="237">
        <v>0.32662523985602832</v>
      </c>
    </row>
    <row r="1619" spans="2:3" x14ac:dyDescent="0.25">
      <c r="B1619" s="238">
        <v>1556</v>
      </c>
      <c r="C1619" s="237">
        <v>294.93551776828212</v>
      </c>
    </row>
    <row r="1620" spans="2:3" x14ac:dyDescent="0.25">
      <c r="B1620" s="238">
        <v>1557</v>
      </c>
      <c r="C1620" s="237">
        <v>101.6784076633286</v>
      </c>
    </row>
    <row r="1621" spans="2:3" x14ac:dyDescent="0.25">
      <c r="B1621" s="238">
        <v>1558</v>
      </c>
      <c r="C1621" s="237">
        <v>215.91552455554051</v>
      </c>
    </row>
    <row r="1622" spans="2:3" x14ac:dyDescent="0.25">
      <c r="B1622" s="238">
        <v>1559</v>
      </c>
      <c r="C1622" s="237">
        <v>-103.21545594620656</v>
      </c>
    </row>
    <row r="1623" spans="2:3" x14ac:dyDescent="0.25">
      <c r="B1623" s="238">
        <v>1560</v>
      </c>
      <c r="C1623" s="237">
        <v>29.623567411125407</v>
      </c>
    </row>
    <row r="1624" spans="2:3" x14ac:dyDescent="0.25">
      <c r="B1624" s="238">
        <v>1561</v>
      </c>
      <c r="C1624" s="237">
        <v>105.17177328945394</v>
      </c>
    </row>
    <row r="1625" spans="2:3" x14ac:dyDescent="0.25">
      <c r="B1625" s="238">
        <v>1562</v>
      </c>
      <c r="C1625" s="237">
        <v>113.49199273481199</v>
      </c>
    </row>
    <row r="1626" spans="2:3" x14ac:dyDescent="0.25">
      <c r="B1626" s="238">
        <v>1563</v>
      </c>
      <c r="C1626" s="237">
        <v>-150.64215214029099</v>
      </c>
    </row>
    <row r="1627" spans="2:3" x14ac:dyDescent="0.25">
      <c r="B1627" s="238">
        <v>1564</v>
      </c>
      <c r="C1627" s="237">
        <v>-0.7202271126885762</v>
      </c>
    </row>
    <row r="1628" spans="2:3" x14ac:dyDescent="0.25">
      <c r="B1628" s="238">
        <v>1565</v>
      </c>
      <c r="C1628" s="237">
        <v>136.61873778614478</v>
      </c>
    </row>
    <row r="1629" spans="2:3" x14ac:dyDescent="0.25">
      <c r="B1629" s="238">
        <v>1566</v>
      </c>
      <c r="C1629" s="237">
        <v>-23.504923504894464</v>
      </c>
    </row>
    <row r="1630" spans="2:3" x14ac:dyDescent="0.25">
      <c r="B1630" s="238">
        <v>1567</v>
      </c>
      <c r="C1630" s="237">
        <v>442.84412669461642</v>
      </c>
    </row>
    <row r="1631" spans="2:3" x14ac:dyDescent="0.25">
      <c r="B1631" s="238">
        <v>1568</v>
      </c>
      <c r="C1631" s="237">
        <v>277.88461446727041</v>
      </c>
    </row>
    <row r="1632" spans="2:3" x14ac:dyDescent="0.25">
      <c r="B1632" s="238">
        <v>1569</v>
      </c>
      <c r="C1632" s="237">
        <v>125.60838231257114</v>
      </c>
    </row>
    <row r="1633" spans="2:3" x14ac:dyDescent="0.25">
      <c r="B1633" s="238">
        <v>1570</v>
      </c>
      <c r="C1633" s="237">
        <v>105.28213730974232</v>
      </c>
    </row>
    <row r="1634" spans="2:3" x14ac:dyDescent="0.25">
      <c r="B1634" s="238">
        <v>1571</v>
      </c>
      <c r="C1634" s="237">
        <v>146.57228455452653</v>
      </c>
    </row>
    <row r="1635" spans="2:3" x14ac:dyDescent="0.25">
      <c r="B1635" s="238">
        <v>1572</v>
      </c>
      <c r="C1635" s="237">
        <v>298.55939343294347</v>
      </c>
    </row>
    <row r="1636" spans="2:3" x14ac:dyDescent="0.25">
      <c r="B1636" s="238">
        <v>1573</v>
      </c>
      <c r="C1636" s="237">
        <v>130.52244523912873</v>
      </c>
    </row>
    <row r="1637" spans="2:3" x14ac:dyDescent="0.25">
      <c r="B1637" s="238">
        <v>1574</v>
      </c>
      <c r="C1637" s="237">
        <v>137.23140564457825</v>
      </c>
    </row>
    <row r="1638" spans="2:3" x14ac:dyDescent="0.25">
      <c r="B1638" s="238">
        <v>1575</v>
      </c>
      <c r="C1638" s="237">
        <v>172.56139415302295</v>
      </c>
    </row>
    <row r="1639" spans="2:3" x14ac:dyDescent="0.25">
      <c r="B1639" s="238">
        <v>1576</v>
      </c>
      <c r="C1639" s="237">
        <v>232.77313928452372</v>
      </c>
    </row>
    <row r="1640" spans="2:3" x14ac:dyDescent="0.25">
      <c r="B1640" s="238">
        <v>1577</v>
      </c>
      <c r="C1640" s="237">
        <v>295.11280827928164</v>
      </c>
    </row>
    <row r="1641" spans="2:3" x14ac:dyDescent="0.25">
      <c r="B1641" s="238">
        <v>1578</v>
      </c>
      <c r="C1641" s="237">
        <v>85.949690441984444</v>
      </c>
    </row>
    <row r="1642" spans="2:3" x14ac:dyDescent="0.25">
      <c r="B1642" s="238">
        <v>1579</v>
      </c>
      <c r="C1642" s="237">
        <v>-24.86608084920374</v>
      </c>
    </row>
    <row r="1643" spans="2:3" x14ac:dyDescent="0.25">
      <c r="B1643" s="238">
        <v>1580</v>
      </c>
      <c r="C1643" s="237">
        <v>-20.613186268311949</v>
      </c>
    </row>
    <row r="1644" spans="2:3" x14ac:dyDescent="0.25">
      <c r="B1644" s="238">
        <v>1581</v>
      </c>
      <c r="C1644" s="237">
        <v>414.01412082693292</v>
      </c>
    </row>
    <row r="1645" spans="2:3" x14ac:dyDescent="0.25">
      <c r="B1645" s="238">
        <v>1582</v>
      </c>
      <c r="C1645" s="237">
        <v>-67.273618813896604</v>
      </c>
    </row>
    <row r="1646" spans="2:3" x14ac:dyDescent="0.25">
      <c r="B1646" s="238">
        <v>1583</v>
      </c>
      <c r="C1646" s="237">
        <v>456.90459349408735</v>
      </c>
    </row>
    <row r="1647" spans="2:3" x14ac:dyDescent="0.25">
      <c r="B1647" s="238">
        <v>1584</v>
      </c>
      <c r="C1647" s="237">
        <v>152.08310161192</v>
      </c>
    </row>
    <row r="1648" spans="2:3" x14ac:dyDescent="0.25">
      <c r="B1648" s="238">
        <v>1585</v>
      </c>
      <c r="C1648" s="237">
        <v>125.8055210104488</v>
      </c>
    </row>
    <row r="1649" spans="2:3" x14ac:dyDescent="0.25">
      <c r="B1649" s="238">
        <v>1586</v>
      </c>
      <c r="C1649" s="237">
        <v>-152.20189074734384</v>
      </c>
    </row>
    <row r="1650" spans="2:3" x14ac:dyDescent="0.25">
      <c r="B1650" s="238">
        <v>1587</v>
      </c>
      <c r="C1650" s="237">
        <v>93.597461140569038</v>
      </c>
    </row>
    <row r="1651" spans="2:3" x14ac:dyDescent="0.25">
      <c r="B1651" s="238">
        <v>1588</v>
      </c>
      <c r="C1651" s="237">
        <v>28.862970550187114</v>
      </c>
    </row>
    <row r="1652" spans="2:3" x14ac:dyDescent="0.25">
      <c r="B1652" s="238">
        <v>1589</v>
      </c>
      <c r="C1652" s="237">
        <v>-109.61549146603974</v>
      </c>
    </row>
    <row r="1653" spans="2:3" x14ac:dyDescent="0.25">
      <c r="B1653" s="238">
        <v>1590</v>
      </c>
      <c r="C1653" s="237">
        <v>4.4230507174368938</v>
      </c>
    </row>
    <row r="1654" spans="2:3" x14ac:dyDescent="0.25">
      <c r="B1654" s="238">
        <v>1591</v>
      </c>
      <c r="C1654" s="237">
        <v>-141.76666355815621</v>
      </c>
    </row>
    <row r="1655" spans="2:3" x14ac:dyDescent="0.25">
      <c r="B1655" s="238">
        <v>1592</v>
      </c>
      <c r="C1655" s="237">
        <v>35.310179831996308</v>
      </c>
    </row>
    <row r="1656" spans="2:3" x14ac:dyDescent="0.25">
      <c r="B1656" s="238">
        <v>1593</v>
      </c>
      <c r="C1656" s="237">
        <v>305.10973758076227</v>
      </c>
    </row>
    <row r="1657" spans="2:3" x14ac:dyDescent="0.25">
      <c r="B1657" s="238">
        <v>1594</v>
      </c>
      <c r="C1657" s="237">
        <v>290.08583434778313</v>
      </c>
    </row>
    <row r="1658" spans="2:3" x14ac:dyDescent="0.25">
      <c r="B1658" s="238">
        <v>1595</v>
      </c>
      <c r="C1658" s="237">
        <v>124.40603342967752</v>
      </c>
    </row>
    <row r="1659" spans="2:3" x14ac:dyDescent="0.25">
      <c r="B1659" s="238">
        <v>1596</v>
      </c>
      <c r="C1659" s="237">
        <v>247.47851055351504</v>
      </c>
    </row>
    <row r="1660" spans="2:3" x14ac:dyDescent="0.25">
      <c r="B1660" s="238">
        <v>1597</v>
      </c>
      <c r="C1660" s="237">
        <v>60.388281477322984</v>
      </c>
    </row>
    <row r="1661" spans="2:3" x14ac:dyDescent="0.25">
      <c r="B1661" s="238">
        <v>1598</v>
      </c>
      <c r="C1661" s="237">
        <v>364.08227469294008</v>
      </c>
    </row>
    <row r="1662" spans="2:3" x14ac:dyDescent="0.25">
      <c r="B1662" s="238">
        <v>1599</v>
      </c>
      <c r="C1662" s="237">
        <v>472.38488550310109</v>
      </c>
    </row>
    <row r="1663" spans="2:3" x14ac:dyDescent="0.25">
      <c r="B1663" s="238">
        <v>1600</v>
      </c>
      <c r="C1663" s="237">
        <v>105.50414409714895</v>
      </c>
    </row>
    <row r="1664" spans="2:3" x14ac:dyDescent="0.25">
      <c r="B1664" s="238">
        <v>1601</v>
      </c>
      <c r="C1664" s="237">
        <v>53.46224683413277</v>
      </c>
    </row>
    <row r="1665" spans="2:3" x14ac:dyDescent="0.25">
      <c r="B1665" s="238">
        <v>1602</v>
      </c>
      <c r="C1665" s="237">
        <v>97.372775545173369</v>
      </c>
    </row>
    <row r="1666" spans="2:3" x14ac:dyDescent="0.25">
      <c r="B1666" s="238">
        <v>1603</v>
      </c>
      <c r="C1666" s="237">
        <v>59.157574645861601</v>
      </c>
    </row>
    <row r="1667" spans="2:3" x14ac:dyDescent="0.25">
      <c r="B1667" s="238">
        <v>1604</v>
      </c>
      <c r="C1667" s="237">
        <v>179.61598406094254</v>
      </c>
    </row>
    <row r="1668" spans="2:3" x14ac:dyDescent="0.25">
      <c r="B1668" s="238">
        <v>1605</v>
      </c>
      <c r="C1668" s="237">
        <v>-77.180528803504615</v>
      </c>
    </row>
    <row r="1669" spans="2:3" x14ac:dyDescent="0.25">
      <c r="B1669" s="238">
        <v>1606</v>
      </c>
      <c r="C1669" s="237">
        <v>353.60778460570555</v>
      </c>
    </row>
    <row r="1670" spans="2:3" x14ac:dyDescent="0.25">
      <c r="B1670" s="238">
        <v>1607</v>
      </c>
      <c r="C1670" s="237">
        <v>31.554943891900336</v>
      </c>
    </row>
    <row r="1671" spans="2:3" x14ac:dyDescent="0.25">
      <c r="B1671" s="238">
        <v>1608</v>
      </c>
      <c r="C1671" s="237">
        <v>105.42665676167022</v>
      </c>
    </row>
    <row r="1672" spans="2:3" x14ac:dyDescent="0.25">
      <c r="B1672" s="238">
        <v>1609</v>
      </c>
      <c r="C1672" s="237">
        <v>222.42321876095343</v>
      </c>
    </row>
    <row r="1673" spans="2:3" x14ac:dyDescent="0.25">
      <c r="B1673" s="238">
        <v>1610</v>
      </c>
      <c r="C1673" s="237">
        <v>-92.887956030245817</v>
      </c>
    </row>
    <row r="1674" spans="2:3" x14ac:dyDescent="0.25">
      <c r="B1674" s="238">
        <v>1611</v>
      </c>
      <c r="C1674" s="237">
        <v>40.628201139048784</v>
      </c>
    </row>
    <row r="1675" spans="2:3" x14ac:dyDescent="0.25">
      <c r="B1675" s="238">
        <v>1612</v>
      </c>
      <c r="C1675" s="237">
        <v>279.96668897681593</v>
      </c>
    </row>
    <row r="1676" spans="2:3" x14ac:dyDescent="0.25">
      <c r="B1676" s="238">
        <v>1613</v>
      </c>
      <c r="C1676" s="237">
        <v>-19.252451750819404</v>
      </c>
    </row>
    <row r="1677" spans="2:3" x14ac:dyDescent="0.25">
      <c r="B1677" s="238">
        <v>1614</v>
      </c>
      <c r="C1677" s="237">
        <v>0.26921877077008105</v>
      </c>
    </row>
    <row r="1678" spans="2:3" x14ac:dyDescent="0.25">
      <c r="B1678" s="238">
        <v>1615</v>
      </c>
      <c r="C1678" s="237">
        <v>-87.062112522886309</v>
      </c>
    </row>
    <row r="1679" spans="2:3" x14ac:dyDescent="0.25">
      <c r="B1679" s="238">
        <v>1616</v>
      </c>
      <c r="C1679" s="237">
        <v>79.481357657450459</v>
      </c>
    </row>
    <row r="1680" spans="2:3" x14ac:dyDescent="0.25">
      <c r="B1680" s="238">
        <v>1617</v>
      </c>
      <c r="C1680" s="237">
        <v>118.58133373829492</v>
      </c>
    </row>
    <row r="1681" spans="2:3" x14ac:dyDescent="0.25">
      <c r="B1681" s="238">
        <v>1618</v>
      </c>
      <c r="C1681" s="237">
        <v>122.94646347826291</v>
      </c>
    </row>
    <row r="1682" spans="2:3" x14ac:dyDescent="0.25">
      <c r="B1682" s="238">
        <v>1619</v>
      </c>
      <c r="C1682" s="237">
        <v>-150.56498597407949</v>
      </c>
    </row>
    <row r="1683" spans="2:3" x14ac:dyDescent="0.25">
      <c r="B1683" s="238">
        <v>1620</v>
      </c>
      <c r="C1683" s="237">
        <v>-20.661968225034059</v>
      </c>
    </row>
    <row r="1684" spans="2:3" x14ac:dyDescent="0.25">
      <c r="B1684" s="238">
        <v>1621</v>
      </c>
      <c r="C1684" s="237">
        <v>73.725487041994228</v>
      </c>
    </row>
    <row r="1685" spans="2:3" x14ac:dyDescent="0.25">
      <c r="B1685" s="238">
        <v>1622</v>
      </c>
      <c r="C1685" s="237">
        <v>185.76109210800769</v>
      </c>
    </row>
    <row r="1686" spans="2:3" x14ac:dyDescent="0.25">
      <c r="B1686" s="238">
        <v>1623</v>
      </c>
      <c r="C1686" s="237">
        <v>57.194866475339339</v>
      </c>
    </row>
    <row r="1687" spans="2:3" x14ac:dyDescent="0.25">
      <c r="B1687" s="238">
        <v>1624</v>
      </c>
      <c r="C1687" s="237">
        <v>210.29100771228767</v>
      </c>
    </row>
    <row r="1688" spans="2:3" x14ac:dyDescent="0.25">
      <c r="B1688" s="238">
        <v>1625</v>
      </c>
      <c r="C1688" s="237">
        <v>172.98853855989</v>
      </c>
    </row>
    <row r="1689" spans="2:3" x14ac:dyDescent="0.25">
      <c r="B1689" s="238">
        <v>1626</v>
      </c>
      <c r="C1689" s="237">
        <v>93.370460484273565</v>
      </c>
    </row>
    <row r="1690" spans="2:3" x14ac:dyDescent="0.25">
      <c r="B1690" s="238">
        <v>1627</v>
      </c>
      <c r="C1690" s="237">
        <v>101.53622623154499</v>
      </c>
    </row>
    <row r="1691" spans="2:3" x14ac:dyDescent="0.25">
      <c r="B1691" s="238">
        <v>1628</v>
      </c>
      <c r="C1691" s="237">
        <v>-19.344912440267791</v>
      </c>
    </row>
    <row r="1692" spans="2:3" x14ac:dyDescent="0.25">
      <c r="B1692" s="238">
        <v>1629</v>
      </c>
      <c r="C1692" s="237">
        <v>230.73920638396476</v>
      </c>
    </row>
    <row r="1693" spans="2:3" x14ac:dyDescent="0.25">
      <c r="B1693" s="238">
        <v>1630</v>
      </c>
      <c r="C1693" s="237">
        <v>48.048488009476557</v>
      </c>
    </row>
    <row r="1694" spans="2:3" x14ac:dyDescent="0.25">
      <c r="B1694" s="238">
        <v>1631</v>
      </c>
      <c r="C1694" s="237">
        <v>187.44956234169783</v>
      </c>
    </row>
    <row r="1695" spans="2:3" x14ac:dyDescent="0.25">
      <c r="B1695" s="238">
        <v>1632</v>
      </c>
      <c r="C1695" s="237">
        <v>163.02105187891868</v>
      </c>
    </row>
    <row r="1696" spans="2:3" x14ac:dyDescent="0.25">
      <c r="B1696" s="238">
        <v>1633</v>
      </c>
      <c r="C1696" s="237">
        <v>161.75812083618061</v>
      </c>
    </row>
    <row r="1697" spans="2:3" x14ac:dyDescent="0.25">
      <c r="B1697" s="238">
        <v>1634</v>
      </c>
      <c r="C1697" s="237">
        <v>199.33131213355171</v>
      </c>
    </row>
    <row r="1698" spans="2:3" x14ac:dyDescent="0.25">
      <c r="B1698" s="238">
        <v>1635</v>
      </c>
      <c r="C1698" s="237">
        <v>356.11506872015093</v>
      </c>
    </row>
    <row r="1699" spans="2:3" x14ac:dyDescent="0.25">
      <c r="B1699" s="238">
        <v>1636</v>
      </c>
      <c r="C1699" s="237">
        <v>-18.261563000839345</v>
      </c>
    </row>
    <row r="1700" spans="2:3" x14ac:dyDescent="0.25">
      <c r="B1700" s="238">
        <v>1637</v>
      </c>
      <c r="C1700" s="237">
        <v>117.13049181859171</v>
      </c>
    </row>
    <row r="1701" spans="2:3" x14ac:dyDescent="0.25">
      <c r="B1701" s="238">
        <v>1638</v>
      </c>
      <c r="C1701" s="237">
        <v>86.586431555728609</v>
      </c>
    </row>
    <row r="1702" spans="2:3" x14ac:dyDescent="0.25">
      <c r="B1702" s="238">
        <v>1639</v>
      </c>
      <c r="C1702" s="237">
        <v>248.93549991825279</v>
      </c>
    </row>
    <row r="1703" spans="2:3" x14ac:dyDescent="0.25">
      <c r="B1703" s="238">
        <v>1640</v>
      </c>
      <c r="C1703" s="237">
        <v>142.99690602575399</v>
      </c>
    </row>
    <row r="1704" spans="2:3" x14ac:dyDescent="0.25">
      <c r="B1704" s="238">
        <v>1641</v>
      </c>
      <c r="C1704" s="237">
        <v>322.46886204014345</v>
      </c>
    </row>
    <row r="1705" spans="2:3" x14ac:dyDescent="0.25">
      <c r="B1705" s="238">
        <v>1642</v>
      </c>
      <c r="C1705" s="237">
        <v>72.30692663640076</v>
      </c>
    </row>
    <row r="1706" spans="2:3" x14ac:dyDescent="0.25">
      <c r="B1706" s="238">
        <v>1643</v>
      </c>
      <c r="C1706" s="237">
        <v>238.14173609269241</v>
      </c>
    </row>
    <row r="1707" spans="2:3" x14ac:dyDescent="0.25">
      <c r="B1707" s="238">
        <v>1644</v>
      </c>
      <c r="C1707" s="237">
        <v>190.091097519865</v>
      </c>
    </row>
    <row r="1708" spans="2:3" x14ac:dyDescent="0.25">
      <c r="B1708" s="238">
        <v>1645</v>
      </c>
      <c r="C1708" s="237">
        <v>87.557914509601204</v>
      </c>
    </row>
    <row r="1709" spans="2:3" x14ac:dyDescent="0.25">
      <c r="B1709" s="238">
        <v>1646</v>
      </c>
      <c r="C1709" s="237">
        <v>233.35339291463885</v>
      </c>
    </row>
    <row r="1710" spans="2:3" x14ac:dyDescent="0.25">
      <c r="B1710" s="238">
        <v>1647</v>
      </c>
      <c r="C1710" s="237">
        <v>274.23681057271472</v>
      </c>
    </row>
    <row r="1711" spans="2:3" x14ac:dyDescent="0.25">
      <c r="B1711" s="238">
        <v>1648</v>
      </c>
      <c r="C1711" s="237">
        <v>227.50352093817645</v>
      </c>
    </row>
    <row r="1712" spans="2:3" x14ac:dyDescent="0.25">
      <c r="B1712" s="238">
        <v>1649</v>
      </c>
      <c r="C1712" s="237">
        <v>153.91348552584759</v>
      </c>
    </row>
    <row r="1713" spans="2:3" x14ac:dyDescent="0.25">
      <c r="B1713" s="238">
        <v>1650</v>
      </c>
      <c r="C1713" s="237">
        <v>257.08256971476294</v>
      </c>
    </row>
    <row r="1714" spans="2:3" x14ac:dyDescent="0.25">
      <c r="B1714" s="238">
        <v>1651</v>
      </c>
      <c r="C1714" s="237">
        <v>52.165285589538016</v>
      </c>
    </row>
    <row r="1715" spans="2:3" x14ac:dyDescent="0.25">
      <c r="B1715" s="238">
        <v>1652</v>
      </c>
      <c r="C1715" s="237">
        <v>132.53558776521777</v>
      </c>
    </row>
    <row r="1716" spans="2:3" x14ac:dyDescent="0.25">
      <c r="B1716" s="238">
        <v>1653</v>
      </c>
      <c r="C1716" s="237">
        <v>202.8858232364085</v>
      </c>
    </row>
    <row r="1717" spans="2:3" x14ac:dyDescent="0.25">
      <c r="B1717" s="238">
        <v>1654</v>
      </c>
      <c r="C1717" s="237">
        <v>-112.91197201215147</v>
      </c>
    </row>
    <row r="1718" spans="2:3" x14ac:dyDescent="0.25">
      <c r="B1718" s="238">
        <v>1655</v>
      </c>
      <c r="C1718" s="237">
        <v>217.75832654981579</v>
      </c>
    </row>
    <row r="1719" spans="2:3" x14ac:dyDescent="0.25">
      <c r="B1719" s="238">
        <v>1656</v>
      </c>
      <c r="C1719" s="237">
        <v>254.45883834043781</v>
      </c>
    </row>
    <row r="1720" spans="2:3" x14ac:dyDescent="0.25">
      <c r="B1720" s="238">
        <v>1657</v>
      </c>
      <c r="C1720" s="237">
        <v>105.07369903245778</v>
      </c>
    </row>
    <row r="1721" spans="2:3" x14ac:dyDescent="0.25">
      <c r="B1721" s="238">
        <v>1658</v>
      </c>
      <c r="C1721" s="237">
        <v>92.21584534005386</v>
      </c>
    </row>
    <row r="1722" spans="2:3" x14ac:dyDescent="0.25">
      <c r="B1722" s="238">
        <v>1659</v>
      </c>
      <c r="C1722" s="237">
        <v>17.49685476614674</v>
      </c>
    </row>
    <row r="1723" spans="2:3" x14ac:dyDescent="0.25">
      <c r="B1723" s="238">
        <v>1660</v>
      </c>
      <c r="C1723" s="237">
        <v>198.42531385766657</v>
      </c>
    </row>
    <row r="1724" spans="2:3" x14ac:dyDescent="0.25">
      <c r="B1724" s="238">
        <v>1661</v>
      </c>
      <c r="C1724" s="237">
        <v>310.19855284290196</v>
      </c>
    </row>
    <row r="1725" spans="2:3" x14ac:dyDescent="0.25">
      <c r="B1725" s="238">
        <v>1662</v>
      </c>
      <c r="C1725" s="237">
        <v>-49.609148836984872</v>
      </c>
    </row>
    <row r="1726" spans="2:3" x14ac:dyDescent="0.25">
      <c r="B1726" s="238">
        <v>1663</v>
      </c>
      <c r="C1726" s="237">
        <v>36.688191543653559</v>
      </c>
    </row>
    <row r="1727" spans="2:3" x14ac:dyDescent="0.25">
      <c r="B1727" s="238">
        <v>1664</v>
      </c>
      <c r="C1727" s="237">
        <v>16.260592319217849</v>
      </c>
    </row>
    <row r="1728" spans="2:3" x14ac:dyDescent="0.25">
      <c r="B1728" s="238">
        <v>1665</v>
      </c>
      <c r="C1728" s="237">
        <v>255.82873296916893</v>
      </c>
    </row>
    <row r="1729" spans="2:3" x14ac:dyDescent="0.25">
      <c r="B1729" s="238">
        <v>1666</v>
      </c>
      <c r="C1729" s="237">
        <v>274.3886166862128</v>
      </c>
    </row>
    <row r="1730" spans="2:3" x14ac:dyDescent="0.25">
      <c r="B1730" s="238">
        <v>1667</v>
      </c>
      <c r="C1730" s="237">
        <v>94.845530349876796</v>
      </c>
    </row>
    <row r="1731" spans="2:3" x14ac:dyDescent="0.25">
      <c r="B1731" s="238">
        <v>1668</v>
      </c>
      <c r="C1731" s="237">
        <v>291.46984128523843</v>
      </c>
    </row>
    <row r="1732" spans="2:3" x14ac:dyDescent="0.25">
      <c r="B1732" s="238">
        <v>1669</v>
      </c>
      <c r="C1732" s="237">
        <v>310.85866333370092</v>
      </c>
    </row>
    <row r="1733" spans="2:3" x14ac:dyDescent="0.25">
      <c r="B1733" s="238">
        <v>1670</v>
      </c>
      <c r="C1733" s="237">
        <v>-78.582855161862653</v>
      </c>
    </row>
    <row r="1734" spans="2:3" x14ac:dyDescent="0.25">
      <c r="B1734" s="238">
        <v>1671</v>
      </c>
      <c r="C1734" s="237">
        <v>142.58801916209686</v>
      </c>
    </row>
    <row r="1735" spans="2:3" x14ac:dyDescent="0.25">
      <c r="B1735" s="238">
        <v>1672</v>
      </c>
      <c r="C1735" s="237">
        <v>-86.228729964279097</v>
      </c>
    </row>
    <row r="1736" spans="2:3" x14ac:dyDescent="0.25">
      <c r="B1736" s="238">
        <v>1673</v>
      </c>
      <c r="C1736" s="237">
        <v>213.50731111654235</v>
      </c>
    </row>
    <row r="1737" spans="2:3" x14ac:dyDescent="0.25">
      <c r="B1737" s="238">
        <v>1674</v>
      </c>
      <c r="C1737" s="237">
        <v>147.74330373730146</v>
      </c>
    </row>
    <row r="1738" spans="2:3" x14ac:dyDescent="0.25">
      <c r="B1738" s="238">
        <v>1675</v>
      </c>
      <c r="C1738" s="237">
        <v>96.529761955819794</v>
      </c>
    </row>
    <row r="1739" spans="2:3" x14ac:dyDescent="0.25">
      <c r="B1739" s="238">
        <v>1676</v>
      </c>
      <c r="C1739" s="237">
        <v>150.51780651992712</v>
      </c>
    </row>
    <row r="1740" spans="2:3" x14ac:dyDescent="0.25">
      <c r="B1740" s="238">
        <v>1677</v>
      </c>
      <c r="C1740" s="237">
        <v>132.18654608475632</v>
      </c>
    </row>
    <row r="1741" spans="2:3" x14ac:dyDescent="0.25">
      <c r="B1741" s="238">
        <v>1678</v>
      </c>
      <c r="C1741" s="237">
        <v>92.835412681109361</v>
      </c>
    </row>
    <row r="1742" spans="2:3" x14ac:dyDescent="0.25">
      <c r="B1742" s="238">
        <v>1679</v>
      </c>
      <c r="C1742" s="237">
        <v>252.89748837703735</v>
      </c>
    </row>
    <row r="1743" spans="2:3" x14ac:dyDescent="0.25">
      <c r="B1743" s="238">
        <v>1680</v>
      </c>
      <c r="C1743" s="237">
        <v>-50.782998384490469</v>
      </c>
    </row>
    <row r="1744" spans="2:3" x14ac:dyDescent="0.25">
      <c r="B1744" s="238">
        <v>1681</v>
      </c>
      <c r="C1744" s="237">
        <v>-21.244568382689579</v>
      </c>
    </row>
    <row r="1745" spans="2:3" x14ac:dyDescent="0.25">
      <c r="B1745" s="238">
        <v>1682</v>
      </c>
      <c r="C1745" s="237">
        <v>105.16790936737196</v>
      </c>
    </row>
    <row r="1746" spans="2:3" x14ac:dyDescent="0.25">
      <c r="B1746" s="238">
        <v>1683</v>
      </c>
      <c r="C1746" s="237">
        <v>196.92679292139854</v>
      </c>
    </row>
    <row r="1747" spans="2:3" x14ac:dyDescent="0.25">
      <c r="B1747" s="238">
        <v>1684</v>
      </c>
      <c r="C1747" s="237">
        <v>281.83034104136266</v>
      </c>
    </row>
    <row r="1748" spans="2:3" x14ac:dyDescent="0.25">
      <c r="B1748" s="238">
        <v>1685</v>
      </c>
      <c r="C1748" s="237">
        <v>23.092151838561307</v>
      </c>
    </row>
    <row r="1749" spans="2:3" x14ac:dyDescent="0.25">
      <c r="B1749" s="238">
        <v>1686</v>
      </c>
      <c r="C1749" s="237">
        <v>153.36310195323159</v>
      </c>
    </row>
    <row r="1750" spans="2:3" x14ac:dyDescent="0.25">
      <c r="B1750" s="238">
        <v>1687</v>
      </c>
      <c r="C1750" s="237">
        <v>155.52256420958699</v>
      </c>
    </row>
    <row r="1751" spans="2:3" x14ac:dyDescent="0.25">
      <c r="B1751" s="238">
        <v>1688</v>
      </c>
      <c r="C1751" s="237">
        <v>369.38411733485918</v>
      </c>
    </row>
    <row r="1752" spans="2:3" x14ac:dyDescent="0.25">
      <c r="B1752" s="238">
        <v>1689</v>
      </c>
      <c r="C1752" s="237">
        <v>163.58137004028177</v>
      </c>
    </row>
    <row r="1753" spans="2:3" x14ac:dyDescent="0.25">
      <c r="B1753" s="238">
        <v>1690</v>
      </c>
      <c r="C1753" s="237">
        <v>120.78927476901188</v>
      </c>
    </row>
    <row r="1754" spans="2:3" x14ac:dyDescent="0.25">
      <c r="B1754" s="238">
        <v>1691</v>
      </c>
      <c r="C1754" s="237">
        <v>258.35530083363051</v>
      </c>
    </row>
    <row r="1755" spans="2:3" x14ac:dyDescent="0.25">
      <c r="B1755" s="238">
        <v>1692</v>
      </c>
      <c r="C1755" s="237">
        <v>84.839352863869379</v>
      </c>
    </row>
    <row r="1756" spans="2:3" x14ac:dyDescent="0.25">
      <c r="B1756" s="238">
        <v>1693</v>
      </c>
      <c r="C1756" s="237">
        <v>101.53407416347912</v>
      </c>
    </row>
    <row r="1757" spans="2:3" x14ac:dyDescent="0.25">
      <c r="B1757" s="238">
        <v>1694</v>
      </c>
      <c r="C1757" s="237">
        <v>292.26721626762401</v>
      </c>
    </row>
    <row r="1758" spans="2:3" x14ac:dyDescent="0.25">
      <c r="B1758" s="238">
        <v>1695</v>
      </c>
      <c r="C1758" s="237">
        <v>11.24897623168107</v>
      </c>
    </row>
    <row r="1759" spans="2:3" x14ac:dyDescent="0.25">
      <c r="B1759" s="238">
        <v>1696</v>
      </c>
      <c r="C1759" s="237">
        <v>16.249259010013347</v>
      </c>
    </row>
    <row r="1760" spans="2:3" x14ac:dyDescent="0.25">
      <c r="B1760" s="238">
        <v>1697</v>
      </c>
      <c r="C1760" s="237">
        <v>99.886485775350948</v>
      </c>
    </row>
    <row r="1761" spans="2:3" x14ac:dyDescent="0.25">
      <c r="B1761" s="238">
        <v>1698</v>
      </c>
      <c r="C1761" s="237">
        <v>-71.806609634383989</v>
      </c>
    </row>
    <row r="1762" spans="2:3" x14ac:dyDescent="0.25">
      <c r="B1762" s="238">
        <v>1699</v>
      </c>
      <c r="C1762" s="237">
        <v>272.84099632312501</v>
      </c>
    </row>
    <row r="1763" spans="2:3" x14ac:dyDescent="0.25">
      <c r="B1763" s="238">
        <v>1700</v>
      </c>
      <c r="C1763" s="237">
        <v>65.905108849703439</v>
      </c>
    </row>
    <row r="1764" spans="2:3" x14ac:dyDescent="0.25">
      <c r="B1764" s="238">
        <v>1701</v>
      </c>
      <c r="C1764" s="237">
        <v>-171.47319726826595</v>
      </c>
    </row>
    <row r="1765" spans="2:3" x14ac:dyDescent="0.25">
      <c r="B1765" s="238">
        <v>1702</v>
      </c>
      <c r="C1765" s="237">
        <v>81.598157100781009</v>
      </c>
    </row>
    <row r="1766" spans="2:3" x14ac:dyDescent="0.25">
      <c r="B1766" s="238">
        <v>1703</v>
      </c>
      <c r="C1766" s="237">
        <v>-67.712676534934559</v>
      </c>
    </row>
    <row r="1767" spans="2:3" x14ac:dyDescent="0.25">
      <c r="B1767" s="238">
        <v>1704</v>
      </c>
      <c r="C1767" s="237">
        <v>-14.416304006628422</v>
      </c>
    </row>
    <row r="1768" spans="2:3" x14ac:dyDescent="0.25">
      <c r="B1768" s="238">
        <v>1705</v>
      </c>
      <c r="C1768" s="237">
        <v>-22.500744629699398</v>
      </c>
    </row>
    <row r="1769" spans="2:3" x14ac:dyDescent="0.25">
      <c r="B1769" s="238">
        <v>1706</v>
      </c>
      <c r="C1769" s="237">
        <v>-27.425586057108148</v>
      </c>
    </row>
    <row r="1770" spans="2:3" x14ac:dyDescent="0.25">
      <c r="B1770" s="238">
        <v>1707</v>
      </c>
      <c r="C1770" s="237">
        <v>363.72826354976428</v>
      </c>
    </row>
    <row r="1771" spans="2:3" x14ac:dyDescent="0.25">
      <c r="B1771" s="238">
        <v>1708</v>
      </c>
      <c r="C1771" s="237">
        <v>112.43658635702575</v>
      </c>
    </row>
    <row r="1772" spans="2:3" x14ac:dyDescent="0.25">
      <c r="B1772" s="238">
        <v>1709</v>
      </c>
      <c r="C1772" s="237">
        <v>241.85113836519292</v>
      </c>
    </row>
    <row r="1773" spans="2:3" x14ac:dyDescent="0.25">
      <c r="B1773" s="238">
        <v>1710</v>
      </c>
      <c r="C1773" s="237">
        <v>335.72486818167562</v>
      </c>
    </row>
    <row r="1774" spans="2:3" x14ac:dyDescent="0.25">
      <c r="B1774" s="238">
        <v>1711</v>
      </c>
      <c r="C1774" s="237">
        <v>-111.49616504361461</v>
      </c>
    </row>
    <row r="1775" spans="2:3" x14ac:dyDescent="0.25">
      <c r="B1775" s="238">
        <v>1712</v>
      </c>
      <c r="C1775" s="237">
        <v>188.97886608930628</v>
      </c>
    </row>
    <row r="1776" spans="2:3" x14ac:dyDescent="0.25">
      <c r="B1776" s="238">
        <v>1713</v>
      </c>
      <c r="C1776" s="237">
        <v>98.114723991795856</v>
      </c>
    </row>
    <row r="1777" spans="2:3" x14ac:dyDescent="0.25">
      <c r="B1777" s="238">
        <v>1714</v>
      </c>
      <c r="C1777" s="237">
        <v>161.08441911265501</v>
      </c>
    </row>
    <row r="1778" spans="2:3" x14ac:dyDescent="0.25">
      <c r="B1778" s="238">
        <v>1715</v>
      </c>
      <c r="C1778" s="237">
        <v>89.768194729790011</v>
      </c>
    </row>
    <row r="1779" spans="2:3" x14ac:dyDescent="0.25">
      <c r="B1779" s="238">
        <v>1716</v>
      </c>
      <c r="C1779" s="237">
        <v>135.19746629245952</v>
      </c>
    </row>
    <row r="1780" spans="2:3" x14ac:dyDescent="0.25">
      <c r="B1780" s="238">
        <v>1717</v>
      </c>
      <c r="C1780" s="237">
        <v>-275.53411933818694</v>
      </c>
    </row>
    <row r="1781" spans="2:3" x14ac:dyDescent="0.25">
      <c r="B1781" s="238">
        <v>1718</v>
      </c>
      <c r="C1781" s="237">
        <v>141.20141423919532</v>
      </c>
    </row>
    <row r="1782" spans="2:3" x14ac:dyDescent="0.25">
      <c r="B1782" s="238">
        <v>1719</v>
      </c>
      <c r="C1782" s="237">
        <v>-94.047810512638449</v>
      </c>
    </row>
    <row r="1783" spans="2:3" x14ac:dyDescent="0.25">
      <c r="B1783" s="238">
        <v>1720</v>
      </c>
      <c r="C1783" s="237">
        <v>426.7995741302683</v>
      </c>
    </row>
    <row r="1784" spans="2:3" x14ac:dyDescent="0.25">
      <c r="B1784" s="238">
        <v>1721</v>
      </c>
      <c r="C1784" s="237">
        <v>-63.204812718662026</v>
      </c>
    </row>
    <row r="1785" spans="2:3" x14ac:dyDescent="0.25">
      <c r="B1785" s="238">
        <v>1722</v>
      </c>
      <c r="C1785" s="237">
        <v>-164.83796555648763</v>
      </c>
    </row>
    <row r="1786" spans="2:3" x14ac:dyDescent="0.25">
      <c r="B1786" s="238">
        <v>1723</v>
      </c>
      <c r="C1786" s="237">
        <v>189.30165448422679</v>
      </c>
    </row>
    <row r="1787" spans="2:3" x14ac:dyDescent="0.25">
      <c r="B1787" s="238">
        <v>1724</v>
      </c>
      <c r="C1787" s="237">
        <v>99.635819468345829</v>
      </c>
    </row>
    <row r="1788" spans="2:3" x14ac:dyDescent="0.25">
      <c r="B1788" s="238">
        <v>1725</v>
      </c>
      <c r="C1788" s="237">
        <v>95.860843971620781</v>
      </c>
    </row>
    <row r="1789" spans="2:3" x14ac:dyDescent="0.25">
      <c r="B1789" s="238">
        <v>1726</v>
      </c>
      <c r="C1789" s="237">
        <v>140.78040102011542</v>
      </c>
    </row>
    <row r="1790" spans="2:3" x14ac:dyDescent="0.25">
      <c r="B1790" s="238">
        <v>1727</v>
      </c>
      <c r="C1790" s="237">
        <v>140.4132870974023</v>
      </c>
    </row>
    <row r="1791" spans="2:3" x14ac:dyDescent="0.25">
      <c r="B1791" s="238">
        <v>1728</v>
      </c>
      <c r="C1791" s="237">
        <v>-126.28978127555305</v>
      </c>
    </row>
    <row r="1792" spans="2:3" x14ac:dyDescent="0.25">
      <c r="B1792" s="238">
        <v>1729</v>
      </c>
      <c r="C1792" s="237">
        <v>188.42303908185937</v>
      </c>
    </row>
    <row r="1793" spans="2:3" x14ac:dyDescent="0.25">
      <c r="B1793" s="238">
        <v>1730</v>
      </c>
      <c r="C1793" s="237">
        <v>116.01757741127818</v>
      </c>
    </row>
    <row r="1794" spans="2:3" x14ac:dyDescent="0.25">
      <c r="B1794" s="238">
        <v>1731</v>
      </c>
      <c r="C1794" s="237">
        <v>183.06316366713011</v>
      </c>
    </row>
    <row r="1795" spans="2:3" x14ac:dyDescent="0.25">
      <c r="B1795" s="238">
        <v>1732</v>
      </c>
      <c r="C1795" s="237">
        <v>1.569186184827899</v>
      </c>
    </row>
    <row r="1796" spans="2:3" x14ac:dyDescent="0.25">
      <c r="B1796" s="238">
        <v>1733</v>
      </c>
      <c r="C1796" s="237">
        <v>129.47215955133154</v>
      </c>
    </row>
    <row r="1797" spans="2:3" x14ac:dyDescent="0.25">
      <c r="B1797" s="238">
        <v>1734</v>
      </c>
      <c r="C1797" s="237">
        <v>96.016512226130359</v>
      </c>
    </row>
    <row r="1798" spans="2:3" x14ac:dyDescent="0.25">
      <c r="B1798" s="238">
        <v>1735</v>
      </c>
      <c r="C1798" s="237">
        <v>-62.558400245422234</v>
      </c>
    </row>
    <row r="1799" spans="2:3" x14ac:dyDescent="0.25">
      <c r="B1799" s="238">
        <v>1736</v>
      </c>
      <c r="C1799" s="237">
        <v>103.27707465407438</v>
      </c>
    </row>
    <row r="1800" spans="2:3" x14ac:dyDescent="0.25">
      <c r="B1800" s="238">
        <v>1737</v>
      </c>
      <c r="C1800" s="237">
        <v>72.562158996402587</v>
      </c>
    </row>
    <row r="1801" spans="2:3" x14ac:dyDescent="0.25">
      <c r="B1801" s="238">
        <v>1738</v>
      </c>
      <c r="C1801" s="237">
        <v>189.25944917853298</v>
      </c>
    </row>
    <row r="1802" spans="2:3" x14ac:dyDescent="0.25">
      <c r="B1802" s="238">
        <v>1739</v>
      </c>
      <c r="C1802" s="237">
        <v>-43.328308393204225</v>
      </c>
    </row>
    <row r="1803" spans="2:3" x14ac:dyDescent="0.25">
      <c r="B1803" s="238">
        <v>1740</v>
      </c>
      <c r="C1803" s="237">
        <v>-194.19780012260748</v>
      </c>
    </row>
    <row r="1804" spans="2:3" x14ac:dyDescent="0.25">
      <c r="B1804" s="238">
        <v>1741</v>
      </c>
      <c r="C1804" s="237">
        <v>224.04761607758965</v>
      </c>
    </row>
    <row r="1805" spans="2:3" x14ac:dyDescent="0.25">
      <c r="B1805" s="238">
        <v>1742</v>
      </c>
      <c r="C1805" s="237">
        <v>-65.563526064474758</v>
      </c>
    </row>
    <row r="1806" spans="2:3" x14ac:dyDescent="0.25">
      <c r="B1806" s="238">
        <v>1743</v>
      </c>
      <c r="C1806" s="237">
        <v>-66.197896364064434</v>
      </c>
    </row>
    <row r="1807" spans="2:3" x14ac:dyDescent="0.25">
      <c r="B1807" s="238">
        <v>1744</v>
      </c>
      <c r="C1807" s="237">
        <v>268.38752882396955</v>
      </c>
    </row>
    <row r="1808" spans="2:3" x14ac:dyDescent="0.25">
      <c r="B1808" s="238">
        <v>1745</v>
      </c>
      <c r="C1808" s="237">
        <v>232.69313947766815</v>
      </c>
    </row>
    <row r="1809" spans="2:3" x14ac:dyDescent="0.25">
      <c r="B1809" s="238">
        <v>1746</v>
      </c>
      <c r="C1809" s="237">
        <v>346.8888757100147</v>
      </c>
    </row>
    <row r="1810" spans="2:3" x14ac:dyDescent="0.25">
      <c r="B1810" s="238">
        <v>1747</v>
      </c>
      <c r="C1810" s="237">
        <v>-31.260613289838858</v>
      </c>
    </row>
    <row r="1811" spans="2:3" x14ac:dyDescent="0.25">
      <c r="B1811" s="238">
        <v>1748</v>
      </c>
      <c r="C1811" s="237">
        <v>373.90699913331446</v>
      </c>
    </row>
    <row r="1812" spans="2:3" x14ac:dyDescent="0.25">
      <c r="B1812" s="238">
        <v>1749</v>
      </c>
      <c r="C1812" s="237">
        <v>275.02865754717504</v>
      </c>
    </row>
    <row r="1813" spans="2:3" x14ac:dyDescent="0.25">
      <c r="B1813" s="238">
        <v>1750</v>
      </c>
      <c r="C1813" s="237">
        <v>-106.54859008951786</v>
      </c>
    </row>
    <row r="1814" spans="2:3" x14ac:dyDescent="0.25">
      <c r="B1814" s="238">
        <v>1751</v>
      </c>
      <c r="C1814" s="237">
        <v>282.12167997338781</v>
      </c>
    </row>
    <row r="1815" spans="2:3" x14ac:dyDescent="0.25">
      <c r="B1815" s="238">
        <v>1752</v>
      </c>
      <c r="C1815" s="237">
        <v>8.3762925961842001</v>
      </c>
    </row>
    <row r="1816" spans="2:3" x14ac:dyDescent="0.25">
      <c r="B1816" s="238">
        <v>1753</v>
      </c>
      <c r="C1816" s="237">
        <v>9.4728692553491811</v>
      </c>
    </row>
    <row r="1817" spans="2:3" x14ac:dyDescent="0.25">
      <c r="B1817" s="238">
        <v>1754</v>
      </c>
      <c r="C1817" s="237">
        <v>80.733742599375574</v>
      </c>
    </row>
    <row r="1818" spans="2:3" x14ac:dyDescent="0.25">
      <c r="B1818" s="238">
        <v>1755</v>
      </c>
      <c r="C1818" s="237">
        <v>-107.8148131544599</v>
      </c>
    </row>
    <row r="1819" spans="2:3" x14ac:dyDescent="0.25">
      <c r="B1819" s="238">
        <v>1756</v>
      </c>
      <c r="C1819" s="237">
        <v>171.87800246098311</v>
      </c>
    </row>
    <row r="1820" spans="2:3" x14ac:dyDescent="0.25">
      <c r="B1820" s="238">
        <v>1757</v>
      </c>
      <c r="C1820" s="237">
        <v>-69.252355707998731</v>
      </c>
    </row>
    <row r="1821" spans="2:3" x14ac:dyDescent="0.25">
      <c r="B1821" s="238">
        <v>1758</v>
      </c>
      <c r="C1821" s="237">
        <v>55.39124888671941</v>
      </c>
    </row>
    <row r="1822" spans="2:3" x14ac:dyDescent="0.25">
      <c r="B1822" s="238">
        <v>1759</v>
      </c>
      <c r="C1822" s="237">
        <v>462.54420649248902</v>
      </c>
    </row>
    <row r="1823" spans="2:3" x14ac:dyDescent="0.25">
      <c r="B1823" s="238">
        <v>1760</v>
      </c>
      <c r="C1823" s="237">
        <v>107.07968671595259</v>
      </c>
    </row>
    <row r="1824" spans="2:3" x14ac:dyDescent="0.25">
      <c r="B1824" s="238">
        <v>1761</v>
      </c>
      <c r="C1824" s="237">
        <v>134.53411350345951</v>
      </c>
    </row>
    <row r="1825" spans="2:3" x14ac:dyDescent="0.25">
      <c r="B1825" s="238">
        <v>1762</v>
      </c>
      <c r="C1825" s="237">
        <v>232.73262046244554</v>
      </c>
    </row>
    <row r="1826" spans="2:3" x14ac:dyDescent="0.25">
      <c r="B1826" s="238">
        <v>1763</v>
      </c>
      <c r="C1826" s="237">
        <v>254.11045950578679</v>
      </c>
    </row>
    <row r="1827" spans="2:3" x14ac:dyDescent="0.25">
      <c r="B1827" s="238">
        <v>1764</v>
      </c>
      <c r="C1827" s="237">
        <v>175.80108964066991</v>
      </c>
    </row>
    <row r="1828" spans="2:3" x14ac:dyDescent="0.25">
      <c r="B1828" s="238">
        <v>1765</v>
      </c>
      <c r="C1828" s="237">
        <v>-28.385888505530602</v>
      </c>
    </row>
    <row r="1829" spans="2:3" x14ac:dyDescent="0.25">
      <c r="B1829" s="238">
        <v>1766</v>
      </c>
      <c r="C1829" s="237">
        <v>232.40065262192746</v>
      </c>
    </row>
    <row r="1830" spans="2:3" x14ac:dyDescent="0.25">
      <c r="B1830" s="238">
        <v>1767</v>
      </c>
      <c r="C1830" s="237">
        <v>97.993568731401169</v>
      </c>
    </row>
    <row r="1831" spans="2:3" x14ac:dyDescent="0.25">
      <c r="B1831" s="238">
        <v>1768</v>
      </c>
      <c r="C1831" s="237">
        <v>34.448252079788062</v>
      </c>
    </row>
    <row r="1832" spans="2:3" x14ac:dyDescent="0.25">
      <c r="B1832" s="238">
        <v>1769</v>
      </c>
      <c r="C1832" s="237">
        <v>23.555518386713629</v>
      </c>
    </row>
    <row r="1833" spans="2:3" x14ac:dyDescent="0.25">
      <c r="B1833" s="238">
        <v>1770</v>
      </c>
      <c r="C1833" s="237">
        <v>255.39772829872186</v>
      </c>
    </row>
    <row r="1834" spans="2:3" x14ac:dyDescent="0.25">
      <c r="B1834" s="238">
        <v>1771</v>
      </c>
      <c r="C1834" s="237">
        <v>204.646276196261</v>
      </c>
    </row>
    <row r="1835" spans="2:3" x14ac:dyDescent="0.25">
      <c r="B1835" s="238">
        <v>1772</v>
      </c>
      <c r="C1835" s="237">
        <v>17.754055610226914</v>
      </c>
    </row>
    <row r="1836" spans="2:3" x14ac:dyDescent="0.25">
      <c r="B1836" s="238">
        <v>1773</v>
      </c>
      <c r="C1836" s="237">
        <v>31.516409693045958</v>
      </c>
    </row>
    <row r="1837" spans="2:3" x14ac:dyDescent="0.25">
      <c r="B1837" s="238">
        <v>1774</v>
      </c>
      <c r="C1837" s="237">
        <v>226.07387736478185</v>
      </c>
    </row>
    <row r="1838" spans="2:3" x14ac:dyDescent="0.25">
      <c r="B1838" s="238">
        <v>1775</v>
      </c>
      <c r="C1838" s="237">
        <v>106.78015762698948</v>
      </c>
    </row>
    <row r="1839" spans="2:3" x14ac:dyDescent="0.25">
      <c r="B1839" s="238">
        <v>1776</v>
      </c>
      <c r="C1839" s="237">
        <v>137.6940180833727</v>
      </c>
    </row>
    <row r="1840" spans="2:3" x14ac:dyDescent="0.25">
      <c r="B1840" s="238">
        <v>1777</v>
      </c>
      <c r="C1840" s="237">
        <v>37.766812645722581</v>
      </c>
    </row>
    <row r="1841" spans="2:3" x14ac:dyDescent="0.25">
      <c r="B1841" s="238">
        <v>1778</v>
      </c>
      <c r="C1841" s="237">
        <v>-42.925562507832296</v>
      </c>
    </row>
    <row r="1842" spans="2:3" x14ac:dyDescent="0.25">
      <c r="B1842" s="238">
        <v>1779</v>
      </c>
      <c r="C1842" s="237">
        <v>209.81297204437965</v>
      </c>
    </row>
    <row r="1843" spans="2:3" x14ac:dyDescent="0.25">
      <c r="B1843" s="238">
        <v>1780</v>
      </c>
      <c r="C1843" s="237">
        <v>111.53121068960844</v>
      </c>
    </row>
    <row r="1844" spans="2:3" x14ac:dyDescent="0.25">
      <c r="B1844" s="238">
        <v>1781</v>
      </c>
      <c r="C1844" s="237">
        <v>106.27910022092927</v>
      </c>
    </row>
    <row r="1845" spans="2:3" x14ac:dyDescent="0.25">
      <c r="B1845" s="238">
        <v>1782</v>
      </c>
      <c r="C1845" s="237">
        <v>-18.801093703164241</v>
      </c>
    </row>
    <row r="1846" spans="2:3" x14ac:dyDescent="0.25">
      <c r="B1846" s="238">
        <v>1783</v>
      </c>
      <c r="C1846" s="237">
        <v>86.243187220526039</v>
      </c>
    </row>
    <row r="1847" spans="2:3" x14ac:dyDescent="0.25">
      <c r="B1847" s="238">
        <v>1784</v>
      </c>
      <c r="C1847" s="237">
        <v>221.34970718622088</v>
      </c>
    </row>
    <row r="1848" spans="2:3" x14ac:dyDescent="0.25">
      <c r="B1848" s="238">
        <v>1785</v>
      </c>
      <c r="C1848" s="237">
        <v>294.34975172147398</v>
      </c>
    </row>
    <row r="1849" spans="2:3" x14ac:dyDescent="0.25">
      <c r="B1849" s="238">
        <v>1786</v>
      </c>
      <c r="C1849" s="237">
        <v>293.64136709022227</v>
      </c>
    </row>
    <row r="1850" spans="2:3" x14ac:dyDescent="0.25">
      <c r="B1850" s="238">
        <v>1787</v>
      </c>
      <c r="C1850" s="237">
        <v>-0.84342259947106868</v>
      </c>
    </row>
    <row r="1851" spans="2:3" x14ac:dyDescent="0.25">
      <c r="B1851" s="238">
        <v>1788</v>
      </c>
      <c r="C1851" s="237">
        <v>203.73642581640803</v>
      </c>
    </row>
    <row r="1852" spans="2:3" x14ac:dyDescent="0.25">
      <c r="B1852" s="238">
        <v>1789</v>
      </c>
      <c r="C1852" s="237">
        <v>-183.30124216401009</v>
      </c>
    </row>
    <row r="1853" spans="2:3" x14ac:dyDescent="0.25">
      <c r="B1853" s="238">
        <v>1790</v>
      </c>
      <c r="C1853" s="237">
        <v>148.69433896043998</v>
      </c>
    </row>
    <row r="1854" spans="2:3" x14ac:dyDescent="0.25">
      <c r="B1854" s="238">
        <v>1791</v>
      </c>
      <c r="C1854" s="237">
        <v>-106.70423911338852</v>
      </c>
    </row>
    <row r="1855" spans="2:3" x14ac:dyDescent="0.25">
      <c r="B1855" s="238">
        <v>1792</v>
      </c>
      <c r="C1855" s="237">
        <v>11.471811615517709</v>
      </c>
    </row>
    <row r="1856" spans="2:3" x14ac:dyDescent="0.25">
      <c r="B1856" s="238">
        <v>1793</v>
      </c>
      <c r="C1856" s="237">
        <v>76.566768498500167</v>
      </c>
    </row>
    <row r="1857" spans="2:3" x14ac:dyDescent="0.25">
      <c r="B1857" s="238">
        <v>1794</v>
      </c>
      <c r="C1857" s="237">
        <v>229.77271686311207</v>
      </c>
    </row>
    <row r="1858" spans="2:3" x14ac:dyDescent="0.25">
      <c r="B1858" s="238">
        <v>1795</v>
      </c>
      <c r="C1858" s="237">
        <v>17.725087591973676</v>
      </c>
    </row>
    <row r="1859" spans="2:3" x14ac:dyDescent="0.25">
      <c r="B1859" s="238">
        <v>1796</v>
      </c>
      <c r="C1859" s="237">
        <v>78.678455405319525</v>
      </c>
    </row>
    <row r="1860" spans="2:3" x14ac:dyDescent="0.25">
      <c r="B1860" s="238">
        <v>1797</v>
      </c>
      <c r="C1860" s="237">
        <v>132.64071971395654</v>
      </c>
    </row>
    <row r="1861" spans="2:3" x14ac:dyDescent="0.25">
      <c r="B1861" s="238">
        <v>1798</v>
      </c>
      <c r="C1861" s="237">
        <v>-24.549886522862664</v>
      </c>
    </row>
    <row r="1862" spans="2:3" x14ac:dyDescent="0.25">
      <c r="B1862" s="238">
        <v>1799</v>
      </c>
      <c r="C1862" s="237">
        <v>11.584522606141576</v>
      </c>
    </row>
    <row r="1863" spans="2:3" x14ac:dyDescent="0.25">
      <c r="B1863" s="238">
        <v>1800</v>
      </c>
      <c r="C1863" s="237">
        <v>234.78592952656797</v>
      </c>
    </row>
    <row r="1864" spans="2:3" x14ac:dyDescent="0.25">
      <c r="B1864" s="238">
        <v>1801</v>
      </c>
      <c r="C1864" s="237">
        <v>190.64674347951654</v>
      </c>
    </row>
    <row r="1865" spans="2:3" x14ac:dyDescent="0.25">
      <c r="B1865" s="238">
        <v>1802</v>
      </c>
      <c r="C1865" s="237">
        <v>155.57820733950197</v>
      </c>
    </row>
    <row r="1866" spans="2:3" x14ac:dyDescent="0.25">
      <c r="B1866" s="238">
        <v>1803</v>
      </c>
      <c r="C1866" s="237">
        <v>152.84891622107932</v>
      </c>
    </row>
    <row r="1867" spans="2:3" x14ac:dyDescent="0.25">
      <c r="B1867" s="238">
        <v>1804</v>
      </c>
      <c r="C1867" s="237">
        <v>-151.17306405550562</v>
      </c>
    </row>
    <row r="1868" spans="2:3" x14ac:dyDescent="0.25">
      <c r="B1868" s="238">
        <v>1805</v>
      </c>
      <c r="C1868" s="237">
        <v>438.45410764616111</v>
      </c>
    </row>
    <row r="1869" spans="2:3" x14ac:dyDescent="0.25">
      <c r="B1869" s="238">
        <v>1806</v>
      </c>
      <c r="C1869" s="237">
        <v>340.87153179402992</v>
      </c>
    </row>
    <row r="1870" spans="2:3" x14ac:dyDescent="0.25">
      <c r="B1870" s="238">
        <v>1807</v>
      </c>
      <c r="C1870" s="237">
        <v>158.95642420206582</v>
      </c>
    </row>
    <row r="1871" spans="2:3" x14ac:dyDescent="0.25">
      <c r="B1871" s="238">
        <v>1808</v>
      </c>
      <c r="C1871" s="237">
        <v>61.015619845382076</v>
      </c>
    </row>
    <row r="1872" spans="2:3" x14ac:dyDescent="0.25">
      <c r="B1872" s="238">
        <v>1809</v>
      </c>
      <c r="C1872" s="237">
        <v>37.699743341984913</v>
      </c>
    </row>
    <row r="1873" spans="2:3" x14ac:dyDescent="0.25">
      <c r="B1873" s="238">
        <v>1810</v>
      </c>
      <c r="C1873" s="237">
        <v>252.11138510833081</v>
      </c>
    </row>
    <row r="1874" spans="2:3" x14ac:dyDescent="0.25">
      <c r="B1874" s="238">
        <v>1811</v>
      </c>
      <c r="C1874" s="237">
        <v>283.92968909219707</v>
      </c>
    </row>
    <row r="1875" spans="2:3" x14ac:dyDescent="0.25">
      <c r="B1875" s="238">
        <v>1812</v>
      </c>
      <c r="C1875" s="237">
        <v>17.902016403248524</v>
      </c>
    </row>
    <row r="1876" spans="2:3" x14ac:dyDescent="0.25">
      <c r="B1876" s="238">
        <v>1813</v>
      </c>
      <c r="C1876" s="237">
        <v>280.8315960459974</v>
      </c>
    </row>
    <row r="1877" spans="2:3" x14ac:dyDescent="0.25">
      <c r="B1877" s="238">
        <v>1814</v>
      </c>
      <c r="C1877" s="237">
        <v>235.58190219486426</v>
      </c>
    </row>
    <row r="1878" spans="2:3" x14ac:dyDescent="0.25">
      <c r="B1878" s="238">
        <v>1815</v>
      </c>
      <c r="C1878" s="237">
        <v>58.504295550942089</v>
      </c>
    </row>
    <row r="1879" spans="2:3" x14ac:dyDescent="0.25">
      <c r="B1879" s="238">
        <v>1816</v>
      </c>
      <c r="C1879" s="237">
        <v>247.76786835753438</v>
      </c>
    </row>
    <row r="1880" spans="2:3" x14ac:dyDescent="0.25">
      <c r="B1880" s="238">
        <v>1817</v>
      </c>
      <c r="C1880" s="237">
        <v>153.17222156591717</v>
      </c>
    </row>
    <row r="1881" spans="2:3" x14ac:dyDescent="0.25">
      <c r="B1881" s="238">
        <v>1818</v>
      </c>
      <c r="C1881" s="237">
        <v>-167.70502651638316</v>
      </c>
    </row>
    <row r="1882" spans="2:3" x14ac:dyDescent="0.25">
      <c r="B1882" s="238">
        <v>1819</v>
      </c>
      <c r="C1882" s="237">
        <v>22.250536844190194</v>
      </c>
    </row>
    <row r="1883" spans="2:3" x14ac:dyDescent="0.25">
      <c r="B1883" s="238">
        <v>1820</v>
      </c>
      <c r="C1883" s="237">
        <v>198.50880448449576</v>
      </c>
    </row>
    <row r="1884" spans="2:3" x14ac:dyDescent="0.25">
      <c r="B1884" s="238">
        <v>1821</v>
      </c>
      <c r="C1884" s="237">
        <v>228.61746530262121</v>
      </c>
    </row>
    <row r="1885" spans="2:3" x14ac:dyDescent="0.25">
      <c r="B1885" s="238">
        <v>1822</v>
      </c>
      <c r="C1885" s="237">
        <v>-12.486755371075986</v>
      </c>
    </row>
    <row r="1886" spans="2:3" x14ac:dyDescent="0.25">
      <c r="B1886" s="238">
        <v>1823</v>
      </c>
      <c r="C1886" s="237">
        <v>22.106022994952866</v>
      </c>
    </row>
    <row r="1887" spans="2:3" x14ac:dyDescent="0.25">
      <c r="B1887" s="238">
        <v>1824</v>
      </c>
      <c r="C1887" s="237">
        <v>233.36759188808344</v>
      </c>
    </row>
    <row r="1888" spans="2:3" x14ac:dyDescent="0.25">
      <c r="B1888" s="238">
        <v>1825</v>
      </c>
      <c r="C1888" s="237">
        <v>-121.97827065660039</v>
      </c>
    </row>
    <row r="1889" spans="2:3" x14ac:dyDescent="0.25">
      <c r="B1889" s="238">
        <v>1826</v>
      </c>
      <c r="C1889" s="237">
        <v>131.49404042378478</v>
      </c>
    </row>
    <row r="1890" spans="2:3" x14ac:dyDescent="0.25">
      <c r="B1890" s="238">
        <v>1827</v>
      </c>
      <c r="C1890" s="237">
        <v>-48.596286634174646</v>
      </c>
    </row>
    <row r="1891" spans="2:3" x14ac:dyDescent="0.25">
      <c r="B1891" s="238">
        <v>1828</v>
      </c>
      <c r="C1891" s="237">
        <v>-230.68793628703258</v>
      </c>
    </row>
    <row r="1892" spans="2:3" x14ac:dyDescent="0.25">
      <c r="B1892" s="238">
        <v>1829</v>
      </c>
      <c r="C1892" s="237">
        <v>77.486110296407873</v>
      </c>
    </row>
    <row r="1893" spans="2:3" x14ac:dyDescent="0.25">
      <c r="B1893" s="238">
        <v>1830</v>
      </c>
      <c r="C1893" s="237">
        <v>3.6631882189754492</v>
      </c>
    </row>
    <row r="1894" spans="2:3" x14ac:dyDescent="0.25">
      <c r="B1894" s="238">
        <v>1831</v>
      </c>
      <c r="C1894" s="237">
        <v>150.92833390999769</v>
      </c>
    </row>
    <row r="1895" spans="2:3" x14ac:dyDescent="0.25">
      <c r="B1895" s="238">
        <v>1832</v>
      </c>
      <c r="C1895" s="237">
        <v>297.56634207010791</v>
      </c>
    </row>
    <row r="1896" spans="2:3" x14ac:dyDescent="0.25">
      <c r="B1896" s="238">
        <v>1833</v>
      </c>
      <c r="C1896" s="237">
        <v>54.299677867223053</v>
      </c>
    </row>
    <row r="1897" spans="2:3" x14ac:dyDescent="0.25">
      <c r="B1897" s="238">
        <v>1834</v>
      </c>
      <c r="C1897" s="237">
        <v>221.54928520146353</v>
      </c>
    </row>
    <row r="1898" spans="2:3" x14ac:dyDescent="0.25">
      <c r="B1898" s="238">
        <v>1835</v>
      </c>
      <c r="C1898" s="237">
        <v>-30.769350171782094</v>
      </c>
    </row>
    <row r="1899" spans="2:3" x14ac:dyDescent="0.25">
      <c r="B1899" s="238">
        <v>1836</v>
      </c>
      <c r="C1899" s="237">
        <v>97.121992324775889</v>
      </c>
    </row>
    <row r="1900" spans="2:3" x14ac:dyDescent="0.25">
      <c r="B1900" s="238">
        <v>1837</v>
      </c>
      <c r="C1900" s="237">
        <v>14.751431313893278</v>
      </c>
    </row>
    <row r="1901" spans="2:3" x14ac:dyDescent="0.25">
      <c r="B1901" s="238">
        <v>1838</v>
      </c>
      <c r="C1901" s="237">
        <v>112.38901435141115</v>
      </c>
    </row>
    <row r="1902" spans="2:3" x14ac:dyDescent="0.25">
      <c r="B1902" s="238">
        <v>1839</v>
      </c>
      <c r="C1902" s="237">
        <v>115.78846006122311</v>
      </c>
    </row>
    <row r="1903" spans="2:3" x14ac:dyDescent="0.25">
      <c r="B1903" s="238">
        <v>1840</v>
      </c>
      <c r="C1903" s="237">
        <v>200.79807306349329</v>
      </c>
    </row>
    <row r="1904" spans="2:3" x14ac:dyDescent="0.25">
      <c r="B1904" s="238">
        <v>1841</v>
      </c>
      <c r="C1904" s="237">
        <v>254.5425506778673</v>
      </c>
    </row>
    <row r="1905" spans="2:3" x14ac:dyDescent="0.25">
      <c r="B1905" s="238">
        <v>1842</v>
      </c>
      <c r="C1905" s="237">
        <v>258.50170655636958</v>
      </c>
    </row>
    <row r="1906" spans="2:3" x14ac:dyDescent="0.25">
      <c r="B1906" s="238">
        <v>1843</v>
      </c>
      <c r="C1906" s="237">
        <v>249.65862419473507</v>
      </c>
    </row>
    <row r="1907" spans="2:3" x14ac:dyDescent="0.25">
      <c r="B1907" s="238">
        <v>1844</v>
      </c>
      <c r="C1907" s="237">
        <v>41.049146874562481</v>
      </c>
    </row>
    <row r="1908" spans="2:3" x14ac:dyDescent="0.25">
      <c r="B1908" s="238">
        <v>1845</v>
      </c>
      <c r="C1908" s="237">
        <v>170.46425957216113</v>
      </c>
    </row>
    <row r="1909" spans="2:3" x14ac:dyDescent="0.25">
      <c r="B1909" s="238">
        <v>1846</v>
      </c>
      <c r="C1909" s="237">
        <v>267.6719293073096</v>
      </c>
    </row>
    <row r="1910" spans="2:3" x14ac:dyDescent="0.25">
      <c r="B1910" s="238">
        <v>1847</v>
      </c>
      <c r="C1910" s="237">
        <v>288.22653488978847</v>
      </c>
    </row>
    <row r="1911" spans="2:3" x14ac:dyDescent="0.25">
      <c r="B1911" s="238">
        <v>1848</v>
      </c>
      <c r="C1911" s="237">
        <v>223.04824658666715</v>
      </c>
    </row>
    <row r="1912" spans="2:3" x14ac:dyDescent="0.25">
      <c r="B1912" s="238">
        <v>1849</v>
      </c>
      <c r="C1912" s="237">
        <v>48.384529422907107</v>
      </c>
    </row>
    <row r="1913" spans="2:3" x14ac:dyDescent="0.25">
      <c r="B1913" s="238">
        <v>1850</v>
      </c>
      <c r="C1913" s="237">
        <v>48.837940742922399</v>
      </c>
    </row>
    <row r="1914" spans="2:3" x14ac:dyDescent="0.25">
      <c r="B1914" s="238">
        <v>1851</v>
      </c>
      <c r="C1914" s="237">
        <v>96.084463092984322</v>
      </c>
    </row>
    <row r="1915" spans="2:3" x14ac:dyDescent="0.25">
      <c r="B1915" s="238">
        <v>1852</v>
      </c>
      <c r="C1915" s="237">
        <v>12.645758464228166</v>
      </c>
    </row>
    <row r="1916" spans="2:3" x14ac:dyDescent="0.25">
      <c r="B1916" s="238">
        <v>1853</v>
      </c>
      <c r="C1916" s="237">
        <v>101.38042911418589</v>
      </c>
    </row>
    <row r="1917" spans="2:3" x14ac:dyDescent="0.25">
      <c r="B1917" s="238">
        <v>1854</v>
      </c>
      <c r="C1917" s="237">
        <v>144.40982429525741</v>
      </c>
    </row>
    <row r="1918" spans="2:3" x14ac:dyDescent="0.25">
      <c r="B1918" s="238">
        <v>1855</v>
      </c>
      <c r="C1918" s="237">
        <v>69.586649039819974</v>
      </c>
    </row>
    <row r="1919" spans="2:3" x14ac:dyDescent="0.25">
      <c r="B1919" s="238">
        <v>1856</v>
      </c>
      <c r="C1919" s="237">
        <v>331.70859437593435</v>
      </c>
    </row>
    <row r="1920" spans="2:3" x14ac:dyDescent="0.25">
      <c r="B1920" s="238">
        <v>1857</v>
      </c>
      <c r="C1920" s="237">
        <v>-42.793107854238258</v>
      </c>
    </row>
    <row r="1921" spans="2:3" x14ac:dyDescent="0.25">
      <c r="B1921" s="238">
        <v>1858</v>
      </c>
      <c r="C1921" s="237">
        <v>74.295897887836702</v>
      </c>
    </row>
    <row r="1922" spans="2:3" x14ac:dyDescent="0.25">
      <c r="B1922" s="238">
        <v>1859</v>
      </c>
      <c r="C1922" s="237">
        <v>31.628311451768027</v>
      </c>
    </row>
    <row r="1923" spans="2:3" x14ac:dyDescent="0.25">
      <c r="B1923" s="238">
        <v>1860</v>
      </c>
      <c r="C1923" s="237">
        <v>218.79018637976208</v>
      </c>
    </row>
    <row r="1924" spans="2:3" x14ac:dyDescent="0.25">
      <c r="B1924" s="238">
        <v>1861</v>
      </c>
      <c r="C1924" s="237">
        <v>-136.60259957528922</v>
      </c>
    </row>
    <row r="1925" spans="2:3" x14ac:dyDescent="0.25">
      <c r="B1925" s="238">
        <v>1862</v>
      </c>
      <c r="C1925" s="237">
        <v>366.2987037034203</v>
      </c>
    </row>
    <row r="1926" spans="2:3" x14ac:dyDescent="0.25">
      <c r="B1926" s="238">
        <v>1863</v>
      </c>
      <c r="C1926" s="237">
        <v>223.52678656480657</v>
      </c>
    </row>
    <row r="1927" spans="2:3" x14ac:dyDescent="0.25">
      <c r="B1927" s="238">
        <v>1864</v>
      </c>
      <c r="C1927" s="237">
        <v>154.67869697674712</v>
      </c>
    </row>
    <row r="1928" spans="2:3" x14ac:dyDescent="0.25">
      <c r="B1928" s="238">
        <v>1865</v>
      </c>
      <c r="C1928" s="237">
        <v>132.67158032056216</v>
      </c>
    </row>
    <row r="1929" spans="2:3" x14ac:dyDescent="0.25">
      <c r="B1929" s="238">
        <v>1866</v>
      </c>
      <c r="C1929" s="237">
        <v>447.3092021265756</v>
      </c>
    </row>
    <row r="1930" spans="2:3" x14ac:dyDescent="0.25">
      <c r="B1930" s="238">
        <v>1867</v>
      </c>
      <c r="C1930" s="237">
        <v>265.93547630544128</v>
      </c>
    </row>
    <row r="1931" spans="2:3" x14ac:dyDescent="0.25">
      <c r="B1931" s="238">
        <v>1868</v>
      </c>
      <c r="C1931" s="237">
        <v>231.23030391497139</v>
      </c>
    </row>
    <row r="1932" spans="2:3" x14ac:dyDescent="0.25">
      <c r="B1932" s="238">
        <v>1869</v>
      </c>
      <c r="C1932" s="237">
        <v>15.328462618046004</v>
      </c>
    </row>
    <row r="1933" spans="2:3" x14ac:dyDescent="0.25">
      <c r="B1933" s="238">
        <v>1870</v>
      </c>
      <c r="C1933" s="237">
        <v>-77.481067407597806</v>
      </c>
    </row>
    <row r="1934" spans="2:3" x14ac:dyDescent="0.25">
      <c r="B1934" s="238">
        <v>1871</v>
      </c>
      <c r="C1934" s="237">
        <v>-136.25273623226838</v>
      </c>
    </row>
    <row r="1935" spans="2:3" x14ac:dyDescent="0.25">
      <c r="B1935" s="238">
        <v>1872</v>
      </c>
      <c r="C1935" s="237">
        <v>8.2208043231088084</v>
      </c>
    </row>
    <row r="1936" spans="2:3" x14ac:dyDescent="0.25">
      <c r="B1936" s="238">
        <v>1873</v>
      </c>
      <c r="C1936" s="237">
        <v>154.08810567310186</v>
      </c>
    </row>
    <row r="1937" spans="2:3" x14ac:dyDescent="0.25">
      <c r="B1937" s="238">
        <v>1874</v>
      </c>
      <c r="C1937" s="237">
        <v>194.82423455283731</v>
      </c>
    </row>
    <row r="1938" spans="2:3" x14ac:dyDescent="0.25">
      <c r="B1938" s="238">
        <v>1875</v>
      </c>
      <c r="C1938" s="237">
        <v>125.77734536102029</v>
      </c>
    </row>
    <row r="1939" spans="2:3" x14ac:dyDescent="0.25">
      <c r="B1939" s="238">
        <v>1876</v>
      </c>
      <c r="C1939" s="237">
        <v>31.813593539975798</v>
      </c>
    </row>
    <row r="1940" spans="2:3" x14ac:dyDescent="0.25">
      <c r="B1940" s="238">
        <v>1877</v>
      </c>
      <c r="C1940" s="237">
        <v>177.5011633690749</v>
      </c>
    </row>
    <row r="1941" spans="2:3" x14ac:dyDescent="0.25">
      <c r="B1941" s="238">
        <v>1878</v>
      </c>
      <c r="C1941" s="237">
        <v>112.92917837524892</v>
      </c>
    </row>
    <row r="1942" spans="2:3" x14ac:dyDescent="0.25">
      <c r="B1942" s="238">
        <v>1879</v>
      </c>
      <c r="C1942" s="237">
        <v>342.00519786725727</v>
      </c>
    </row>
    <row r="1943" spans="2:3" x14ac:dyDescent="0.25">
      <c r="B1943" s="238">
        <v>1880</v>
      </c>
      <c r="C1943" s="237">
        <v>193.97891542387464</v>
      </c>
    </row>
    <row r="1944" spans="2:3" x14ac:dyDescent="0.25">
      <c r="B1944" s="238">
        <v>1881</v>
      </c>
      <c r="C1944" s="237">
        <v>164.98760195180677</v>
      </c>
    </row>
    <row r="1945" spans="2:3" x14ac:dyDescent="0.25">
      <c r="B1945" s="238">
        <v>1882</v>
      </c>
      <c r="C1945" s="237">
        <v>-174.96154112859762</v>
      </c>
    </row>
    <row r="1946" spans="2:3" x14ac:dyDescent="0.25">
      <c r="B1946" s="238">
        <v>1883</v>
      </c>
      <c r="C1946" s="237">
        <v>-49.847559507141824</v>
      </c>
    </row>
    <row r="1947" spans="2:3" x14ac:dyDescent="0.25">
      <c r="B1947" s="238">
        <v>1884</v>
      </c>
      <c r="C1947" s="237">
        <v>-26.457205211001281</v>
      </c>
    </row>
    <row r="1948" spans="2:3" x14ac:dyDescent="0.25">
      <c r="B1948" s="238">
        <v>1885</v>
      </c>
      <c r="C1948" s="237">
        <v>222.31928815878157</v>
      </c>
    </row>
    <row r="1949" spans="2:3" x14ac:dyDescent="0.25">
      <c r="B1949" s="238">
        <v>1886</v>
      </c>
      <c r="C1949" s="237">
        <v>-9.3402961143643211</v>
      </c>
    </row>
    <row r="1950" spans="2:3" x14ac:dyDescent="0.25">
      <c r="B1950" s="238">
        <v>1887</v>
      </c>
      <c r="C1950" s="237">
        <v>63.48580709004812</v>
      </c>
    </row>
    <row r="1951" spans="2:3" x14ac:dyDescent="0.25">
      <c r="B1951" s="238">
        <v>1888</v>
      </c>
      <c r="C1951" s="237">
        <v>180.08200976255586</v>
      </c>
    </row>
    <row r="1952" spans="2:3" x14ac:dyDescent="0.25">
      <c r="B1952" s="238">
        <v>1889</v>
      </c>
      <c r="C1952" s="237">
        <v>8.4435530841363828</v>
      </c>
    </row>
    <row r="1953" spans="2:3" x14ac:dyDescent="0.25">
      <c r="B1953" s="238">
        <v>1890</v>
      </c>
      <c r="C1953" s="237">
        <v>13.017882245168465</v>
      </c>
    </row>
    <row r="1954" spans="2:3" x14ac:dyDescent="0.25">
      <c r="B1954" s="238">
        <v>1891</v>
      </c>
      <c r="C1954" s="237">
        <v>125.18027469720543</v>
      </c>
    </row>
    <row r="1955" spans="2:3" x14ac:dyDescent="0.25">
      <c r="B1955" s="238">
        <v>1892</v>
      </c>
      <c r="C1955" s="237">
        <v>214.50429501442579</v>
      </c>
    </row>
    <row r="1956" spans="2:3" x14ac:dyDescent="0.25">
      <c r="B1956" s="238">
        <v>1893</v>
      </c>
      <c r="C1956" s="237">
        <v>219.96121938601348</v>
      </c>
    </row>
    <row r="1957" spans="2:3" x14ac:dyDescent="0.25">
      <c r="B1957" s="238">
        <v>1894</v>
      </c>
      <c r="C1957" s="237">
        <v>188.24331458681655</v>
      </c>
    </row>
    <row r="1958" spans="2:3" x14ac:dyDescent="0.25">
      <c r="B1958" s="238">
        <v>1895</v>
      </c>
      <c r="C1958" s="237">
        <v>-195.95005210227407</v>
      </c>
    </row>
    <row r="1959" spans="2:3" x14ac:dyDescent="0.25">
      <c r="B1959" s="238">
        <v>1896</v>
      </c>
      <c r="C1959" s="237">
        <v>249.50971248002935</v>
      </c>
    </row>
    <row r="1960" spans="2:3" x14ac:dyDescent="0.25">
      <c r="B1960" s="238">
        <v>1897</v>
      </c>
      <c r="C1960" s="237">
        <v>-21.910356144053992</v>
      </c>
    </row>
    <row r="1961" spans="2:3" x14ac:dyDescent="0.25">
      <c r="B1961" s="238">
        <v>1898</v>
      </c>
      <c r="C1961" s="237">
        <v>39.675892937718871</v>
      </c>
    </row>
    <row r="1962" spans="2:3" x14ac:dyDescent="0.25">
      <c r="B1962" s="238">
        <v>1899</v>
      </c>
      <c r="C1962" s="237">
        <v>293.25944549583062</v>
      </c>
    </row>
    <row r="1963" spans="2:3" x14ac:dyDescent="0.25">
      <c r="B1963" s="238">
        <v>1900</v>
      </c>
      <c r="C1963" s="237">
        <v>282.77626882483287</v>
      </c>
    </row>
    <row r="1964" spans="2:3" x14ac:dyDescent="0.25">
      <c r="B1964" s="238">
        <v>1901</v>
      </c>
      <c r="C1964" s="237">
        <v>-23.893238628148481</v>
      </c>
    </row>
    <row r="1965" spans="2:3" x14ac:dyDescent="0.25">
      <c r="B1965" s="238">
        <v>1902</v>
      </c>
      <c r="C1965" s="237">
        <v>-96.015919688648097</v>
      </c>
    </row>
    <row r="1966" spans="2:3" x14ac:dyDescent="0.25">
      <c r="B1966" s="238">
        <v>1903</v>
      </c>
      <c r="C1966" s="237">
        <v>349.29275149031997</v>
      </c>
    </row>
    <row r="1967" spans="2:3" x14ac:dyDescent="0.25">
      <c r="B1967" s="238">
        <v>1904</v>
      </c>
      <c r="C1967" s="237">
        <v>-130.53675640410327</v>
      </c>
    </row>
    <row r="1968" spans="2:3" x14ac:dyDescent="0.25">
      <c r="B1968" s="238">
        <v>1905</v>
      </c>
      <c r="C1968" s="237">
        <v>254.21970984573733</v>
      </c>
    </row>
    <row r="1969" spans="2:3" x14ac:dyDescent="0.25">
      <c r="B1969" s="238">
        <v>1906</v>
      </c>
      <c r="C1969" s="237">
        <v>114.77715703103485</v>
      </c>
    </row>
    <row r="1970" spans="2:3" x14ac:dyDescent="0.25">
      <c r="B1970" s="238">
        <v>1907</v>
      </c>
      <c r="C1970" s="237">
        <v>73.336845624972156</v>
      </c>
    </row>
    <row r="1971" spans="2:3" x14ac:dyDescent="0.25">
      <c r="B1971" s="238">
        <v>1908</v>
      </c>
      <c r="C1971" s="237">
        <v>6.6902429037429272</v>
      </c>
    </row>
    <row r="1972" spans="2:3" x14ac:dyDescent="0.25">
      <c r="B1972" s="238">
        <v>1909</v>
      </c>
      <c r="C1972" s="237">
        <v>-51.246178617272278</v>
      </c>
    </row>
    <row r="1973" spans="2:3" x14ac:dyDescent="0.25">
      <c r="B1973" s="238">
        <v>1910</v>
      </c>
      <c r="C1973" s="237">
        <v>-20.751870976650935</v>
      </c>
    </row>
    <row r="1974" spans="2:3" x14ac:dyDescent="0.25">
      <c r="B1974" s="238">
        <v>1911</v>
      </c>
      <c r="C1974" s="237">
        <v>367.10232335073965</v>
      </c>
    </row>
    <row r="1975" spans="2:3" x14ac:dyDescent="0.25">
      <c r="B1975" s="238">
        <v>1912</v>
      </c>
      <c r="C1975" s="237">
        <v>549.20232897560982</v>
      </c>
    </row>
    <row r="1976" spans="2:3" x14ac:dyDescent="0.25">
      <c r="B1976" s="238">
        <v>1913</v>
      </c>
      <c r="C1976" s="237">
        <v>136.26262897510986</v>
      </c>
    </row>
    <row r="1977" spans="2:3" x14ac:dyDescent="0.25">
      <c r="B1977" s="238">
        <v>1914</v>
      </c>
      <c r="C1977" s="237">
        <v>9.7338440696303508</v>
      </c>
    </row>
    <row r="1978" spans="2:3" x14ac:dyDescent="0.25">
      <c r="B1978" s="238">
        <v>1915</v>
      </c>
      <c r="C1978" s="237">
        <v>111.011314371526</v>
      </c>
    </row>
    <row r="1979" spans="2:3" x14ac:dyDescent="0.25">
      <c r="B1979" s="238">
        <v>1916</v>
      </c>
      <c r="C1979" s="237">
        <v>243.95687248900711</v>
      </c>
    </row>
    <row r="1980" spans="2:3" x14ac:dyDescent="0.25">
      <c r="B1980" s="238">
        <v>1917</v>
      </c>
      <c r="C1980" s="237">
        <v>-12.343158694559889</v>
      </c>
    </row>
    <row r="1981" spans="2:3" x14ac:dyDescent="0.25">
      <c r="B1981" s="238">
        <v>1918</v>
      </c>
      <c r="C1981" s="237">
        <v>67.985149334375308</v>
      </c>
    </row>
    <row r="1982" spans="2:3" x14ac:dyDescent="0.25">
      <c r="B1982" s="238">
        <v>1919</v>
      </c>
      <c r="C1982" s="237">
        <v>-51.72169555136847</v>
      </c>
    </row>
    <row r="1983" spans="2:3" x14ac:dyDescent="0.25">
      <c r="B1983" s="238">
        <v>1920</v>
      </c>
      <c r="C1983" s="237">
        <v>78.438473243226127</v>
      </c>
    </row>
    <row r="1984" spans="2:3" x14ac:dyDescent="0.25">
      <c r="B1984" s="238">
        <v>1921</v>
      </c>
      <c r="C1984" s="237">
        <v>211.19759030175803</v>
      </c>
    </row>
    <row r="1985" spans="2:3" x14ac:dyDescent="0.25">
      <c r="B1985" s="238">
        <v>1922</v>
      </c>
      <c r="C1985" s="237">
        <v>170.72094778572321</v>
      </c>
    </row>
    <row r="1986" spans="2:3" x14ac:dyDescent="0.25">
      <c r="B1986" s="238">
        <v>1923</v>
      </c>
      <c r="C1986" s="237">
        <v>-77.293084186759671</v>
      </c>
    </row>
    <row r="1987" spans="2:3" x14ac:dyDescent="0.25">
      <c r="B1987" s="238">
        <v>1924</v>
      </c>
      <c r="C1987" s="237">
        <v>66.243687506118448</v>
      </c>
    </row>
    <row r="1988" spans="2:3" x14ac:dyDescent="0.25">
      <c r="B1988" s="238">
        <v>1925</v>
      </c>
      <c r="C1988" s="237">
        <v>-40.647357618250425</v>
      </c>
    </row>
    <row r="1989" spans="2:3" x14ac:dyDescent="0.25">
      <c r="B1989" s="238">
        <v>1926</v>
      </c>
      <c r="C1989" s="237">
        <v>272.50666224892734</v>
      </c>
    </row>
    <row r="1990" spans="2:3" x14ac:dyDescent="0.25">
      <c r="B1990" s="238">
        <v>1927</v>
      </c>
      <c r="C1990" s="237">
        <v>96.297742655608786</v>
      </c>
    </row>
    <row r="1991" spans="2:3" x14ac:dyDescent="0.25">
      <c r="B1991" s="238">
        <v>1928</v>
      </c>
      <c r="C1991" s="237">
        <v>-70.41888195162295</v>
      </c>
    </row>
    <row r="1992" spans="2:3" x14ac:dyDescent="0.25">
      <c r="B1992" s="238">
        <v>1929</v>
      </c>
      <c r="C1992" s="237">
        <v>112.11467649640646</v>
      </c>
    </row>
    <row r="1993" spans="2:3" x14ac:dyDescent="0.25">
      <c r="B1993" s="238">
        <v>1930</v>
      </c>
      <c r="C1993" s="237">
        <v>158.09752022525225</v>
      </c>
    </row>
    <row r="1994" spans="2:3" x14ac:dyDescent="0.25">
      <c r="B1994" s="238">
        <v>1931</v>
      </c>
      <c r="C1994" s="237">
        <v>-124.84395204757078</v>
      </c>
    </row>
    <row r="1995" spans="2:3" x14ac:dyDescent="0.25">
      <c r="B1995" s="238">
        <v>1932</v>
      </c>
      <c r="C1995" s="237">
        <v>183.85930782782401</v>
      </c>
    </row>
    <row r="1996" spans="2:3" x14ac:dyDescent="0.25">
      <c r="B1996" s="238">
        <v>1933</v>
      </c>
      <c r="C1996" s="237">
        <v>156.49459970889109</v>
      </c>
    </row>
    <row r="1997" spans="2:3" x14ac:dyDescent="0.25">
      <c r="B1997" s="238">
        <v>1934</v>
      </c>
      <c r="C1997" s="237">
        <v>29.166396553761402</v>
      </c>
    </row>
    <row r="1998" spans="2:3" x14ac:dyDescent="0.25">
      <c r="B1998" s="238">
        <v>1935</v>
      </c>
      <c r="C1998" s="237">
        <v>257.59627194889583</v>
      </c>
    </row>
    <row r="1999" spans="2:3" x14ac:dyDescent="0.25">
      <c r="B1999" s="238">
        <v>1936</v>
      </c>
      <c r="C1999" s="237">
        <v>115.43993497088053</v>
      </c>
    </row>
    <row r="2000" spans="2:3" x14ac:dyDescent="0.25">
      <c r="B2000" s="238">
        <v>1937</v>
      </c>
      <c r="C2000" s="237">
        <v>123.81381691058822</v>
      </c>
    </row>
    <row r="2001" spans="2:3" x14ac:dyDescent="0.25">
      <c r="B2001" s="238">
        <v>1938</v>
      </c>
      <c r="C2001" s="237">
        <v>30.014479775411019</v>
      </c>
    </row>
    <row r="2002" spans="2:3" x14ac:dyDescent="0.25">
      <c r="B2002" s="238">
        <v>1939</v>
      </c>
      <c r="C2002" s="237">
        <v>256.23203956726422</v>
      </c>
    </row>
    <row r="2003" spans="2:3" x14ac:dyDescent="0.25">
      <c r="B2003" s="238">
        <v>1940</v>
      </c>
      <c r="C2003" s="237">
        <v>175.48826599740818</v>
      </c>
    </row>
    <row r="2004" spans="2:3" x14ac:dyDescent="0.25">
      <c r="B2004" s="238">
        <v>1941</v>
      </c>
      <c r="C2004" s="237">
        <v>219.01935247026756</v>
      </c>
    </row>
    <row r="2005" spans="2:3" x14ac:dyDescent="0.25">
      <c r="B2005" s="238">
        <v>1942</v>
      </c>
      <c r="C2005" s="237">
        <v>225.61407902944654</v>
      </c>
    </row>
    <row r="2006" spans="2:3" x14ac:dyDescent="0.25">
      <c r="B2006" s="238">
        <v>1943</v>
      </c>
      <c r="C2006" s="237">
        <v>90.061063321628268</v>
      </c>
    </row>
    <row r="2007" spans="2:3" x14ac:dyDescent="0.25">
      <c r="B2007" s="238">
        <v>1944</v>
      </c>
      <c r="C2007" s="237">
        <v>123.38493797127768</v>
      </c>
    </row>
    <row r="2008" spans="2:3" x14ac:dyDescent="0.25">
      <c r="B2008" s="238">
        <v>1945</v>
      </c>
      <c r="C2008" s="237">
        <v>144.37787317679553</v>
      </c>
    </row>
    <row r="2009" spans="2:3" x14ac:dyDescent="0.25">
      <c r="B2009" s="238">
        <v>1946</v>
      </c>
      <c r="C2009" s="237">
        <v>315.52181056038773</v>
      </c>
    </row>
    <row r="2010" spans="2:3" x14ac:dyDescent="0.25">
      <c r="B2010" s="238">
        <v>1947</v>
      </c>
      <c r="C2010" s="237">
        <v>43.798770233049993</v>
      </c>
    </row>
    <row r="2011" spans="2:3" x14ac:dyDescent="0.25">
      <c r="B2011" s="238">
        <v>1948</v>
      </c>
      <c r="C2011" s="237">
        <v>163.20494432831336</v>
      </c>
    </row>
    <row r="2012" spans="2:3" x14ac:dyDescent="0.25">
      <c r="B2012" s="238">
        <v>1949</v>
      </c>
      <c r="C2012" s="237">
        <v>20.607496529530593</v>
      </c>
    </row>
    <row r="2013" spans="2:3" x14ac:dyDescent="0.25">
      <c r="B2013" s="238">
        <v>1950</v>
      </c>
      <c r="C2013" s="237">
        <v>182.25527750323096</v>
      </c>
    </row>
    <row r="2014" spans="2:3" x14ac:dyDescent="0.25">
      <c r="B2014" s="238">
        <v>1951</v>
      </c>
      <c r="C2014" s="237">
        <v>12.501908364877195</v>
      </c>
    </row>
    <row r="2015" spans="2:3" x14ac:dyDescent="0.25">
      <c r="B2015" s="238">
        <v>1952</v>
      </c>
      <c r="C2015" s="237">
        <v>143.22835173845098</v>
      </c>
    </row>
    <row r="2016" spans="2:3" x14ac:dyDescent="0.25">
      <c r="B2016" s="238">
        <v>1953</v>
      </c>
      <c r="C2016" s="237">
        <v>46.629095438343583</v>
      </c>
    </row>
    <row r="2017" spans="2:3" x14ac:dyDescent="0.25">
      <c r="B2017" s="238">
        <v>1954</v>
      </c>
      <c r="C2017" s="237">
        <v>20.995731813928188</v>
      </c>
    </row>
    <row r="2018" spans="2:3" x14ac:dyDescent="0.25">
      <c r="B2018" s="238">
        <v>1955</v>
      </c>
      <c r="C2018" s="237">
        <v>274.88556531603899</v>
      </c>
    </row>
    <row r="2019" spans="2:3" x14ac:dyDescent="0.25">
      <c r="B2019" s="238">
        <v>1956</v>
      </c>
      <c r="C2019" s="237">
        <v>168.71877693305052</v>
      </c>
    </row>
    <row r="2020" spans="2:3" x14ac:dyDescent="0.25">
      <c r="B2020" s="238">
        <v>1957</v>
      </c>
      <c r="C2020" s="237">
        <v>257.74905769285022</v>
      </c>
    </row>
    <row r="2021" spans="2:3" x14ac:dyDescent="0.25">
      <c r="B2021" s="238">
        <v>1958</v>
      </c>
      <c r="C2021" s="237">
        <v>10.639842982941261</v>
      </c>
    </row>
    <row r="2022" spans="2:3" x14ac:dyDescent="0.25">
      <c r="B2022" s="238">
        <v>1959</v>
      </c>
      <c r="C2022" s="237">
        <v>367.66203756658405</v>
      </c>
    </row>
    <row r="2023" spans="2:3" x14ac:dyDescent="0.25">
      <c r="B2023" s="238">
        <v>1960</v>
      </c>
      <c r="C2023" s="237">
        <v>77.906147828113205</v>
      </c>
    </row>
    <row r="2024" spans="2:3" x14ac:dyDescent="0.25">
      <c r="B2024" s="238">
        <v>1961</v>
      </c>
      <c r="C2024" s="237">
        <v>99.493984759580712</v>
      </c>
    </row>
    <row r="2025" spans="2:3" x14ac:dyDescent="0.25">
      <c r="B2025" s="238">
        <v>1962</v>
      </c>
      <c r="C2025" s="237">
        <v>137.71798079500414</v>
      </c>
    </row>
    <row r="2026" spans="2:3" x14ac:dyDescent="0.25">
      <c r="B2026" s="238">
        <v>1963</v>
      </c>
      <c r="C2026" s="237">
        <v>254.99698601182419</v>
      </c>
    </row>
    <row r="2027" spans="2:3" x14ac:dyDescent="0.25">
      <c r="B2027" s="238">
        <v>1964</v>
      </c>
      <c r="C2027" s="237">
        <v>-47.13873316065866</v>
      </c>
    </row>
    <row r="2028" spans="2:3" x14ac:dyDescent="0.25">
      <c r="B2028" s="238">
        <v>1965</v>
      </c>
      <c r="C2028" s="237">
        <v>83.785195997681811</v>
      </c>
    </row>
    <row r="2029" spans="2:3" x14ac:dyDescent="0.25">
      <c r="B2029" s="238">
        <v>1966</v>
      </c>
      <c r="C2029" s="237">
        <v>1.6565822265246055</v>
      </c>
    </row>
    <row r="2030" spans="2:3" x14ac:dyDescent="0.25">
      <c r="B2030" s="238">
        <v>1967</v>
      </c>
      <c r="C2030" s="237">
        <v>-85.329726781349791</v>
      </c>
    </row>
    <row r="2031" spans="2:3" x14ac:dyDescent="0.25">
      <c r="B2031" s="238">
        <v>1968</v>
      </c>
      <c r="C2031" s="237">
        <v>256.07273764169918</v>
      </c>
    </row>
    <row r="2032" spans="2:3" x14ac:dyDescent="0.25">
      <c r="B2032" s="238">
        <v>1969</v>
      </c>
      <c r="C2032" s="237">
        <v>198.35760906401504</v>
      </c>
    </row>
    <row r="2033" spans="2:3" x14ac:dyDescent="0.25">
      <c r="B2033" s="238">
        <v>1970</v>
      </c>
      <c r="C2033" s="237">
        <v>116.39255176873485</v>
      </c>
    </row>
    <row r="2034" spans="2:3" x14ac:dyDescent="0.25">
      <c r="B2034" s="238">
        <v>1971</v>
      </c>
      <c r="C2034" s="237">
        <v>255.27042965090962</v>
      </c>
    </row>
    <row r="2035" spans="2:3" x14ac:dyDescent="0.25">
      <c r="B2035" s="238">
        <v>1972</v>
      </c>
      <c r="C2035" s="237">
        <v>-2.2802302718739895</v>
      </c>
    </row>
    <row r="2036" spans="2:3" x14ac:dyDescent="0.25">
      <c r="B2036" s="238">
        <v>1973</v>
      </c>
      <c r="C2036" s="237">
        <v>105.77325444780911</v>
      </c>
    </row>
    <row r="2037" spans="2:3" x14ac:dyDescent="0.25">
      <c r="B2037" s="238">
        <v>1974</v>
      </c>
      <c r="C2037" s="237">
        <v>125.33796267757282</v>
      </c>
    </row>
    <row r="2038" spans="2:3" x14ac:dyDescent="0.25">
      <c r="B2038" s="238">
        <v>1975</v>
      </c>
      <c r="C2038" s="237">
        <v>-115.0271661867948</v>
      </c>
    </row>
    <row r="2039" spans="2:3" x14ac:dyDescent="0.25">
      <c r="B2039" s="238">
        <v>1976</v>
      </c>
      <c r="C2039" s="237">
        <v>168.96810206457963</v>
      </c>
    </row>
    <row r="2040" spans="2:3" x14ac:dyDescent="0.25">
      <c r="B2040" s="238">
        <v>1977</v>
      </c>
      <c r="C2040" s="237">
        <v>190.04012989477118</v>
      </c>
    </row>
    <row r="2041" spans="2:3" x14ac:dyDescent="0.25">
      <c r="B2041" s="238">
        <v>1978</v>
      </c>
      <c r="C2041" s="237">
        <v>91.345875443226547</v>
      </c>
    </row>
    <row r="2042" spans="2:3" x14ac:dyDescent="0.25">
      <c r="B2042" s="238">
        <v>1979</v>
      </c>
      <c r="C2042" s="237">
        <v>281.97980716030361</v>
      </c>
    </row>
    <row r="2043" spans="2:3" x14ac:dyDescent="0.25">
      <c r="B2043" s="238">
        <v>1980</v>
      </c>
      <c r="C2043" s="237">
        <v>32.239161628348867</v>
      </c>
    </row>
    <row r="2044" spans="2:3" x14ac:dyDescent="0.25">
      <c r="B2044" s="238">
        <v>1981</v>
      </c>
      <c r="C2044" s="237">
        <v>-124.72400815868798</v>
      </c>
    </row>
    <row r="2045" spans="2:3" x14ac:dyDescent="0.25">
      <c r="B2045" s="238">
        <v>1982</v>
      </c>
      <c r="C2045" s="237">
        <v>322.75777824893055</v>
      </c>
    </row>
    <row r="2046" spans="2:3" x14ac:dyDescent="0.25">
      <c r="B2046" s="238">
        <v>1983</v>
      </c>
      <c r="C2046" s="237">
        <v>196.481035056781</v>
      </c>
    </row>
    <row r="2047" spans="2:3" x14ac:dyDescent="0.25">
      <c r="B2047" s="238">
        <v>1984</v>
      </c>
      <c r="C2047" s="237">
        <v>102.91258093321287</v>
      </c>
    </row>
    <row r="2048" spans="2:3" x14ac:dyDescent="0.25">
      <c r="B2048" s="238">
        <v>1985</v>
      </c>
      <c r="C2048" s="237">
        <v>229.99523828708965</v>
      </c>
    </row>
    <row r="2049" spans="2:3" x14ac:dyDescent="0.25">
      <c r="B2049" s="238">
        <v>1986</v>
      </c>
      <c r="C2049" s="237">
        <v>173.33614672571474</v>
      </c>
    </row>
    <row r="2050" spans="2:3" x14ac:dyDescent="0.25">
      <c r="B2050" s="238">
        <v>1987</v>
      </c>
      <c r="C2050" s="237">
        <v>262.06703977961376</v>
      </c>
    </row>
    <row r="2051" spans="2:3" x14ac:dyDescent="0.25">
      <c r="B2051" s="238">
        <v>1988</v>
      </c>
      <c r="C2051" s="237">
        <v>118.59407107667018</v>
      </c>
    </row>
    <row r="2052" spans="2:3" x14ac:dyDescent="0.25">
      <c r="B2052" s="238">
        <v>1989</v>
      </c>
      <c r="C2052" s="237">
        <v>330.68073830561195</v>
      </c>
    </row>
    <row r="2053" spans="2:3" x14ac:dyDescent="0.25">
      <c r="B2053" s="238">
        <v>1990</v>
      </c>
      <c r="C2053" s="237">
        <v>137.40592451759642</v>
      </c>
    </row>
    <row r="2054" spans="2:3" x14ac:dyDescent="0.25">
      <c r="B2054" s="238">
        <v>1991</v>
      </c>
      <c r="C2054" s="237">
        <v>348.76781077481132</v>
      </c>
    </row>
    <row r="2055" spans="2:3" x14ac:dyDescent="0.25">
      <c r="B2055" s="238">
        <v>1992</v>
      </c>
      <c r="C2055" s="237">
        <v>171.41337094680512</v>
      </c>
    </row>
    <row r="2056" spans="2:3" x14ac:dyDescent="0.25">
      <c r="B2056" s="238">
        <v>1993</v>
      </c>
      <c r="C2056" s="237">
        <v>-21.002289803290807</v>
      </c>
    </row>
    <row r="2057" spans="2:3" x14ac:dyDescent="0.25">
      <c r="B2057" s="238">
        <v>1994</v>
      </c>
      <c r="C2057" s="237">
        <v>274.94749338350471</v>
      </c>
    </row>
    <row r="2058" spans="2:3" x14ac:dyDescent="0.25">
      <c r="B2058" s="238">
        <v>1995</v>
      </c>
      <c r="C2058" s="237">
        <v>100.57546689787273</v>
      </c>
    </row>
    <row r="2059" spans="2:3" x14ac:dyDescent="0.25">
      <c r="B2059" s="238">
        <v>1996</v>
      </c>
      <c r="C2059" s="237">
        <v>165.5564874252033</v>
      </c>
    </row>
    <row r="2060" spans="2:3" x14ac:dyDescent="0.25">
      <c r="B2060" s="238">
        <v>1997</v>
      </c>
      <c r="C2060" s="237">
        <v>-106.1554112905873</v>
      </c>
    </row>
    <row r="2061" spans="2:3" x14ac:dyDescent="0.25">
      <c r="B2061" s="238">
        <v>1998</v>
      </c>
      <c r="C2061" s="237">
        <v>146.07114467687367</v>
      </c>
    </row>
    <row r="2062" spans="2:3" x14ac:dyDescent="0.25">
      <c r="B2062" s="238">
        <v>1999</v>
      </c>
      <c r="C2062" s="237">
        <v>279.02467195728366</v>
      </c>
    </row>
    <row r="2063" spans="2:3" x14ac:dyDescent="0.25">
      <c r="B2063" s="238">
        <v>2000</v>
      </c>
      <c r="C2063" s="237">
        <v>198.35222010969795</v>
      </c>
    </row>
    <row r="2064" spans="2:3" x14ac:dyDescent="0.25">
      <c r="B2064" s="238">
        <v>2001</v>
      </c>
      <c r="C2064" s="237">
        <v>223.50943567014798</v>
      </c>
    </row>
    <row r="2065" spans="2:3" x14ac:dyDescent="0.25">
      <c r="B2065" s="238">
        <v>2002</v>
      </c>
      <c r="C2065" s="237">
        <v>125.88320230742444</v>
      </c>
    </row>
    <row r="2066" spans="2:3" x14ac:dyDescent="0.25">
      <c r="B2066" s="238">
        <v>2003</v>
      </c>
      <c r="C2066" s="237">
        <v>45.627605907217841</v>
      </c>
    </row>
    <row r="2067" spans="2:3" x14ac:dyDescent="0.25">
      <c r="B2067" s="238">
        <v>2004</v>
      </c>
      <c r="C2067" s="237">
        <v>40.150557490385538</v>
      </c>
    </row>
    <row r="2068" spans="2:3" x14ac:dyDescent="0.25">
      <c r="B2068" s="238">
        <v>2005</v>
      </c>
      <c r="C2068" s="237">
        <v>411.64023733058718</v>
      </c>
    </row>
    <row r="2069" spans="2:3" x14ac:dyDescent="0.25">
      <c r="B2069" s="238">
        <v>2006</v>
      </c>
      <c r="C2069" s="237">
        <v>78.9384229108272</v>
      </c>
    </row>
    <row r="2070" spans="2:3" x14ac:dyDescent="0.25">
      <c r="B2070" s="238">
        <v>2007</v>
      </c>
      <c r="C2070" s="237">
        <v>164.15930639365934</v>
      </c>
    </row>
    <row r="2071" spans="2:3" x14ac:dyDescent="0.25">
      <c r="B2071" s="238">
        <v>2008</v>
      </c>
      <c r="C2071" s="237">
        <v>151.1403955584623</v>
      </c>
    </row>
    <row r="2072" spans="2:3" x14ac:dyDescent="0.25">
      <c r="B2072" s="238">
        <v>2009</v>
      </c>
      <c r="C2072" s="237">
        <v>20.097231365052295</v>
      </c>
    </row>
    <row r="2073" spans="2:3" x14ac:dyDescent="0.25">
      <c r="B2073" s="238">
        <v>2010</v>
      </c>
      <c r="C2073" s="237">
        <v>133.50897572758964</v>
      </c>
    </row>
    <row r="2074" spans="2:3" x14ac:dyDescent="0.25">
      <c r="B2074" s="238">
        <v>2011</v>
      </c>
      <c r="C2074" s="237">
        <v>146.61814962143515</v>
      </c>
    </row>
    <row r="2075" spans="2:3" x14ac:dyDescent="0.25">
      <c r="B2075" s="238">
        <v>2012</v>
      </c>
      <c r="C2075" s="237">
        <v>121.9248065422437</v>
      </c>
    </row>
    <row r="2076" spans="2:3" x14ac:dyDescent="0.25">
      <c r="B2076" s="238">
        <v>2013</v>
      </c>
      <c r="C2076" s="237">
        <v>137.92872839967069</v>
      </c>
    </row>
    <row r="2077" spans="2:3" x14ac:dyDescent="0.25">
      <c r="B2077" s="238">
        <v>2014</v>
      </c>
      <c r="C2077" s="237">
        <v>241.09496978160917</v>
      </c>
    </row>
    <row r="2078" spans="2:3" x14ac:dyDescent="0.25">
      <c r="B2078" s="238">
        <v>2015</v>
      </c>
      <c r="C2078" s="237">
        <v>131.31242179775285</v>
      </c>
    </row>
    <row r="2079" spans="2:3" x14ac:dyDescent="0.25">
      <c r="B2079" s="238">
        <v>2016</v>
      </c>
      <c r="C2079" s="237">
        <v>365.84207708191946</v>
      </c>
    </row>
    <row r="2080" spans="2:3" x14ac:dyDescent="0.25">
      <c r="B2080" s="238">
        <v>2017</v>
      </c>
      <c r="C2080" s="237">
        <v>-19.297652562907643</v>
      </c>
    </row>
    <row r="2081" spans="2:3" x14ac:dyDescent="0.25">
      <c r="B2081" s="238">
        <v>2018</v>
      </c>
      <c r="C2081" s="237">
        <v>69.801191434604647</v>
      </c>
    </row>
    <row r="2082" spans="2:3" x14ac:dyDescent="0.25">
      <c r="B2082" s="238">
        <v>2019</v>
      </c>
      <c r="C2082" s="237">
        <v>17.401862805078053</v>
      </c>
    </row>
    <row r="2083" spans="2:3" x14ac:dyDescent="0.25">
      <c r="B2083" s="238">
        <v>2020</v>
      </c>
      <c r="C2083" s="237">
        <v>111.35047029372637</v>
      </c>
    </row>
    <row r="2084" spans="2:3" x14ac:dyDescent="0.25">
      <c r="B2084" s="238">
        <v>2021</v>
      </c>
      <c r="C2084" s="237">
        <v>224.35121881551424</v>
      </c>
    </row>
    <row r="2085" spans="2:3" x14ac:dyDescent="0.25">
      <c r="B2085" s="238">
        <v>2022</v>
      </c>
      <c r="C2085" s="237">
        <v>95.24765232573526</v>
      </c>
    </row>
    <row r="2086" spans="2:3" x14ac:dyDescent="0.25">
      <c r="B2086" s="238">
        <v>2023</v>
      </c>
      <c r="C2086" s="237">
        <v>251.50407646630379</v>
      </c>
    </row>
    <row r="2087" spans="2:3" x14ac:dyDescent="0.25">
      <c r="B2087" s="238">
        <v>2024</v>
      </c>
      <c r="C2087" s="237">
        <v>205.37472379960064</v>
      </c>
    </row>
    <row r="2088" spans="2:3" x14ac:dyDescent="0.25">
      <c r="B2088" s="238">
        <v>2025</v>
      </c>
      <c r="C2088" s="237">
        <v>127.0543471310293</v>
      </c>
    </row>
    <row r="2089" spans="2:3" x14ac:dyDescent="0.25">
      <c r="B2089" s="238">
        <v>2026</v>
      </c>
      <c r="C2089" s="237">
        <v>484.2032651655785</v>
      </c>
    </row>
    <row r="2090" spans="2:3" x14ac:dyDescent="0.25">
      <c r="B2090" s="238">
        <v>2027</v>
      </c>
      <c r="C2090" s="237">
        <v>104.86047292398641</v>
      </c>
    </row>
    <row r="2091" spans="2:3" x14ac:dyDescent="0.25">
      <c r="B2091" s="238">
        <v>2028</v>
      </c>
      <c r="C2091" s="237">
        <v>198.64026239800859</v>
      </c>
    </row>
    <row r="2092" spans="2:3" x14ac:dyDescent="0.25">
      <c r="B2092" s="238">
        <v>2029</v>
      </c>
      <c r="C2092" s="237">
        <v>280.30882008499793</v>
      </c>
    </row>
    <row r="2093" spans="2:3" x14ac:dyDescent="0.25">
      <c r="B2093" s="238">
        <v>2030</v>
      </c>
      <c r="C2093" s="237">
        <v>-41.065415227820353</v>
      </c>
    </row>
    <row r="2094" spans="2:3" x14ac:dyDescent="0.25">
      <c r="B2094" s="238">
        <v>2031</v>
      </c>
      <c r="C2094" s="237">
        <v>-54.050356045963639</v>
      </c>
    </row>
    <row r="2095" spans="2:3" x14ac:dyDescent="0.25">
      <c r="B2095" s="238">
        <v>2032</v>
      </c>
      <c r="C2095" s="237">
        <v>143.90108802724069</v>
      </c>
    </row>
    <row r="2096" spans="2:3" x14ac:dyDescent="0.25">
      <c r="B2096" s="238">
        <v>2033</v>
      </c>
      <c r="C2096" s="237">
        <v>323.76705899102802</v>
      </c>
    </row>
    <row r="2097" spans="2:3" x14ac:dyDescent="0.25">
      <c r="B2097" s="238">
        <v>2034</v>
      </c>
      <c r="C2097" s="237">
        <v>263.02733134747973</v>
      </c>
    </row>
    <row r="2098" spans="2:3" x14ac:dyDescent="0.25">
      <c r="B2098" s="238">
        <v>2035</v>
      </c>
      <c r="C2098" s="237">
        <v>142.65579481147762</v>
      </c>
    </row>
    <row r="2099" spans="2:3" x14ac:dyDescent="0.25">
      <c r="B2099" s="238">
        <v>2036</v>
      </c>
      <c r="C2099" s="237">
        <v>184.0905335822398</v>
      </c>
    </row>
    <row r="2100" spans="2:3" x14ac:dyDescent="0.25">
      <c r="B2100" s="238">
        <v>2037</v>
      </c>
      <c r="C2100" s="237">
        <v>489.9788863843383</v>
      </c>
    </row>
    <row r="2101" spans="2:3" x14ac:dyDescent="0.25">
      <c r="B2101" s="238">
        <v>2038</v>
      </c>
      <c r="C2101" s="237">
        <v>176.76727190343655</v>
      </c>
    </row>
    <row r="2102" spans="2:3" x14ac:dyDescent="0.25">
      <c r="B2102" s="238">
        <v>2039</v>
      </c>
      <c r="C2102" s="237">
        <v>28.161741012250687</v>
      </c>
    </row>
    <row r="2103" spans="2:3" x14ac:dyDescent="0.25">
      <c r="B2103" s="238">
        <v>2040</v>
      </c>
      <c r="C2103" s="237">
        <v>-59.098234403691634</v>
      </c>
    </row>
    <row r="2104" spans="2:3" x14ac:dyDescent="0.25">
      <c r="B2104" s="238">
        <v>2041</v>
      </c>
      <c r="C2104" s="237">
        <v>118.34093921556834</v>
      </c>
    </row>
    <row r="2105" spans="2:3" x14ac:dyDescent="0.25">
      <c r="B2105" s="238">
        <v>2042</v>
      </c>
      <c r="C2105" s="237">
        <v>-18.55495428068221</v>
      </c>
    </row>
    <row r="2106" spans="2:3" x14ac:dyDescent="0.25">
      <c r="B2106" s="238">
        <v>2043</v>
      </c>
      <c r="C2106" s="237">
        <v>76.96311368265296</v>
      </c>
    </row>
    <row r="2107" spans="2:3" x14ac:dyDescent="0.25">
      <c r="B2107" s="238">
        <v>2044</v>
      </c>
      <c r="C2107" s="237">
        <v>-82.960634610615017</v>
      </c>
    </row>
    <row r="2108" spans="2:3" x14ac:dyDescent="0.25">
      <c r="B2108" s="238">
        <v>2045</v>
      </c>
      <c r="C2108" s="237">
        <v>-24.681704371124027</v>
      </c>
    </row>
    <row r="2109" spans="2:3" x14ac:dyDescent="0.25">
      <c r="B2109" s="238">
        <v>2046</v>
      </c>
      <c r="C2109" s="237">
        <v>-60.059869838019864</v>
      </c>
    </row>
    <row r="2110" spans="2:3" x14ac:dyDescent="0.25">
      <c r="B2110" s="238">
        <v>2047</v>
      </c>
      <c r="C2110" s="237">
        <v>189.69315094270092</v>
      </c>
    </row>
    <row r="2111" spans="2:3" x14ac:dyDescent="0.25">
      <c r="B2111" s="238">
        <v>2048</v>
      </c>
      <c r="C2111" s="237">
        <v>71.994319750778658</v>
      </c>
    </row>
    <row r="2112" spans="2:3" x14ac:dyDescent="0.25">
      <c r="B2112" s="238">
        <v>2049</v>
      </c>
      <c r="C2112" s="237">
        <v>126.21031522262919</v>
      </c>
    </row>
    <row r="2113" spans="2:3" x14ac:dyDescent="0.25">
      <c r="B2113" s="238">
        <v>2050</v>
      </c>
      <c r="C2113" s="237">
        <v>193.47452127420831</v>
      </c>
    </row>
    <row r="2114" spans="2:3" x14ac:dyDescent="0.25">
      <c r="B2114" s="238">
        <v>2051</v>
      </c>
      <c r="C2114" s="237">
        <v>200.41116952200659</v>
      </c>
    </row>
    <row r="2115" spans="2:3" x14ac:dyDescent="0.25">
      <c r="B2115" s="238">
        <v>2052</v>
      </c>
      <c r="C2115" s="237">
        <v>110.20208440257153</v>
      </c>
    </row>
    <row r="2116" spans="2:3" x14ac:dyDescent="0.25">
      <c r="B2116" s="238">
        <v>2053</v>
      </c>
      <c r="C2116" s="237">
        <v>9.1674884998029285</v>
      </c>
    </row>
    <row r="2117" spans="2:3" x14ac:dyDescent="0.25">
      <c r="B2117" s="238">
        <v>2054</v>
      </c>
      <c r="C2117" s="237">
        <v>97.959617413736424</v>
      </c>
    </row>
    <row r="2118" spans="2:3" x14ac:dyDescent="0.25">
      <c r="B2118" s="238">
        <v>2055</v>
      </c>
      <c r="C2118" s="237">
        <v>20.707215059873135</v>
      </c>
    </row>
    <row r="2119" spans="2:3" x14ac:dyDescent="0.25">
      <c r="B2119" s="238">
        <v>2056</v>
      </c>
      <c r="C2119" s="237">
        <v>103.17435585823085</v>
      </c>
    </row>
    <row r="2120" spans="2:3" x14ac:dyDescent="0.25">
      <c r="B2120" s="238">
        <v>2057</v>
      </c>
      <c r="C2120" s="237">
        <v>173.13836529529263</v>
      </c>
    </row>
    <row r="2121" spans="2:3" x14ac:dyDescent="0.25">
      <c r="B2121" s="238">
        <v>2058</v>
      </c>
      <c r="C2121" s="237">
        <v>242.91638445266628</v>
      </c>
    </row>
    <row r="2122" spans="2:3" x14ac:dyDescent="0.25">
      <c r="B2122" s="238">
        <v>2059</v>
      </c>
      <c r="C2122" s="237">
        <v>-22.425901708120762</v>
      </c>
    </row>
    <row r="2123" spans="2:3" x14ac:dyDescent="0.25">
      <c r="B2123" s="238">
        <v>2060</v>
      </c>
      <c r="C2123" s="237">
        <v>193.27033921362553</v>
      </c>
    </row>
    <row r="2124" spans="2:3" x14ac:dyDescent="0.25">
      <c r="B2124" s="238">
        <v>2061</v>
      </c>
      <c r="C2124" s="237">
        <v>159.83774569457069</v>
      </c>
    </row>
    <row r="2125" spans="2:3" x14ac:dyDescent="0.25">
      <c r="B2125" s="238">
        <v>2062</v>
      </c>
      <c r="C2125" s="237">
        <v>-167.17712194998637</v>
      </c>
    </row>
    <row r="2126" spans="2:3" x14ac:dyDescent="0.25">
      <c r="B2126" s="238">
        <v>2063</v>
      </c>
      <c r="C2126" s="237">
        <v>124.56322105579947</v>
      </c>
    </row>
    <row r="2127" spans="2:3" x14ac:dyDescent="0.25">
      <c r="B2127" s="238">
        <v>2064</v>
      </c>
      <c r="C2127" s="237">
        <v>150.68750561911952</v>
      </c>
    </row>
    <row r="2128" spans="2:3" x14ac:dyDescent="0.25">
      <c r="B2128" s="238">
        <v>2065</v>
      </c>
      <c r="C2128" s="237">
        <v>131.53024113132275</v>
      </c>
    </row>
    <row r="2129" spans="2:3" x14ac:dyDescent="0.25">
      <c r="B2129" s="238">
        <v>2066</v>
      </c>
      <c r="C2129" s="237">
        <v>157.54441899725279</v>
      </c>
    </row>
    <row r="2130" spans="2:3" x14ac:dyDescent="0.25">
      <c r="B2130" s="238">
        <v>2067</v>
      </c>
      <c r="C2130" s="237">
        <v>3.47110215918363</v>
      </c>
    </row>
    <row r="2131" spans="2:3" x14ac:dyDescent="0.25">
      <c r="B2131" s="238">
        <v>2068</v>
      </c>
      <c r="C2131" s="237">
        <v>-10.823291434511049</v>
      </c>
    </row>
    <row r="2132" spans="2:3" x14ac:dyDescent="0.25">
      <c r="B2132" s="238">
        <v>2069</v>
      </c>
      <c r="C2132" s="237">
        <v>82.405971402618917</v>
      </c>
    </row>
    <row r="2133" spans="2:3" x14ac:dyDescent="0.25">
      <c r="B2133" s="238">
        <v>2070</v>
      </c>
      <c r="C2133" s="237">
        <v>-37.401686385248951</v>
      </c>
    </row>
    <row r="2134" spans="2:3" x14ac:dyDescent="0.25">
      <c r="B2134" s="238">
        <v>2071</v>
      </c>
      <c r="C2134" s="237">
        <v>632.68976726479389</v>
      </c>
    </row>
    <row r="2135" spans="2:3" x14ac:dyDescent="0.25">
      <c r="B2135" s="238">
        <v>2072</v>
      </c>
      <c r="C2135" s="237">
        <v>57.905173965640707</v>
      </c>
    </row>
    <row r="2136" spans="2:3" x14ac:dyDescent="0.25">
      <c r="B2136" s="238">
        <v>2073</v>
      </c>
      <c r="C2136" s="237">
        <v>319.23569417500346</v>
      </c>
    </row>
    <row r="2137" spans="2:3" x14ac:dyDescent="0.25">
      <c r="B2137" s="238">
        <v>2074</v>
      </c>
      <c r="C2137" s="237">
        <v>264.42838830853304</v>
      </c>
    </row>
    <row r="2138" spans="2:3" x14ac:dyDescent="0.25">
      <c r="B2138" s="238">
        <v>2075</v>
      </c>
      <c r="C2138" s="237">
        <v>282.47528820771538</v>
      </c>
    </row>
    <row r="2139" spans="2:3" x14ac:dyDescent="0.25">
      <c r="B2139" s="238">
        <v>2076</v>
      </c>
      <c r="C2139" s="237">
        <v>54.413889021522039</v>
      </c>
    </row>
    <row r="2140" spans="2:3" x14ac:dyDescent="0.25">
      <c r="B2140" s="238">
        <v>2077</v>
      </c>
      <c r="C2140" s="237">
        <v>31.429976786513365</v>
      </c>
    </row>
    <row r="2141" spans="2:3" x14ac:dyDescent="0.25">
      <c r="B2141" s="238">
        <v>2078</v>
      </c>
      <c r="C2141" s="237">
        <v>311.16366175459962</v>
      </c>
    </row>
    <row r="2142" spans="2:3" x14ac:dyDescent="0.25">
      <c r="B2142" s="238">
        <v>2079</v>
      </c>
      <c r="C2142" s="237">
        <v>185.34685650531901</v>
      </c>
    </row>
    <row r="2143" spans="2:3" x14ac:dyDescent="0.25">
      <c r="B2143" s="238">
        <v>2080</v>
      </c>
      <c r="C2143" s="237">
        <v>123.35338668039768</v>
      </c>
    </row>
    <row r="2144" spans="2:3" x14ac:dyDescent="0.25">
      <c r="B2144" s="238">
        <v>2081</v>
      </c>
      <c r="C2144" s="237">
        <v>310.79813419063544</v>
      </c>
    </row>
    <row r="2145" spans="2:3" x14ac:dyDescent="0.25">
      <c r="B2145" s="238">
        <v>2082</v>
      </c>
      <c r="C2145" s="237">
        <v>349.28920948438366</v>
      </c>
    </row>
    <row r="2146" spans="2:3" x14ac:dyDescent="0.25">
      <c r="B2146" s="238">
        <v>2083</v>
      </c>
      <c r="C2146" s="237">
        <v>207.61055526991569</v>
      </c>
    </row>
    <row r="2147" spans="2:3" x14ac:dyDescent="0.25">
      <c r="B2147" s="238">
        <v>2084</v>
      </c>
      <c r="C2147" s="237">
        <v>-121.75436127178378</v>
      </c>
    </row>
    <row r="2148" spans="2:3" x14ac:dyDescent="0.25">
      <c r="B2148" s="238">
        <v>2085</v>
      </c>
      <c r="C2148" s="237">
        <v>49.289770665547906</v>
      </c>
    </row>
    <row r="2149" spans="2:3" x14ac:dyDescent="0.25">
      <c r="B2149" s="238">
        <v>2086</v>
      </c>
      <c r="C2149" s="237">
        <v>5.6851528518462118</v>
      </c>
    </row>
    <row r="2150" spans="2:3" x14ac:dyDescent="0.25">
      <c r="B2150" s="238">
        <v>2087</v>
      </c>
      <c r="C2150" s="237">
        <v>121.91050034007307</v>
      </c>
    </row>
    <row r="2151" spans="2:3" x14ac:dyDescent="0.25">
      <c r="B2151" s="238">
        <v>2088</v>
      </c>
      <c r="C2151" s="237">
        <v>346.80590293608549</v>
      </c>
    </row>
    <row r="2152" spans="2:3" x14ac:dyDescent="0.25">
      <c r="B2152" s="238">
        <v>2089</v>
      </c>
      <c r="C2152" s="237">
        <v>204.05574560234626</v>
      </c>
    </row>
    <row r="2153" spans="2:3" x14ac:dyDescent="0.25">
      <c r="B2153" s="238">
        <v>2090</v>
      </c>
      <c r="C2153" s="237">
        <v>274.26740576313375</v>
      </c>
    </row>
    <row r="2154" spans="2:3" x14ac:dyDescent="0.25">
      <c r="B2154" s="238">
        <v>2091</v>
      </c>
      <c r="C2154" s="237">
        <v>84.668978923533231</v>
      </c>
    </row>
    <row r="2155" spans="2:3" x14ac:dyDescent="0.25">
      <c r="B2155" s="238">
        <v>2092</v>
      </c>
      <c r="C2155" s="237">
        <v>33.955861963797062</v>
      </c>
    </row>
    <row r="2156" spans="2:3" x14ac:dyDescent="0.25">
      <c r="B2156" s="238">
        <v>2093</v>
      </c>
      <c r="C2156" s="237">
        <v>137.55207902950426</v>
      </c>
    </row>
    <row r="2157" spans="2:3" x14ac:dyDescent="0.25">
      <c r="B2157" s="238">
        <v>2094</v>
      </c>
      <c r="C2157" s="237">
        <v>11.805360356538102</v>
      </c>
    </row>
    <row r="2158" spans="2:3" x14ac:dyDescent="0.25">
      <c r="B2158" s="238">
        <v>2095</v>
      </c>
      <c r="C2158" s="237">
        <v>-38.924951964422064</v>
      </c>
    </row>
    <row r="2159" spans="2:3" x14ac:dyDescent="0.25">
      <c r="B2159" s="238">
        <v>2096</v>
      </c>
      <c r="C2159" s="237">
        <v>83.704289928300057</v>
      </c>
    </row>
    <row r="2160" spans="2:3" x14ac:dyDescent="0.25">
      <c r="B2160" s="238">
        <v>2097</v>
      </c>
      <c r="C2160" s="237">
        <v>-148.11612170569094</v>
      </c>
    </row>
    <row r="2161" spans="2:3" x14ac:dyDescent="0.25">
      <c r="B2161" s="238">
        <v>2098</v>
      </c>
      <c r="C2161" s="237">
        <v>109.65741102805609</v>
      </c>
    </row>
    <row r="2162" spans="2:3" x14ac:dyDescent="0.25">
      <c r="B2162" s="238">
        <v>2099</v>
      </c>
      <c r="C2162" s="237">
        <v>209.61493102407712</v>
      </c>
    </row>
    <row r="2163" spans="2:3" x14ac:dyDescent="0.25">
      <c r="B2163" s="238">
        <v>2100</v>
      </c>
      <c r="C2163" s="237">
        <v>242.69950971067192</v>
      </c>
    </row>
    <row r="2164" spans="2:3" x14ac:dyDescent="0.25">
      <c r="B2164" s="238">
        <v>2101</v>
      </c>
      <c r="C2164" s="237">
        <v>-67.790709976680205</v>
      </c>
    </row>
    <row r="2165" spans="2:3" x14ac:dyDescent="0.25">
      <c r="B2165" s="238">
        <v>2102</v>
      </c>
      <c r="C2165" s="237">
        <v>100.05766601273302</v>
      </c>
    </row>
    <row r="2166" spans="2:3" x14ac:dyDescent="0.25">
      <c r="B2166" s="238">
        <v>2103</v>
      </c>
      <c r="C2166" s="237">
        <v>171.27168785084336</v>
      </c>
    </row>
    <row r="2167" spans="2:3" x14ac:dyDescent="0.25">
      <c r="B2167" s="238">
        <v>2104</v>
      </c>
      <c r="C2167" s="237">
        <v>336.71494119416968</v>
      </c>
    </row>
    <row r="2168" spans="2:3" x14ac:dyDescent="0.25">
      <c r="B2168" s="238">
        <v>2105</v>
      </c>
      <c r="C2168" s="237">
        <v>18.414540321989463</v>
      </c>
    </row>
    <row r="2169" spans="2:3" x14ac:dyDescent="0.25">
      <c r="B2169" s="238">
        <v>2106</v>
      </c>
      <c r="C2169" s="237">
        <v>156.76912490368181</v>
      </c>
    </row>
    <row r="2170" spans="2:3" x14ac:dyDescent="0.25">
      <c r="B2170" s="238">
        <v>2107</v>
      </c>
      <c r="C2170" s="237">
        <v>-80.971677216345427</v>
      </c>
    </row>
    <row r="2171" spans="2:3" x14ac:dyDescent="0.25">
      <c r="B2171" s="238">
        <v>2108</v>
      </c>
      <c r="C2171" s="237">
        <v>160.16216011118962</v>
      </c>
    </row>
    <row r="2172" spans="2:3" x14ac:dyDescent="0.25">
      <c r="B2172" s="238">
        <v>2109</v>
      </c>
      <c r="C2172" s="237">
        <v>-8.2714656849061612</v>
      </c>
    </row>
    <row r="2173" spans="2:3" x14ac:dyDescent="0.25">
      <c r="B2173" s="238">
        <v>2110</v>
      </c>
      <c r="C2173" s="237">
        <v>206.26056872658762</v>
      </c>
    </row>
    <row r="2174" spans="2:3" x14ac:dyDescent="0.25">
      <c r="B2174" s="238">
        <v>2111</v>
      </c>
      <c r="C2174" s="237">
        <v>128.92287715318579</v>
      </c>
    </row>
    <row r="2175" spans="2:3" x14ac:dyDescent="0.25">
      <c r="B2175" s="238">
        <v>2112</v>
      </c>
      <c r="C2175" s="237">
        <v>122.14333957336784</v>
      </c>
    </row>
    <row r="2176" spans="2:3" x14ac:dyDescent="0.25">
      <c r="B2176" s="238">
        <v>2113</v>
      </c>
      <c r="C2176" s="237">
        <v>215.39158025623593</v>
      </c>
    </row>
    <row r="2177" spans="2:3" x14ac:dyDescent="0.25">
      <c r="B2177" s="238">
        <v>2114</v>
      </c>
      <c r="C2177" s="237">
        <v>145.69932319629046</v>
      </c>
    </row>
    <row r="2178" spans="2:3" x14ac:dyDescent="0.25">
      <c r="B2178" s="238">
        <v>2115</v>
      </c>
      <c r="C2178" s="237">
        <v>102.36219204714554</v>
      </c>
    </row>
    <row r="2179" spans="2:3" x14ac:dyDescent="0.25">
      <c r="B2179" s="238">
        <v>2116</v>
      </c>
      <c r="C2179" s="237">
        <v>-58.71859447816081</v>
      </c>
    </row>
    <row r="2180" spans="2:3" x14ac:dyDescent="0.25">
      <c r="B2180" s="238">
        <v>2117</v>
      </c>
      <c r="C2180" s="237">
        <v>-141.50491587888592</v>
      </c>
    </row>
    <row r="2181" spans="2:3" x14ac:dyDescent="0.25">
      <c r="B2181" s="238">
        <v>2118</v>
      </c>
      <c r="C2181" s="237">
        <v>186.98425559572183</v>
      </c>
    </row>
    <row r="2182" spans="2:3" x14ac:dyDescent="0.25">
      <c r="B2182" s="238">
        <v>2119</v>
      </c>
      <c r="C2182" s="237">
        <v>12.319717036186532</v>
      </c>
    </row>
    <row r="2183" spans="2:3" x14ac:dyDescent="0.25">
      <c r="B2183" s="238">
        <v>2120</v>
      </c>
      <c r="C2183" s="237">
        <v>1.527117595997268</v>
      </c>
    </row>
    <row r="2184" spans="2:3" x14ac:dyDescent="0.25">
      <c r="B2184" s="238">
        <v>2121</v>
      </c>
      <c r="C2184" s="237">
        <v>164.54116422803179</v>
      </c>
    </row>
    <row r="2185" spans="2:3" x14ac:dyDescent="0.25">
      <c r="B2185" s="238">
        <v>2122</v>
      </c>
      <c r="C2185" s="237">
        <v>292.39204959353185</v>
      </c>
    </row>
    <row r="2186" spans="2:3" x14ac:dyDescent="0.25">
      <c r="B2186" s="238">
        <v>2123</v>
      </c>
      <c r="C2186" s="237">
        <v>274.76237606516713</v>
      </c>
    </row>
    <row r="2187" spans="2:3" x14ac:dyDescent="0.25">
      <c r="B2187" s="238">
        <v>2124</v>
      </c>
      <c r="C2187" s="237">
        <v>319.20810967724265</v>
      </c>
    </row>
    <row r="2188" spans="2:3" x14ac:dyDescent="0.25">
      <c r="B2188" s="238">
        <v>2125</v>
      </c>
      <c r="C2188" s="237">
        <v>268.88741756305672</v>
      </c>
    </row>
    <row r="2189" spans="2:3" x14ac:dyDescent="0.25">
      <c r="B2189" s="238">
        <v>2126</v>
      </c>
      <c r="C2189" s="237">
        <v>214.34951189091612</v>
      </c>
    </row>
    <row r="2190" spans="2:3" x14ac:dyDescent="0.25">
      <c r="B2190" s="238">
        <v>2127</v>
      </c>
      <c r="C2190" s="237">
        <v>139.88691225163333</v>
      </c>
    </row>
    <row r="2191" spans="2:3" x14ac:dyDescent="0.25">
      <c r="B2191" s="238">
        <v>2128</v>
      </c>
      <c r="C2191" s="237">
        <v>157.52220422755923</v>
      </c>
    </row>
    <row r="2192" spans="2:3" x14ac:dyDescent="0.25">
      <c r="B2192" s="238">
        <v>2129</v>
      </c>
      <c r="C2192" s="237">
        <v>254.27663188152798</v>
      </c>
    </row>
    <row r="2193" spans="2:3" x14ac:dyDescent="0.25">
      <c r="B2193" s="238">
        <v>2130</v>
      </c>
      <c r="C2193" s="237">
        <v>304.22447699750472</v>
      </c>
    </row>
    <row r="2194" spans="2:3" x14ac:dyDescent="0.25">
      <c r="B2194" s="238">
        <v>2131</v>
      </c>
      <c r="C2194" s="237">
        <v>185.16249975067444</v>
      </c>
    </row>
    <row r="2195" spans="2:3" x14ac:dyDescent="0.25">
      <c r="B2195" s="238">
        <v>2132</v>
      </c>
      <c r="C2195" s="237">
        <v>-18.859932754361751</v>
      </c>
    </row>
    <row r="2196" spans="2:3" x14ac:dyDescent="0.25">
      <c r="B2196" s="238">
        <v>2133</v>
      </c>
      <c r="C2196" s="237">
        <v>190.91213779470573</v>
      </c>
    </row>
    <row r="2197" spans="2:3" x14ac:dyDescent="0.25">
      <c r="B2197" s="238">
        <v>2134</v>
      </c>
      <c r="C2197" s="237">
        <v>67.923945294505558</v>
      </c>
    </row>
    <row r="2198" spans="2:3" x14ac:dyDescent="0.25">
      <c r="B2198" s="238">
        <v>2135</v>
      </c>
      <c r="C2198" s="237">
        <v>65.05431317031028</v>
      </c>
    </row>
    <row r="2199" spans="2:3" x14ac:dyDescent="0.25">
      <c r="B2199" s="238">
        <v>2136</v>
      </c>
      <c r="C2199" s="237">
        <v>89.730915867314948</v>
      </c>
    </row>
    <row r="2200" spans="2:3" x14ac:dyDescent="0.25">
      <c r="B2200" s="238">
        <v>2137</v>
      </c>
      <c r="C2200" s="237">
        <v>415.52411858604631</v>
      </c>
    </row>
    <row r="2201" spans="2:3" x14ac:dyDescent="0.25">
      <c r="B2201" s="238">
        <v>2138</v>
      </c>
      <c r="C2201" s="237">
        <v>10.16882739718811</v>
      </c>
    </row>
    <row r="2202" spans="2:3" x14ac:dyDescent="0.25">
      <c r="B2202" s="238">
        <v>2139</v>
      </c>
      <c r="C2202" s="237">
        <v>88.465867554462832</v>
      </c>
    </row>
    <row r="2203" spans="2:3" x14ac:dyDescent="0.25">
      <c r="B2203" s="238">
        <v>2140</v>
      </c>
      <c r="C2203" s="237">
        <v>143.72698317574111</v>
      </c>
    </row>
    <row r="2204" spans="2:3" x14ac:dyDescent="0.25">
      <c r="B2204" s="238">
        <v>2141</v>
      </c>
      <c r="C2204" s="237">
        <v>295.5801215204466</v>
      </c>
    </row>
    <row r="2205" spans="2:3" x14ac:dyDescent="0.25">
      <c r="B2205" s="238">
        <v>2142</v>
      </c>
      <c r="C2205" s="237">
        <v>110.59832048438817</v>
      </c>
    </row>
    <row r="2206" spans="2:3" x14ac:dyDescent="0.25">
      <c r="B2206" s="238">
        <v>2143</v>
      </c>
      <c r="C2206" s="237">
        <v>308.75844566480066</v>
      </c>
    </row>
    <row r="2207" spans="2:3" x14ac:dyDescent="0.25">
      <c r="B2207" s="238">
        <v>2144</v>
      </c>
      <c r="C2207" s="237">
        <v>203.29246821088014</v>
      </c>
    </row>
    <row r="2208" spans="2:3" x14ac:dyDescent="0.25">
      <c r="B2208" s="238">
        <v>2145</v>
      </c>
      <c r="C2208" s="237">
        <v>181.81852126642741</v>
      </c>
    </row>
    <row r="2209" spans="2:3" x14ac:dyDescent="0.25">
      <c r="B2209" s="238">
        <v>2146</v>
      </c>
      <c r="C2209" s="237">
        <v>201.17798332434359</v>
      </c>
    </row>
    <row r="2210" spans="2:3" x14ac:dyDescent="0.25">
      <c r="B2210" s="238">
        <v>2147</v>
      </c>
      <c r="C2210" s="237">
        <v>188.01913163273355</v>
      </c>
    </row>
    <row r="2211" spans="2:3" x14ac:dyDescent="0.25">
      <c r="B2211" s="238">
        <v>2148</v>
      </c>
      <c r="C2211" s="237">
        <v>101.29076483257123</v>
      </c>
    </row>
    <row r="2212" spans="2:3" x14ac:dyDescent="0.25">
      <c r="B2212" s="238">
        <v>2149</v>
      </c>
      <c r="C2212" s="237">
        <v>-24.420681512236058</v>
      </c>
    </row>
    <row r="2213" spans="2:3" x14ac:dyDescent="0.25">
      <c r="B2213" s="238">
        <v>2150</v>
      </c>
      <c r="C2213" s="237">
        <v>212.34772899761307</v>
      </c>
    </row>
    <row r="2214" spans="2:3" x14ac:dyDescent="0.25">
      <c r="B2214" s="238">
        <v>2151</v>
      </c>
      <c r="C2214" s="237">
        <v>26.120970014312846</v>
      </c>
    </row>
    <row r="2215" spans="2:3" x14ac:dyDescent="0.25">
      <c r="B2215" s="238">
        <v>2152</v>
      </c>
      <c r="C2215" s="237">
        <v>92.006856016750902</v>
      </c>
    </row>
    <row r="2216" spans="2:3" x14ac:dyDescent="0.25">
      <c r="B2216" s="238">
        <v>2153</v>
      </c>
      <c r="C2216" s="237">
        <v>268.5483554528596</v>
      </c>
    </row>
    <row r="2217" spans="2:3" x14ac:dyDescent="0.25">
      <c r="B2217" s="238">
        <v>2154</v>
      </c>
      <c r="C2217" s="237">
        <v>222.62307918068416</v>
      </c>
    </row>
    <row r="2218" spans="2:3" x14ac:dyDescent="0.25">
      <c r="B2218" s="238">
        <v>2155</v>
      </c>
      <c r="C2218" s="237">
        <v>18.462070007070665</v>
      </c>
    </row>
    <row r="2219" spans="2:3" x14ac:dyDescent="0.25">
      <c r="B2219" s="238">
        <v>2156</v>
      </c>
      <c r="C2219" s="237">
        <v>-53.852467317539663</v>
      </c>
    </row>
    <row r="2220" spans="2:3" x14ac:dyDescent="0.25">
      <c r="B2220" s="238">
        <v>2157</v>
      </c>
      <c r="C2220" s="237">
        <v>65.3031683359646</v>
      </c>
    </row>
    <row r="2221" spans="2:3" x14ac:dyDescent="0.25">
      <c r="B2221" s="238">
        <v>2158</v>
      </c>
      <c r="C2221" s="237">
        <v>135.01220093867468</v>
      </c>
    </row>
    <row r="2222" spans="2:3" x14ac:dyDescent="0.25">
      <c r="B2222" s="238">
        <v>2159</v>
      </c>
      <c r="C2222" s="237">
        <v>198.58762216832162</v>
      </c>
    </row>
    <row r="2223" spans="2:3" x14ac:dyDescent="0.25">
      <c r="B2223" s="238">
        <v>2160</v>
      </c>
      <c r="C2223" s="237">
        <v>-47.574222514003083</v>
      </c>
    </row>
    <row r="2224" spans="2:3" x14ac:dyDescent="0.25">
      <c r="B2224" s="238">
        <v>2161</v>
      </c>
      <c r="C2224" s="237">
        <v>70.765560920861276</v>
      </c>
    </row>
    <row r="2225" spans="2:3" x14ac:dyDescent="0.25">
      <c r="B2225" s="238">
        <v>2162</v>
      </c>
      <c r="C2225" s="237">
        <v>101.60522076372612</v>
      </c>
    </row>
    <row r="2226" spans="2:3" x14ac:dyDescent="0.25">
      <c r="B2226" s="238">
        <v>2163</v>
      </c>
      <c r="C2226" s="237">
        <v>-7.3236933806669384</v>
      </c>
    </row>
    <row r="2227" spans="2:3" x14ac:dyDescent="0.25">
      <c r="B2227" s="238">
        <v>2164</v>
      </c>
      <c r="C2227" s="237">
        <v>-30.671539302040685</v>
      </c>
    </row>
    <row r="2228" spans="2:3" x14ac:dyDescent="0.25">
      <c r="B2228" s="238">
        <v>2165</v>
      </c>
      <c r="C2228" s="237">
        <v>151.48945285252162</v>
      </c>
    </row>
    <row r="2229" spans="2:3" x14ac:dyDescent="0.25">
      <c r="B2229" s="238">
        <v>2166</v>
      </c>
      <c r="C2229" s="237">
        <v>20.472183990573356</v>
      </c>
    </row>
    <row r="2230" spans="2:3" x14ac:dyDescent="0.25">
      <c r="B2230" s="238">
        <v>2167</v>
      </c>
      <c r="C2230" s="237">
        <v>289.9738893000449</v>
      </c>
    </row>
    <row r="2231" spans="2:3" x14ac:dyDescent="0.25">
      <c r="B2231" s="238">
        <v>2168</v>
      </c>
      <c r="C2231" s="237">
        <v>347.22264811375618</v>
      </c>
    </row>
    <row r="2232" spans="2:3" x14ac:dyDescent="0.25">
      <c r="B2232" s="238">
        <v>2169</v>
      </c>
      <c r="C2232" s="237">
        <v>156.02426377918982</v>
      </c>
    </row>
    <row r="2233" spans="2:3" x14ac:dyDescent="0.25">
      <c r="B2233" s="238">
        <v>2170</v>
      </c>
      <c r="C2233" s="237">
        <v>154.02819817274724</v>
      </c>
    </row>
    <row r="2234" spans="2:3" x14ac:dyDescent="0.25">
      <c r="B2234" s="238">
        <v>2171</v>
      </c>
      <c r="C2234" s="237">
        <v>101.04306346873693</v>
      </c>
    </row>
    <row r="2235" spans="2:3" x14ac:dyDescent="0.25">
      <c r="B2235" s="238">
        <v>2172</v>
      </c>
      <c r="C2235" s="237">
        <v>-32.044246189635601</v>
      </c>
    </row>
    <row r="2236" spans="2:3" x14ac:dyDescent="0.25">
      <c r="B2236" s="238">
        <v>2173</v>
      </c>
      <c r="C2236" s="237">
        <v>84.711154906927092</v>
      </c>
    </row>
    <row r="2237" spans="2:3" x14ac:dyDescent="0.25">
      <c r="B2237" s="238">
        <v>2174</v>
      </c>
      <c r="C2237" s="237">
        <v>291.85637118046645</v>
      </c>
    </row>
    <row r="2238" spans="2:3" x14ac:dyDescent="0.25">
      <c r="B2238" s="238">
        <v>2175</v>
      </c>
      <c r="C2238" s="237">
        <v>196.31038366060159</v>
      </c>
    </row>
    <row r="2239" spans="2:3" x14ac:dyDescent="0.25">
      <c r="B2239" s="238">
        <v>2176</v>
      </c>
      <c r="C2239" s="237">
        <v>13.711191148011679</v>
      </c>
    </row>
    <row r="2240" spans="2:3" x14ac:dyDescent="0.25">
      <c r="B2240" s="238">
        <v>2177</v>
      </c>
      <c r="C2240" s="237">
        <v>212.85031260925228</v>
      </c>
    </row>
    <row r="2241" spans="2:3" x14ac:dyDescent="0.25">
      <c r="B2241" s="238">
        <v>2178</v>
      </c>
      <c r="C2241" s="237">
        <v>325.19398144147647</v>
      </c>
    </row>
    <row r="2242" spans="2:3" x14ac:dyDescent="0.25">
      <c r="B2242" s="238">
        <v>2179</v>
      </c>
      <c r="C2242" s="237">
        <v>396.78746868188972</v>
      </c>
    </row>
    <row r="2243" spans="2:3" x14ac:dyDescent="0.25">
      <c r="B2243" s="238">
        <v>2180</v>
      </c>
      <c r="C2243" s="237">
        <v>241.51974916463627</v>
      </c>
    </row>
    <row r="2244" spans="2:3" x14ac:dyDescent="0.25">
      <c r="B2244" s="238">
        <v>2181</v>
      </c>
      <c r="C2244" s="237">
        <v>25.287269617453077</v>
      </c>
    </row>
    <row r="2245" spans="2:3" x14ac:dyDescent="0.25">
      <c r="B2245" s="238">
        <v>2182</v>
      </c>
      <c r="C2245" s="237">
        <v>76.945017058006982</v>
      </c>
    </row>
    <row r="2246" spans="2:3" x14ac:dyDescent="0.25">
      <c r="B2246" s="238">
        <v>2183</v>
      </c>
      <c r="C2246" s="237">
        <v>-9.910155299644515</v>
      </c>
    </row>
    <row r="2247" spans="2:3" x14ac:dyDescent="0.25">
      <c r="B2247" s="238">
        <v>2184</v>
      </c>
      <c r="C2247" s="237">
        <v>64.11460006108959</v>
      </c>
    </row>
    <row r="2248" spans="2:3" x14ac:dyDescent="0.25">
      <c r="B2248" s="238">
        <v>2185</v>
      </c>
      <c r="C2248" s="237">
        <v>-68.568267142539867</v>
      </c>
    </row>
    <row r="2249" spans="2:3" x14ac:dyDescent="0.25">
      <c r="B2249" s="238">
        <v>2186</v>
      </c>
      <c r="C2249" s="237">
        <v>86.572982717684624</v>
      </c>
    </row>
    <row r="2250" spans="2:3" x14ac:dyDescent="0.25">
      <c r="B2250" s="238">
        <v>2187</v>
      </c>
      <c r="C2250" s="237">
        <v>191.43776837142028</v>
      </c>
    </row>
    <row r="2251" spans="2:3" x14ac:dyDescent="0.25">
      <c r="B2251" s="238">
        <v>2188</v>
      </c>
      <c r="C2251" s="237">
        <v>355.95359776882691</v>
      </c>
    </row>
    <row r="2252" spans="2:3" x14ac:dyDescent="0.25">
      <c r="B2252" s="238">
        <v>2189</v>
      </c>
      <c r="C2252" s="237">
        <v>185.64623712455071</v>
      </c>
    </row>
    <row r="2253" spans="2:3" x14ac:dyDescent="0.25">
      <c r="B2253" s="238">
        <v>2190</v>
      </c>
      <c r="C2253" s="237">
        <v>111.40957608673546</v>
      </c>
    </row>
    <row r="2254" spans="2:3" x14ac:dyDescent="0.25">
      <c r="B2254" s="238">
        <v>2191</v>
      </c>
      <c r="C2254" s="237">
        <v>96.56660548222446</v>
      </c>
    </row>
    <row r="2255" spans="2:3" x14ac:dyDescent="0.25">
      <c r="B2255" s="238">
        <v>2192</v>
      </c>
      <c r="C2255" s="237">
        <v>208.90442116296774</v>
      </c>
    </row>
    <row r="2256" spans="2:3" x14ac:dyDescent="0.25">
      <c r="B2256" s="238">
        <v>2193</v>
      </c>
      <c r="C2256" s="237">
        <v>248.28266359396812</v>
      </c>
    </row>
    <row r="2257" spans="2:3" x14ac:dyDescent="0.25">
      <c r="B2257" s="238">
        <v>2194</v>
      </c>
      <c r="C2257" s="237">
        <v>-102.87146916785744</v>
      </c>
    </row>
    <row r="2258" spans="2:3" x14ac:dyDescent="0.25">
      <c r="B2258" s="238">
        <v>2195</v>
      </c>
      <c r="C2258" s="237">
        <v>3.0150125993882568</v>
      </c>
    </row>
    <row r="2259" spans="2:3" x14ac:dyDescent="0.25">
      <c r="B2259" s="238">
        <v>2196</v>
      </c>
      <c r="C2259" s="237">
        <v>258.46941211457835</v>
      </c>
    </row>
    <row r="2260" spans="2:3" x14ac:dyDescent="0.25">
      <c r="B2260" s="238">
        <v>2197</v>
      </c>
      <c r="C2260" s="237">
        <v>385.14080393359512</v>
      </c>
    </row>
    <row r="2261" spans="2:3" x14ac:dyDescent="0.25">
      <c r="B2261" s="238">
        <v>2198</v>
      </c>
      <c r="C2261" s="237">
        <v>149.13879198893508</v>
      </c>
    </row>
    <row r="2262" spans="2:3" x14ac:dyDescent="0.25">
      <c r="B2262" s="238">
        <v>2199</v>
      </c>
      <c r="C2262" s="237">
        <v>13.421642016539579</v>
      </c>
    </row>
    <row r="2263" spans="2:3" x14ac:dyDescent="0.25">
      <c r="B2263" s="238">
        <v>2200</v>
      </c>
      <c r="C2263" s="237">
        <v>196.37545098105926</v>
      </c>
    </row>
    <row r="2264" spans="2:3" x14ac:dyDescent="0.25">
      <c r="B2264" s="238">
        <v>2201</v>
      </c>
      <c r="C2264" s="237">
        <v>217.41494680006718</v>
      </c>
    </row>
    <row r="2265" spans="2:3" x14ac:dyDescent="0.25">
      <c r="B2265" s="238">
        <v>2202</v>
      </c>
      <c r="C2265" s="237">
        <v>-116.99641695032247</v>
      </c>
    </row>
    <row r="2266" spans="2:3" x14ac:dyDescent="0.25">
      <c r="B2266" s="238">
        <v>2203</v>
      </c>
      <c r="C2266" s="237">
        <v>75.000688404059076</v>
      </c>
    </row>
    <row r="2267" spans="2:3" x14ac:dyDescent="0.25">
      <c r="B2267" s="238">
        <v>2204</v>
      </c>
      <c r="C2267" s="237">
        <v>156.93531478952809</v>
      </c>
    </row>
    <row r="2268" spans="2:3" x14ac:dyDescent="0.25">
      <c r="B2268" s="238">
        <v>2205</v>
      </c>
      <c r="C2268" s="237">
        <v>-125.15025527577842</v>
      </c>
    </row>
    <row r="2269" spans="2:3" x14ac:dyDescent="0.25">
      <c r="B2269" s="238">
        <v>2206</v>
      </c>
      <c r="C2269" s="237">
        <v>-150.14563472061525</v>
      </c>
    </row>
    <row r="2270" spans="2:3" x14ac:dyDescent="0.25">
      <c r="B2270" s="238">
        <v>2207</v>
      </c>
      <c r="C2270" s="237">
        <v>388.5111596724949</v>
      </c>
    </row>
    <row r="2271" spans="2:3" x14ac:dyDescent="0.25">
      <c r="B2271" s="238">
        <v>2208</v>
      </c>
      <c r="C2271" s="237">
        <v>36.756109492157492</v>
      </c>
    </row>
    <row r="2272" spans="2:3" x14ac:dyDescent="0.25">
      <c r="B2272" s="238">
        <v>2209</v>
      </c>
      <c r="C2272" s="237">
        <v>162.73442545220416</v>
      </c>
    </row>
    <row r="2273" spans="2:3" x14ac:dyDescent="0.25">
      <c r="B2273" s="238">
        <v>2210</v>
      </c>
      <c r="C2273" s="237">
        <v>275.53067757700694</v>
      </c>
    </row>
    <row r="2274" spans="2:3" x14ac:dyDescent="0.25">
      <c r="B2274" s="238">
        <v>2211</v>
      </c>
      <c r="C2274" s="237">
        <v>71.87329577236639</v>
      </c>
    </row>
    <row r="2275" spans="2:3" x14ac:dyDescent="0.25">
      <c r="B2275" s="238">
        <v>2212</v>
      </c>
      <c r="C2275" s="237">
        <v>239.92370633019542</v>
      </c>
    </row>
    <row r="2276" spans="2:3" x14ac:dyDescent="0.25">
      <c r="B2276" s="238">
        <v>2213</v>
      </c>
      <c r="C2276" s="237">
        <v>129.70209223904305</v>
      </c>
    </row>
    <row r="2277" spans="2:3" x14ac:dyDescent="0.25">
      <c r="B2277" s="238">
        <v>2214</v>
      </c>
      <c r="C2277" s="237">
        <v>77.521975987031851</v>
      </c>
    </row>
    <row r="2278" spans="2:3" x14ac:dyDescent="0.25">
      <c r="B2278" s="238">
        <v>2215</v>
      </c>
      <c r="C2278" s="237">
        <v>245.43490269004127</v>
      </c>
    </row>
    <row r="2279" spans="2:3" x14ac:dyDescent="0.25">
      <c r="B2279" s="238">
        <v>2216</v>
      </c>
      <c r="C2279" s="237">
        <v>289.37719823514237</v>
      </c>
    </row>
    <row r="2280" spans="2:3" x14ac:dyDescent="0.25">
      <c r="B2280" s="238">
        <v>2217</v>
      </c>
      <c r="C2280" s="237">
        <v>127.78295830213358</v>
      </c>
    </row>
    <row r="2281" spans="2:3" x14ac:dyDescent="0.25">
      <c r="B2281" s="238">
        <v>2218</v>
      </c>
      <c r="C2281" s="237">
        <v>387.71866383160329</v>
      </c>
    </row>
    <row r="2282" spans="2:3" x14ac:dyDescent="0.25">
      <c r="B2282" s="238">
        <v>2219</v>
      </c>
      <c r="C2282" s="237">
        <v>70.893710562990321</v>
      </c>
    </row>
    <row r="2283" spans="2:3" x14ac:dyDescent="0.25">
      <c r="B2283" s="238">
        <v>2220</v>
      </c>
      <c r="C2283" s="237">
        <v>180.37321836622212</v>
      </c>
    </row>
    <row r="2284" spans="2:3" x14ac:dyDescent="0.25">
      <c r="B2284" s="238">
        <v>2221</v>
      </c>
      <c r="C2284" s="237">
        <v>192.14148225251779</v>
      </c>
    </row>
    <row r="2285" spans="2:3" x14ac:dyDescent="0.25">
      <c r="B2285" s="238">
        <v>2222</v>
      </c>
      <c r="C2285" s="237">
        <v>94.744546630891222</v>
      </c>
    </row>
    <row r="2286" spans="2:3" x14ac:dyDescent="0.25">
      <c r="B2286" s="238">
        <v>2223</v>
      </c>
      <c r="C2286" s="237">
        <v>-0.84677212859629947</v>
      </c>
    </row>
    <row r="2287" spans="2:3" x14ac:dyDescent="0.25">
      <c r="B2287" s="238">
        <v>2224</v>
      </c>
      <c r="C2287" s="237">
        <v>-133.75317842901831</v>
      </c>
    </row>
    <row r="2288" spans="2:3" x14ac:dyDescent="0.25">
      <c r="B2288" s="238">
        <v>2225</v>
      </c>
      <c r="C2288" s="237">
        <v>-82.617944327917513</v>
      </c>
    </row>
    <row r="2289" spans="2:3" x14ac:dyDescent="0.25">
      <c r="B2289" s="238">
        <v>2226</v>
      </c>
      <c r="C2289" s="237">
        <v>80.79190393212113</v>
      </c>
    </row>
    <row r="2290" spans="2:3" x14ac:dyDescent="0.25">
      <c r="B2290" s="238">
        <v>2227</v>
      </c>
      <c r="C2290" s="237">
        <v>158.51669964514417</v>
      </c>
    </row>
    <row r="2291" spans="2:3" x14ac:dyDescent="0.25">
      <c r="B2291" s="238">
        <v>2228</v>
      </c>
      <c r="C2291" s="237">
        <v>259.93407673967033</v>
      </c>
    </row>
    <row r="2292" spans="2:3" x14ac:dyDescent="0.25">
      <c r="B2292" s="238">
        <v>2229</v>
      </c>
      <c r="C2292" s="237">
        <v>100.22754794888684</v>
      </c>
    </row>
    <row r="2293" spans="2:3" x14ac:dyDescent="0.25">
      <c r="B2293" s="238">
        <v>2230</v>
      </c>
      <c r="C2293" s="237">
        <v>119.84233141402935</v>
      </c>
    </row>
    <row r="2294" spans="2:3" x14ac:dyDescent="0.25">
      <c r="B2294" s="238">
        <v>2231</v>
      </c>
      <c r="C2294" s="237">
        <v>184.61523691100726</v>
      </c>
    </row>
    <row r="2295" spans="2:3" x14ac:dyDescent="0.25">
      <c r="B2295" s="238">
        <v>2232</v>
      </c>
      <c r="C2295" s="237">
        <v>206.96278959445993</v>
      </c>
    </row>
    <row r="2296" spans="2:3" x14ac:dyDescent="0.25">
      <c r="B2296" s="238">
        <v>2233</v>
      </c>
      <c r="C2296" s="237">
        <v>-206.54018873787248</v>
      </c>
    </row>
    <row r="2297" spans="2:3" x14ac:dyDescent="0.25">
      <c r="B2297" s="238">
        <v>2234</v>
      </c>
      <c r="C2297" s="237">
        <v>354.96337698032391</v>
      </c>
    </row>
    <row r="2298" spans="2:3" x14ac:dyDescent="0.25">
      <c r="B2298" s="238">
        <v>2235</v>
      </c>
      <c r="C2298" s="237">
        <v>-12.154930460508751</v>
      </c>
    </row>
    <row r="2299" spans="2:3" x14ac:dyDescent="0.25">
      <c r="B2299" s="238">
        <v>2236</v>
      </c>
      <c r="C2299" s="237">
        <v>168.95439440092028</v>
      </c>
    </row>
    <row r="2300" spans="2:3" x14ac:dyDescent="0.25">
      <c r="B2300" s="238">
        <v>2237</v>
      </c>
      <c r="C2300" s="237">
        <v>41.627895953847286</v>
      </c>
    </row>
    <row r="2301" spans="2:3" x14ac:dyDescent="0.25">
      <c r="B2301" s="238">
        <v>2238</v>
      </c>
      <c r="C2301" s="237">
        <v>123.42069111061315</v>
      </c>
    </row>
    <row r="2302" spans="2:3" x14ac:dyDescent="0.25">
      <c r="B2302" s="238">
        <v>2239</v>
      </c>
      <c r="C2302" s="237">
        <v>347.82615702184808</v>
      </c>
    </row>
    <row r="2303" spans="2:3" x14ac:dyDescent="0.25">
      <c r="B2303" s="238">
        <v>2240</v>
      </c>
      <c r="C2303" s="237">
        <v>194.05012681081405</v>
      </c>
    </row>
    <row r="2304" spans="2:3" x14ac:dyDescent="0.25">
      <c r="B2304" s="238">
        <v>2241</v>
      </c>
      <c r="C2304" s="237">
        <v>157.36183605716116</v>
      </c>
    </row>
    <row r="2305" spans="2:3" x14ac:dyDescent="0.25">
      <c r="B2305" s="238">
        <v>2242</v>
      </c>
      <c r="C2305" s="237">
        <v>238.42439384925439</v>
      </c>
    </row>
    <row r="2306" spans="2:3" x14ac:dyDescent="0.25">
      <c r="B2306" s="238">
        <v>2243</v>
      </c>
      <c r="C2306" s="237">
        <v>232.37369301831856</v>
      </c>
    </row>
    <row r="2307" spans="2:3" x14ac:dyDescent="0.25">
      <c r="B2307" s="238">
        <v>2244</v>
      </c>
      <c r="C2307" s="237">
        <v>82.348296687731903</v>
      </c>
    </row>
    <row r="2308" spans="2:3" x14ac:dyDescent="0.25">
      <c r="B2308" s="238">
        <v>2245</v>
      </c>
      <c r="C2308" s="237">
        <v>74.852045394512885</v>
      </c>
    </row>
    <row r="2309" spans="2:3" x14ac:dyDescent="0.25">
      <c r="B2309" s="238">
        <v>2246</v>
      </c>
      <c r="C2309" s="237">
        <v>113.3867036298717</v>
      </c>
    </row>
    <row r="2310" spans="2:3" x14ac:dyDescent="0.25">
      <c r="B2310" s="238">
        <v>2247</v>
      </c>
      <c r="C2310" s="237">
        <v>300.55963901071618</v>
      </c>
    </row>
    <row r="2311" spans="2:3" x14ac:dyDescent="0.25">
      <c r="B2311" s="238">
        <v>2248</v>
      </c>
      <c r="C2311" s="237">
        <v>95.474937276787855</v>
      </c>
    </row>
    <row r="2312" spans="2:3" x14ac:dyDescent="0.25">
      <c r="B2312" s="238">
        <v>2249</v>
      </c>
      <c r="C2312" s="237">
        <v>64.525660945157867</v>
      </c>
    </row>
    <row r="2313" spans="2:3" x14ac:dyDescent="0.25">
      <c r="B2313" s="238">
        <v>2250</v>
      </c>
      <c r="C2313" s="237">
        <v>79.347323560793143</v>
      </c>
    </row>
    <row r="2314" spans="2:3" x14ac:dyDescent="0.25">
      <c r="B2314" s="238">
        <v>2251</v>
      </c>
      <c r="C2314" s="237">
        <v>153.37118141812945</v>
      </c>
    </row>
    <row r="2315" spans="2:3" x14ac:dyDescent="0.25">
      <c r="B2315" s="238">
        <v>2252</v>
      </c>
      <c r="C2315" s="237">
        <v>284.88065235458947</v>
      </c>
    </row>
    <row r="2316" spans="2:3" x14ac:dyDescent="0.25">
      <c r="B2316" s="238">
        <v>2253</v>
      </c>
      <c r="C2316" s="237">
        <v>284.57677109222539</v>
      </c>
    </row>
    <row r="2317" spans="2:3" x14ac:dyDescent="0.25">
      <c r="B2317" s="238">
        <v>2254</v>
      </c>
      <c r="C2317" s="237">
        <v>-74.299250418719737</v>
      </c>
    </row>
    <row r="2318" spans="2:3" x14ac:dyDescent="0.25">
      <c r="B2318" s="238">
        <v>2255</v>
      </c>
      <c r="C2318" s="237">
        <v>319.61406539860997</v>
      </c>
    </row>
    <row r="2319" spans="2:3" x14ac:dyDescent="0.25">
      <c r="B2319" s="238">
        <v>2256</v>
      </c>
      <c r="C2319" s="237">
        <v>5.1478835428827665</v>
      </c>
    </row>
    <row r="2320" spans="2:3" x14ac:dyDescent="0.25">
      <c r="B2320" s="238">
        <v>2257</v>
      </c>
      <c r="C2320" s="237">
        <v>196.30973343700344</v>
      </c>
    </row>
    <row r="2321" spans="2:3" x14ac:dyDescent="0.25">
      <c r="B2321" s="238">
        <v>2258</v>
      </c>
      <c r="C2321" s="237">
        <v>145.84025591810624</v>
      </c>
    </row>
    <row r="2322" spans="2:3" x14ac:dyDescent="0.25">
      <c r="B2322" s="238">
        <v>2259</v>
      </c>
      <c r="C2322" s="237">
        <v>48.597327031850995</v>
      </c>
    </row>
    <row r="2323" spans="2:3" x14ac:dyDescent="0.25">
      <c r="B2323" s="238">
        <v>2260</v>
      </c>
      <c r="C2323" s="237">
        <v>-56.003372053053027</v>
      </c>
    </row>
    <row r="2324" spans="2:3" x14ac:dyDescent="0.25">
      <c r="B2324" s="238">
        <v>2261</v>
      </c>
      <c r="C2324" s="237">
        <v>446.8868444242658</v>
      </c>
    </row>
    <row r="2325" spans="2:3" x14ac:dyDescent="0.25">
      <c r="B2325" s="238">
        <v>2262</v>
      </c>
      <c r="C2325" s="237">
        <v>188.05514436509023</v>
      </c>
    </row>
    <row r="2326" spans="2:3" x14ac:dyDescent="0.25">
      <c r="B2326" s="238">
        <v>2263</v>
      </c>
      <c r="C2326" s="237">
        <v>69.963208454350223</v>
      </c>
    </row>
    <row r="2327" spans="2:3" x14ac:dyDescent="0.25">
      <c r="B2327" s="238">
        <v>2264</v>
      </c>
      <c r="C2327" s="237">
        <v>31.174918785234865</v>
      </c>
    </row>
    <row r="2328" spans="2:3" x14ac:dyDescent="0.25">
      <c r="B2328" s="238">
        <v>2265</v>
      </c>
      <c r="C2328" s="237">
        <v>229.64858598751266</v>
      </c>
    </row>
    <row r="2329" spans="2:3" x14ac:dyDescent="0.25">
      <c r="B2329" s="238">
        <v>2266</v>
      </c>
      <c r="C2329" s="237">
        <v>229.58118894551592</v>
      </c>
    </row>
    <row r="2330" spans="2:3" x14ac:dyDescent="0.25">
      <c r="B2330" s="238">
        <v>2267</v>
      </c>
      <c r="C2330" s="237">
        <v>-106.32590060741737</v>
      </c>
    </row>
    <row r="2331" spans="2:3" x14ac:dyDescent="0.25">
      <c r="B2331" s="238">
        <v>2268</v>
      </c>
      <c r="C2331" s="237">
        <v>391.93836500158</v>
      </c>
    </row>
    <row r="2332" spans="2:3" x14ac:dyDescent="0.25">
      <c r="B2332" s="238">
        <v>2269</v>
      </c>
      <c r="C2332" s="237">
        <v>102.18311767134966</v>
      </c>
    </row>
    <row r="2333" spans="2:3" x14ac:dyDescent="0.25">
      <c r="B2333" s="238">
        <v>2270</v>
      </c>
      <c r="C2333" s="237">
        <v>106.03130995177165</v>
      </c>
    </row>
    <row r="2334" spans="2:3" x14ac:dyDescent="0.25">
      <c r="B2334" s="238">
        <v>2271</v>
      </c>
      <c r="C2334" s="237">
        <v>172.96913813169124</v>
      </c>
    </row>
    <row r="2335" spans="2:3" x14ac:dyDescent="0.25">
      <c r="B2335" s="238">
        <v>2272</v>
      </c>
      <c r="C2335" s="237">
        <v>77.569504680909972</v>
      </c>
    </row>
    <row r="2336" spans="2:3" x14ac:dyDescent="0.25">
      <c r="B2336" s="238">
        <v>2273</v>
      </c>
      <c r="C2336" s="237">
        <v>190.13470211764732</v>
      </c>
    </row>
    <row r="2337" spans="2:3" x14ac:dyDescent="0.25">
      <c r="B2337" s="238">
        <v>2274</v>
      </c>
      <c r="C2337" s="237">
        <v>206.88956074592838</v>
      </c>
    </row>
    <row r="2338" spans="2:3" x14ac:dyDescent="0.25">
      <c r="B2338" s="238">
        <v>2275</v>
      </c>
      <c r="C2338" s="237">
        <v>138.2094834634913</v>
      </c>
    </row>
    <row r="2339" spans="2:3" x14ac:dyDescent="0.25">
      <c r="B2339" s="238">
        <v>2276</v>
      </c>
      <c r="C2339" s="237">
        <v>111.9131139913078</v>
      </c>
    </row>
    <row r="2340" spans="2:3" x14ac:dyDescent="0.25">
      <c r="B2340" s="238">
        <v>2277</v>
      </c>
      <c r="C2340" s="237">
        <v>-42.320808467160873</v>
      </c>
    </row>
    <row r="2341" spans="2:3" x14ac:dyDescent="0.25">
      <c r="B2341" s="238">
        <v>2278</v>
      </c>
      <c r="C2341" s="237">
        <v>170.25413094105375</v>
      </c>
    </row>
    <row r="2342" spans="2:3" x14ac:dyDescent="0.25">
      <c r="B2342" s="238">
        <v>2279</v>
      </c>
      <c r="C2342" s="237">
        <v>164.01953578515113</v>
      </c>
    </row>
    <row r="2343" spans="2:3" x14ac:dyDescent="0.25">
      <c r="B2343" s="238">
        <v>2280</v>
      </c>
      <c r="C2343" s="237">
        <v>323.0156936672671</v>
      </c>
    </row>
    <row r="2344" spans="2:3" x14ac:dyDescent="0.25">
      <c r="B2344" s="238">
        <v>2281</v>
      </c>
      <c r="C2344" s="237">
        <v>-21.221251334622991</v>
      </c>
    </row>
    <row r="2345" spans="2:3" x14ac:dyDescent="0.25">
      <c r="B2345" s="238">
        <v>2282</v>
      </c>
      <c r="C2345" s="237">
        <v>269.52360044456975</v>
      </c>
    </row>
    <row r="2346" spans="2:3" x14ac:dyDescent="0.25">
      <c r="B2346" s="238">
        <v>2283</v>
      </c>
      <c r="C2346" s="237">
        <v>74.324871721787005</v>
      </c>
    </row>
    <row r="2347" spans="2:3" x14ac:dyDescent="0.25">
      <c r="B2347" s="238">
        <v>2284</v>
      </c>
      <c r="C2347" s="237">
        <v>161.96060139789518</v>
      </c>
    </row>
    <row r="2348" spans="2:3" x14ac:dyDescent="0.25">
      <c r="B2348" s="238">
        <v>2285</v>
      </c>
      <c r="C2348" s="237">
        <v>302.78356909141951</v>
      </c>
    </row>
    <row r="2349" spans="2:3" x14ac:dyDescent="0.25">
      <c r="B2349" s="238">
        <v>2286</v>
      </c>
      <c r="C2349" s="237">
        <v>191.76320261838413</v>
      </c>
    </row>
    <row r="2350" spans="2:3" x14ac:dyDescent="0.25">
      <c r="B2350" s="238">
        <v>2287</v>
      </c>
      <c r="C2350" s="237">
        <v>-143.72029892272917</v>
      </c>
    </row>
    <row r="2351" spans="2:3" x14ac:dyDescent="0.25">
      <c r="B2351" s="238">
        <v>2288</v>
      </c>
      <c r="C2351" s="237">
        <v>161.51887013485251</v>
      </c>
    </row>
    <row r="2352" spans="2:3" x14ac:dyDescent="0.25">
      <c r="B2352" s="238">
        <v>2289</v>
      </c>
      <c r="C2352" s="237">
        <v>46.773621506805071</v>
      </c>
    </row>
    <row r="2353" spans="2:3" x14ac:dyDescent="0.25">
      <c r="B2353" s="238">
        <v>2290</v>
      </c>
      <c r="C2353" s="237">
        <v>356.54668125316175</v>
      </c>
    </row>
    <row r="2354" spans="2:3" x14ac:dyDescent="0.25">
      <c r="B2354" s="238">
        <v>2291</v>
      </c>
      <c r="C2354" s="237">
        <v>354.49287215480251</v>
      </c>
    </row>
    <row r="2355" spans="2:3" x14ac:dyDescent="0.25">
      <c r="B2355" s="238">
        <v>2292</v>
      </c>
      <c r="C2355" s="237">
        <v>198.20804176901336</v>
      </c>
    </row>
    <row r="2356" spans="2:3" x14ac:dyDescent="0.25">
      <c r="B2356" s="238">
        <v>2293</v>
      </c>
      <c r="C2356" s="237">
        <v>184.43504216266882</v>
      </c>
    </row>
    <row r="2357" spans="2:3" x14ac:dyDescent="0.25">
      <c r="B2357" s="238">
        <v>2294</v>
      </c>
      <c r="C2357" s="237">
        <v>3.8905366417000806</v>
      </c>
    </row>
    <row r="2358" spans="2:3" x14ac:dyDescent="0.25">
      <c r="B2358" s="238">
        <v>2295</v>
      </c>
      <c r="C2358" s="237">
        <v>441.27825272114774</v>
      </c>
    </row>
    <row r="2359" spans="2:3" x14ac:dyDescent="0.25">
      <c r="B2359" s="238">
        <v>2296</v>
      </c>
      <c r="C2359" s="237">
        <v>98.248738156730312</v>
      </c>
    </row>
    <row r="2360" spans="2:3" x14ac:dyDescent="0.25">
      <c r="B2360" s="238">
        <v>2297</v>
      </c>
      <c r="C2360" s="237">
        <v>345.80628184447914</v>
      </c>
    </row>
    <row r="2361" spans="2:3" x14ac:dyDescent="0.25">
      <c r="B2361" s="238">
        <v>2298</v>
      </c>
      <c r="C2361" s="237">
        <v>-28.779500831823668</v>
      </c>
    </row>
    <row r="2362" spans="2:3" x14ac:dyDescent="0.25">
      <c r="B2362" s="238">
        <v>2299</v>
      </c>
      <c r="C2362" s="237">
        <v>108.28461169987352</v>
      </c>
    </row>
    <row r="2363" spans="2:3" x14ac:dyDescent="0.25">
      <c r="B2363" s="238">
        <v>2300</v>
      </c>
      <c r="C2363" s="237">
        <v>43.96135978145881</v>
      </c>
    </row>
    <row r="2364" spans="2:3" x14ac:dyDescent="0.25">
      <c r="B2364" s="238">
        <v>2301</v>
      </c>
      <c r="C2364" s="237">
        <v>355.79565214504106</v>
      </c>
    </row>
    <row r="2365" spans="2:3" x14ac:dyDescent="0.25">
      <c r="B2365" s="238">
        <v>2302</v>
      </c>
      <c r="C2365" s="237">
        <v>60.305864281042012</v>
      </c>
    </row>
    <row r="2366" spans="2:3" x14ac:dyDescent="0.25">
      <c r="B2366" s="238">
        <v>2303</v>
      </c>
      <c r="C2366" s="237">
        <v>282.87026455560999</v>
      </c>
    </row>
    <row r="2367" spans="2:3" x14ac:dyDescent="0.25">
      <c r="B2367" s="238">
        <v>2304</v>
      </c>
      <c r="C2367" s="237">
        <v>-12.331986952054848</v>
      </c>
    </row>
    <row r="2368" spans="2:3" x14ac:dyDescent="0.25">
      <c r="B2368" s="238">
        <v>2305</v>
      </c>
      <c r="C2368" s="237">
        <v>64.379751509596616</v>
      </c>
    </row>
    <row r="2369" spans="2:3" x14ac:dyDescent="0.25">
      <c r="B2369" s="238">
        <v>2306</v>
      </c>
      <c r="C2369" s="237">
        <v>26.226802000467089</v>
      </c>
    </row>
    <row r="2370" spans="2:3" x14ac:dyDescent="0.25">
      <c r="B2370" s="238">
        <v>2307</v>
      </c>
      <c r="C2370" s="237">
        <v>107.76371878899732</v>
      </c>
    </row>
    <row r="2371" spans="2:3" x14ac:dyDescent="0.25">
      <c r="B2371" s="238">
        <v>2308</v>
      </c>
      <c r="C2371" s="237">
        <v>266.11345597765103</v>
      </c>
    </row>
    <row r="2372" spans="2:3" x14ac:dyDescent="0.25">
      <c r="B2372" s="238">
        <v>2309</v>
      </c>
      <c r="C2372" s="237">
        <v>224.83973840537064</v>
      </c>
    </row>
    <row r="2373" spans="2:3" x14ac:dyDescent="0.25">
      <c r="B2373" s="238">
        <v>2310</v>
      </c>
      <c r="C2373" s="237">
        <v>-210.80677618711115</v>
      </c>
    </row>
    <row r="2374" spans="2:3" x14ac:dyDescent="0.25">
      <c r="B2374" s="238">
        <v>2311</v>
      </c>
      <c r="C2374" s="237">
        <v>88.708178684501519</v>
      </c>
    </row>
    <row r="2375" spans="2:3" x14ac:dyDescent="0.25">
      <c r="B2375" s="238">
        <v>2312</v>
      </c>
      <c r="C2375" s="237">
        <v>225.06208353567371</v>
      </c>
    </row>
    <row r="2376" spans="2:3" x14ac:dyDescent="0.25">
      <c r="B2376" s="238">
        <v>2313</v>
      </c>
      <c r="C2376" s="237">
        <v>287.04546430035805</v>
      </c>
    </row>
    <row r="2377" spans="2:3" x14ac:dyDescent="0.25">
      <c r="B2377" s="238">
        <v>2314</v>
      </c>
      <c r="C2377" s="237">
        <v>245.7477874275713</v>
      </c>
    </row>
    <row r="2378" spans="2:3" x14ac:dyDescent="0.25">
      <c r="B2378" s="238">
        <v>2315</v>
      </c>
      <c r="C2378" s="237">
        <v>38.984124182652934</v>
      </c>
    </row>
    <row r="2379" spans="2:3" x14ac:dyDescent="0.25">
      <c r="B2379" s="238">
        <v>2316</v>
      </c>
      <c r="C2379" s="237">
        <v>289.03986395006257</v>
      </c>
    </row>
    <row r="2380" spans="2:3" x14ac:dyDescent="0.25">
      <c r="B2380" s="238">
        <v>2317</v>
      </c>
      <c r="C2380" s="237">
        <v>-28.631119077591791</v>
      </c>
    </row>
    <row r="2381" spans="2:3" x14ac:dyDescent="0.25">
      <c r="B2381" s="238">
        <v>2318</v>
      </c>
      <c r="C2381" s="237">
        <v>53.402591411003513</v>
      </c>
    </row>
    <row r="2382" spans="2:3" x14ac:dyDescent="0.25">
      <c r="B2382" s="238">
        <v>2319</v>
      </c>
      <c r="C2382" s="237">
        <v>116.08489853824422</v>
      </c>
    </row>
    <row r="2383" spans="2:3" x14ac:dyDescent="0.25">
      <c r="B2383" s="238">
        <v>2320</v>
      </c>
      <c r="C2383" s="237">
        <v>287.10542448136556</v>
      </c>
    </row>
    <row r="2384" spans="2:3" x14ac:dyDescent="0.25">
      <c r="B2384" s="238">
        <v>2321</v>
      </c>
      <c r="C2384" s="237">
        <v>116.79200719501951</v>
      </c>
    </row>
    <row r="2385" spans="2:3" x14ac:dyDescent="0.25">
      <c r="B2385" s="238">
        <v>2322</v>
      </c>
      <c r="C2385" s="237">
        <v>-10.469720004151668</v>
      </c>
    </row>
    <row r="2386" spans="2:3" x14ac:dyDescent="0.25">
      <c r="B2386" s="238">
        <v>2323</v>
      </c>
      <c r="C2386" s="237">
        <v>54.982919226412761</v>
      </c>
    </row>
    <row r="2387" spans="2:3" x14ac:dyDescent="0.25">
      <c r="B2387" s="238">
        <v>2324</v>
      </c>
      <c r="C2387" s="237">
        <v>-45.709878853094608</v>
      </c>
    </row>
    <row r="2388" spans="2:3" x14ac:dyDescent="0.25">
      <c r="B2388" s="238">
        <v>2325</v>
      </c>
      <c r="C2388" s="237">
        <v>228.11594713015066</v>
      </c>
    </row>
    <row r="2389" spans="2:3" x14ac:dyDescent="0.25">
      <c r="B2389" s="238">
        <v>2326</v>
      </c>
      <c r="C2389" s="237">
        <v>373.83505819376825</v>
      </c>
    </row>
    <row r="2390" spans="2:3" x14ac:dyDescent="0.25">
      <c r="B2390" s="238">
        <v>2327</v>
      </c>
      <c r="C2390" s="237">
        <v>32.930298434006161</v>
      </c>
    </row>
    <row r="2391" spans="2:3" x14ac:dyDescent="0.25">
      <c r="B2391" s="238">
        <v>2328</v>
      </c>
      <c r="C2391" s="237">
        <v>181.66356232157972</v>
      </c>
    </row>
    <row r="2392" spans="2:3" x14ac:dyDescent="0.25">
      <c r="B2392" s="238">
        <v>2329</v>
      </c>
      <c r="C2392" s="237">
        <v>110.95537229638715</v>
      </c>
    </row>
    <row r="2393" spans="2:3" x14ac:dyDescent="0.25">
      <c r="B2393" s="238">
        <v>2330</v>
      </c>
      <c r="C2393" s="237">
        <v>-46.882971081630188</v>
      </c>
    </row>
    <row r="2394" spans="2:3" x14ac:dyDescent="0.25">
      <c r="B2394" s="238">
        <v>2331</v>
      </c>
      <c r="C2394" s="237">
        <v>229.73937964677225</v>
      </c>
    </row>
    <row r="2395" spans="2:3" x14ac:dyDescent="0.25">
      <c r="B2395" s="238">
        <v>2332</v>
      </c>
      <c r="C2395" s="237">
        <v>122.89951364638755</v>
      </c>
    </row>
    <row r="2396" spans="2:3" x14ac:dyDescent="0.25">
      <c r="B2396" s="238">
        <v>2333</v>
      </c>
      <c r="C2396" s="237">
        <v>159.44934497220243</v>
      </c>
    </row>
    <row r="2397" spans="2:3" x14ac:dyDescent="0.25">
      <c r="B2397" s="238">
        <v>2334</v>
      </c>
      <c r="C2397" s="237">
        <v>33.584804387050681</v>
      </c>
    </row>
    <row r="2398" spans="2:3" x14ac:dyDescent="0.25">
      <c r="B2398" s="238">
        <v>2335</v>
      </c>
      <c r="C2398" s="237">
        <v>252.71139481784397</v>
      </c>
    </row>
    <row r="2399" spans="2:3" x14ac:dyDescent="0.25">
      <c r="B2399" s="238">
        <v>2336</v>
      </c>
      <c r="C2399" s="237">
        <v>235.61640704730604</v>
      </c>
    </row>
    <row r="2400" spans="2:3" x14ac:dyDescent="0.25">
      <c r="B2400" s="238">
        <v>2337</v>
      </c>
      <c r="C2400" s="237">
        <v>47.954568656552723</v>
      </c>
    </row>
    <row r="2401" spans="2:3" x14ac:dyDescent="0.25">
      <c r="B2401" s="238">
        <v>2338</v>
      </c>
      <c r="C2401" s="237">
        <v>194.79896590705454</v>
      </c>
    </row>
    <row r="2402" spans="2:3" x14ac:dyDescent="0.25">
      <c r="B2402" s="238">
        <v>2339</v>
      </c>
      <c r="C2402" s="237">
        <v>176.85244154116765</v>
      </c>
    </row>
    <row r="2403" spans="2:3" x14ac:dyDescent="0.25">
      <c r="B2403" s="238">
        <v>2340</v>
      </c>
      <c r="C2403" s="237">
        <v>-63.121945700739587</v>
      </c>
    </row>
    <row r="2404" spans="2:3" x14ac:dyDescent="0.25">
      <c r="B2404" s="238">
        <v>2341</v>
      </c>
      <c r="C2404" s="237">
        <v>-41.227477347138091</v>
      </c>
    </row>
    <row r="2405" spans="2:3" x14ac:dyDescent="0.25">
      <c r="B2405" s="238">
        <v>2342</v>
      </c>
      <c r="C2405" s="237">
        <v>267.54409382265737</v>
      </c>
    </row>
    <row r="2406" spans="2:3" x14ac:dyDescent="0.25">
      <c r="B2406" s="238">
        <v>2343</v>
      </c>
      <c r="C2406" s="237">
        <v>-67.064143061978143</v>
      </c>
    </row>
    <row r="2407" spans="2:3" x14ac:dyDescent="0.25">
      <c r="B2407" s="238">
        <v>2344</v>
      </c>
      <c r="C2407" s="237">
        <v>-137.31601494395704</v>
      </c>
    </row>
    <row r="2408" spans="2:3" x14ac:dyDescent="0.25">
      <c r="B2408" s="238">
        <v>2345</v>
      </c>
      <c r="C2408" s="237">
        <v>302.76161399645741</v>
      </c>
    </row>
    <row r="2409" spans="2:3" x14ac:dyDescent="0.25">
      <c r="B2409" s="238">
        <v>2346</v>
      </c>
      <c r="C2409" s="237">
        <v>49.273859635412492</v>
      </c>
    </row>
    <row r="2410" spans="2:3" x14ac:dyDescent="0.25">
      <c r="B2410" s="238">
        <v>2347</v>
      </c>
      <c r="C2410" s="237">
        <v>-23.348618892691007</v>
      </c>
    </row>
    <row r="2411" spans="2:3" x14ac:dyDescent="0.25">
      <c r="B2411" s="238">
        <v>2348</v>
      </c>
      <c r="C2411" s="237">
        <v>181.46342565426119</v>
      </c>
    </row>
    <row r="2412" spans="2:3" x14ac:dyDescent="0.25">
      <c r="B2412" s="238">
        <v>2349</v>
      </c>
      <c r="C2412" s="237">
        <v>93.679546435071956</v>
      </c>
    </row>
    <row r="2413" spans="2:3" x14ac:dyDescent="0.25">
      <c r="B2413" s="238">
        <v>2350</v>
      </c>
      <c r="C2413" s="237">
        <v>57.085884395577125</v>
      </c>
    </row>
    <row r="2414" spans="2:3" x14ac:dyDescent="0.25">
      <c r="B2414" s="238">
        <v>2351</v>
      </c>
      <c r="C2414" s="237">
        <v>272.17168096948024</v>
      </c>
    </row>
    <row r="2415" spans="2:3" x14ac:dyDescent="0.25">
      <c r="B2415" s="238">
        <v>2352</v>
      </c>
      <c r="C2415" s="237">
        <v>85.664179264860152</v>
      </c>
    </row>
    <row r="2416" spans="2:3" x14ac:dyDescent="0.25">
      <c r="B2416" s="238">
        <v>2353</v>
      </c>
      <c r="C2416" s="237">
        <v>3.8874182546861107</v>
      </c>
    </row>
    <row r="2417" spans="2:3" x14ac:dyDescent="0.25">
      <c r="B2417" s="238">
        <v>2354</v>
      </c>
      <c r="C2417" s="237">
        <v>221.2874170568798</v>
      </c>
    </row>
    <row r="2418" spans="2:3" x14ac:dyDescent="0.25">
      <c r="B2418" s="238">
        <v>2355</v>
      </c>
      <c r="C2418" s="237">
        <v>400.87123530536911</v>
      </c>
    </row>
    <row r="2419" spans="2:3" x14ac:dyDescent="0.25">
      <c r="B2419" s="238">
        <v>2356</v>
      </c>
      <c r="C2419" s="237">
        <v>266.15950479428602</v>
      </c>
    </row>
    <row r="2420" spans="2:3" x14ac:dyDescent="0.25">
      <c r="B2420" s="238">
        <v>2357</v>
      </c>
      <c r="C2420" s="237">
        <v>145.17098325781268</v>
      </c>
    </row>
    <row r="2421" spans="2:3" x14ac:dyDescent="0.25">
      <c r="B2421" s="238">
        <v>2358</v>
      </c>
      <c r="C2421" s="237">
        <v>225.08318613491923</v>
      </c>
    </row>
    <row r="2422" spans="2:3" x14ac:dyDescent="0.25">
      <c r="B2422" s="238">
        <v>2359</v>
      </c>
      <c r="C2422" s="237">
        <v>141.08881132272049</v>
      </c>
    </row>
    <row r="2423" spans="2:3" x14ac:dyDescent="0.25">
      <c r="B2423" s="238">
        <v>2360</v>
      </c>
      <c r="C2423" s="237">
        <v>171.69416256807077</v>
      </c>
    </row>
    <row r="2424" spans="2:3" x14ac:dyDescent="0.25">
      <c r="B2424" s="238">
        <v>2361</v>
      </c>
      <c r="C2424" s="237">
        <v>180.08557090119803</v>
      </c>
    </row>
    <row r="2425" spans="2:3" x14ac:dyDescent="0.25">
      <c r="B2425" s="238">
        <v>2362</v>
      </c>
      <c r="C2425" s="237">
        <v>91.102497994609791</v>
      </c>
    </row>
    <row r="2426" spans="2:3" x14ac:dyDescent="0.25">
      <c r="B2426" s="238">
        <v>2363</v>
      </c>
      <c r="C2426" s="237">
        <v>158.31222535434256</v>
      </c>
    </row>
    <row r="2427" spans="2:3" x14ac:dyDescent="0.25">
      <c r="B2427" s="238">
        <v>2364</v>
      </c>
      <c r="C2427" s="237">
        <v>60.285663347138858</v>
      </c>
    </row>
    <row r="2428" spans="2:3" x14ac:dyDescent="0.25">
      <c r="B2428" s="238">
        <v>2365</v>
      </c>
      <c r="C2428" s="237">
        <v>232.38648102700893</v>
      </c>
    </row>
    <row r="2429" spans="2:3" x14ac:dyDescent="0.25">
      <c r="B2429" s="238">
        <v>2366</v>
      </c>
      <c r="C2429" s="237">
        <v>176.46870489918533</v>
      </c>
    </row>
    <row r="2430" spans="2:3" x14ac:dyDescent="0.25">
      <c r="B2430" s="238">
        <v>2367</v>
      </c>
      <c r="C2430" s="237">
        <v>112.49900633049205</v>
      </c>
    </row>
    <row r="2431" spans="2:3" x14ac:dyDescent="0.25">
      <c r="B2431" s="238">
        <v>2368</v>
      </c>
      <c r="C2431" s="237">
        <v>290.60279091312589</v>
      </c>
    </row>
    <row r="2432" spans="2:3" x14ac:dyDescent="0.25">
      <c r="B2432" s="238">
        <v>2369</v>
      </c>
      <c r="C2432" s="237">
        <v>-61.300567373471011</v>
      </c>
    </row>
    <row r="2433" spans="2:3" x14ac:dyDescent="0.25">
      <c r="B2433" s="238">
        <v>2370</v>
      </c>
      <c r="C2433" s="237">
        <v>353.8734749104409</v>
      </c>
    </row>
    <row r="2434" spans="2:3" x14ac:dyDescent="0.25">
      <c r="B2434" s="238">
        <v>2371</v>
      </c>
      <c r="C2434" s="237">
        <v>83.221375664972868</v>
      </c>
    </row>
    <row r="2435" spans="2:3" x14ac:dyDescent="0.25">
      <c r="B2435" s="238">
        <v>2372</v>
      </c>
      <c r="C2435" s="237">
        <v>107.64502678053378</v>
      </c>
    </row>
    <row r="2436" spans="2:3" x14ac:dyDescent="0.25">
      <c r="B2436" s="238">
        <v>2373</v>
      </c>
      <c r="C2436" s="237">
        <v>189.2513015855169</v>
      </c>
    </row>
    <row r="2437" spans="2:3" x14ac:dyDescent="0.25">
      <c r="B2437" s="238">
        <v>2374</v>
      </c>
      <c r="C2437" s="237">
        <v>273.19923263833897</v>
      </c>
    </row>
    <row r="2438" spans="2:3" x14ac:dyDescent="0.25">
      <c r="B2438" s="238">
        <v>2375</v>
      </c>
      <c r="C2438" s="237">
        <v>295.53072359206044</v>
      </c>
    </row>
    <row r="2439" spans="2:3" x14ac:dyDescent="0.25">
      <c r="B2439" s="238">
        <v>2376</v>
      </c>
      <c r="C2439" s="237">
        <v>137.50426292071256</v>
      </c>
    </row>
    <row r="2440" spans="2:3" x14ac:dyDescent="0.25">
      <c r="B2440" s="238">
        <v>2377</v>
      </c>
      <c r="C2440" s="237">
        <v>-2.7873635047144489</v>
      </c>
    </row>
    <row r="2441" spans="2:3" x14ac:dyDescent="0.25">
      <c r="B2441" s="238">
        <v>2378</v>
      </c>
      <c r="C2441" s="237">
        <v>-160.36026431656279</v>
      </c>
    </row>
    <row r="2442" spans="2:3" x14ac:dyDescent="0.25">
      <c r="B2442" s="238">
        <v>2379</v>
      </c>
      <c r="C2442" s="237">
        <v>295.6738851364654</v>
      </c>
    </row>
    <row r="2443" spans="2:3" x14ac:dyDescent="0.25">
      <c r="B2443" s="238">
        <v>2380</v>
      </c>
      <c r="C2443" s="237">
        <v>142.06171287875136</v>
      </c>
    </row>
    <row r="2444" spans="2:3" x14ac:dyDescent="0.25">
      <c r="B2444" s="238">
        <v>2381</v>
      </c>
      <c r="C2444" s="237">
        <v>309.98787065317805</v>
      </c>
    </row>
    <row r="2445" spans="2:3" x14ac:dyDescent="0.25">
      <c r="B2445" s="238">
        <v>2382</v>
      </c>
      <c r="C2445" s="237">
        <v>-34.742182281603078</v>
      </c>
    </row>
    <row r="2446" spans="2:3" x14ac:dyDescent="0.25">
      <c r="B2446" s="238">
        <v>2383</v>
      </c>
      <c r="C2446" s="237">
        <v>289.39856333830926</v>
      </c>
    </row>
    <row r="2447" spans="2:3" x14ac:dyDescent="0.25">
      <c r="B2447" s="238">
        <v>2384</v>
      </c>
      <c r="C2447" s="237">
        <v>-58.113996381782556</v>
      </c>
    </row>
    <row r="2448" spans="2:3" x14ac:dyDescent="0.25">
      <c r="B2448" s="238">
        <v>2385</v>
      </c>
      <c r="C2448" s="237">
        <v>104.49390961869138</v>
      </c>
    </row>
    <row r="2449" spans="2:3" x14ac:dyDescent="0.25">
      <c r="B2449" s="238">
        <v>2386</v>
      </c>
      <c r="C2449" s="237">
        <v>170.53094434711326</v>
      </c>
    </row>
    <row r="2450" spans="2:3" x14ac:dyDescent="0.25">
      <c r="B2450" s="238">
        <v>2387</v>
      </c>
      <c r="C2450" s="237">
        <v>186.57210558122262</v>
      </c>
    </row>
    <row r="2451" spans="2:3" x14ac:dyDescent="0.25">
      <c r="B2451" s="238">
        <v>2388</v>
      </c>
      <c r="C2451" s="237">
        <v>35.260476569633425</v>
      </c>
    </row>
    <row r="2452" spans="2:3" x14ac:dyDescent="0.25">
      <c r="B2452" s="238">
        <v>2389</v>
      </c>
      <c r="C2452" s="237">
        <v>272.97406178779784</v>
      </c>
    </row>
    <row r="2453" spans="2:3" x14ac:dyDescent="0.25">
      <c r="B2453" s="238">
        <v>2390</v>
      </c>
      <c r="C2453" s="237">
        <v>-19.118608437884433</v>
      </c>
    </row>
    <row r="2454" spans="2:3" x14ac:dyDescent="0.25">
      <c r="B2454" s="238">
        <v>2391</v>
      </c>
      <c r="C2454" s="237">
        <v>166.48673545360441</v>
      </c>
    </row>
    <row r="2455" spans="2:3" x14ac:dyDescent="0.25">
      <c r="B2455" s="238">
        <v>2392</v>
      </c>
      <c r="C2455" s="237">
        <v>335.76543829728496</v>
      </c>
    </row>
    <row r="2456" spans="2:3" x14ac:dyDescent="0.25">
      <c r="B2456" s="238">
        <v>2393</v>
      </c>
      <c r="C2456" s="237">
        <v>107.60904910160279</v>
      </c>
    </row>
    <row r="2457" spans="2:3" x14ac:dyDescent="0.25">
      <c r="B2457" s="238">
        <v>2394</v>
      </c>
      <c r="C2457" s="237">
        <v>302.39474338602759</v>
      </c>
    </row>
    <row r="2458" spans="2:3" x14ac:dyDescent="0.25">
      <c r="B2458" s="238">
        <v>2395</v>
      </c>
      <c r="C2458" s="237">
        <v>208.77781459206315</v>
      </c>
    </row>
    <row r="2459" spans="2:3" x14ac:dyDescent="0.25">
      <c r="B2459" s="238">
        <v>2396</v>
      </c>
      <c r="C2459" s="237">
        <v>227.60616148410395</v>
      </c>
    </row>
    <row r="2460" spans="2:3" x14ac:dyDescent="0.25">
      <c r="B2460" s="238">
        <v>2397</v>
      </c>
      <c r="C2460" s="237">
        <v>91.979909292654611</v>
      </c>
    </row>
    <row r="2461" spans="2:3" x14ac:dyDescent="0.25">
      <c r="B2461" s="238">
        <v>2398</v>
      </c>
      <c r="C2461" s="237">
        <v>148.48856108552789</v>
      </c>
    </row>
    <row r="2462" spans="2:3" x14ac:dyDescent="0.25">
      <c r="B2462" s="238">
        <v>2399</v>
      </c>
      <c r="C2462" s="237">
        <v>314.79173171804337</v>
      </c>
    </row>
    <row r="2463" spans="2:3" x14ac:dyDescent="0.25">
      <c r="B2463" s="238">
        <v>2400</v>
      </c>
      <c r="C2463" s="237">
        <v>82.659439074072097</v>
      </c>
    </row>
    <row r="2464" spans="2:3" x14ac:dyDescent="0.25">
      <c r="B2464" s="238">
        <v>2401</v>
      </c>
      <c r="C2464" s="237">
        <v>158.05797964939657</v>
      </c>
    </row>
    <row r="2465" spans="2:3" x14ac:dyDescent="0.25">
      <c r="B2465" s="238">
        <v>2402</v>
      </c>
      <c r="C2465" s="237">
        <v>120.80834957137354</v>
      </c>
    </row>
    <row r="2466" spans="2:3" x14ac:dyDescent="0.25">
      <c r="B2466" s="238">
        <v>2403</v>
      </c>
      <c r="C2466" s="237">
        <v>-61.718261868930284</v>
      </c>
    </row>
    <row r="2467" spans="2:3" x14ac:dyDescent="0.25">
      <c r="B2467" s="238">
        <v>2404</v>
      </c>
      <c r="C2467" s="237">
        <v>59.583376462625239</v>
      </c>
    </row>
    <row r="2468" spans="2:3" x14ac:dyDescent="0.25">
      <c r="B2468" s="238">
        <v>2405</v>
      </c>
      <c r="C2468" s="237">
        <v>209.02540350528051</v>
      </c>
    </row>
    <row r="2469" spans="2:3" x14ac:dyDescent="0.25">
      <c r="B2469" s="238">
        <v>2406</v>
      </c>
      <c r="C2469" s="237">
        <v>63.580078331964437</v>
      </c>
    </row>
    <row r="2470" spans="2:3" x14ac:dyDescent="0.25">
      <c r="B2470" s="238">
        <v>2407</v>
      </c>
      <c r="C2470" s="237">
        <v>313.21393698115378</v>
      </c>
    </row>
    <row r="2471" spans="2:3" x14ac:dyDescent="0.25">
      <c r="B2471" s="238">
        <v>2408</v>
      </c>
      <c r="C2471" s="237">
        <v>44.607634846224798</v>
      </c>
    </row>
    <row r="2472" spans="2:3" x14ac:dyDescent="0.25">
      <c r="B2472" s="238">
        <v>2409</v>
      </c>
      <c r="C2472" s="237">
        <v>173.07226391050543</v>
      </c>
    </row>
    <row r="2473" spans="2:3" x14ac:dyDescent="0.25">
      <c r="B2473" s="238">
        <v>2410</v>
      </c>
      <c r="C2473" s="237">
        <v>407.7700042993261</v>
      </c>
    </row>
    <row r="2474" spans="2:3" x14ac:dyDescent="0.25">
      <c r="B2474" s="238">
        <v>2411</v>
      </c>
      <c r="C2474" s="237">
        <v>-13.005627491484461</v>
      </c>
    </row>
    <row r="2475" spans="2:3" x14ac:dyDescent="0.25">
      <c r="B2475" s="238">
        <v>2412</v>
      </c>
      <c r="C2475" s="237">
        <v>295.11343858208517</v>
      </c>
    </row>
    <row r="2476" spans="2:3" x14ac:dyDescent="0.25">
      <c r="B2476" s="238">
        <v>2413</v>
      </c>
      <c r="C2476" s="237">
        <v>-107.32823638294775</v>
      </c>
    </row>
    <row r="2477" spans="2:3" x14ac:dyDescent="0.25">
      <c r="B2477" s="238">
        <v>2414</v>
      </c>
      <c r="C2477" s="237">
        <v>324.58540017897985</v>
      </c>
    </row>
    <row r="2478" spans="2:3" x14ac:dyDescent="0.25">
      <c r="B2478" s="238">
        <v>2415</v>
      </c>
      <c r="C2478" s="237">
        <v>176.19372245663411</v>
      </c>
    </row>
    <row r="2479" spans="2:3" x14ac:dyDescent="0.25">
      <c r="B2479" s="238">
        <v>2416</v>
      </c>
      <c r="C2479" s="237">
        <v>333.89342571003533</v>
      </c>
    </row>
    <row r="2480" spans="2:3" x14ac:dyDescent="0.25">
      <c r="B2480" s="238">
        <v>2417</v>
      </c>
      <c r="C2480" s="237">
        <v>-81.086113485546718</v>
      </c>
    </row>
    <row r="2481" spans="2:3" x14ac:dyDescent="0.25">
      <c r="B2481" s="238">
        <v>2418</v>
      </c>
      <c r="C2481" s="237">
        <v>132.08398035071858</v>
      </c>
    </row>
    <row r="2482" spans="2:3" x14ac:dyDescent="0.25">
      <c r="B2482" s="238">
        <v>2419</v>
      </c>
      <c r="C2482" s="237">
        <v>163.82326046688388</v>
      </c>
    </row>
    <row r="2483" spans="2:3" x14ac:dyDescent="0.25">
      <c r="B2483" s="238">
        <v>2420</v>
      </c>
      <c r="C2483" s="237">
        <v>-70.600569300346962</v>
      </c>
    </row>
    <row r="2484" spans="2:3" x14ac:dyDescent="0.25">
      <c r="B2484" s="238">
        <v>2421</v>
      </c>
      <c r="C2484" s="237">
        <v>287.5597318970398</v>
      </c>
    </row>
    <row r="2485" spans="2:3" x14ac:dyDescent="0.25">
      <c r="B2485" s="238">
        <v>2422</v>
      </c>
      <c r="C2485" s="237">
        <v>261.86462207577279</v>
      </c>
    </row>
    <row r="2486" spans="2:3" x14ac:dyDescent="0.25">
      <c r="B2486" s="238">
        <v>2423</v>
      </c>
      <c r="C2486" s="237">
        <v>205.38310460500571</v>
      </c>
    </row>
    <row r="2487" spans="2:3" x14ac:dyDescent="0.25">
      <c r="B2487" s="238">
        <v>2424</v>
      </c>
      <c r="C2487" s="237">
        <v>262.31903288277761</v>
      </c>
    </row>
    <row r="2488" spans="2:3" x14ac:dyDescent="0.25">
      <c r="B2488" s="238">
        <v>2425</v>
      </c>
      <c r="C2488" s="237">
        <v>89.912924988733209</v>
      </c>
    </row>
    <row r="2489" spans="2:3" x14ac:dyDescent="0.25">
      <c r="B2489" s="238">
        <v>2426</v>
      </c>
      <c r="C2489" s="237">
        <v>277.40867440970186</v>
      </c>
    </row>
    <row r="2490" spans="2:3" x14ac:dyDescent="0.25">
      <c r="B2490" s="238">
        <v>2427</v>
      </c>
      <c r="C2490" s="237">
        <v>-40.197797401109312</v>
      </c>
    </row>
    <row r="2491" spans="2:3" x14ac:dyDescent="0.25">
      <c r="B2491" s="238">
        <v>2428</v>
      </c>
      <c r="C2491" s="237">
        <v>333.957426813089</v>
      </c>
    </row>
    <row r="2492" spans="2:3" x14ac:dyDescent="0.25">
      <c r="B2492" s="238">
        <v>2429</v>
      </c>
      <c r="C2492" s="237">
        <v>13.685237374263153</v>
      </c>
    </row>
    <row r="2493" spans="2:3" x14ac:dyDescent="0.25">
      <c r="B2493" s="238">
        <v>2430</v>
      </c>
      <c r="C2493" s="237">
        <v>36.29540397517313</v>
      </c>
    </row>
    <row r="2494" spans="2:3" x14ac:dyDescent="0.25">
      <c r="B2494" s="238">
        <v>2431</v>
      </c>
      <c r="C2494" s="237">
        <v>257.81890688698275</v>
      </c>
    </row>
    <row r="2495" spans="2:3" x14ac:dyDescent="0.25">
      <c r="B2495" s="238">
        <v>2432</v>
      </c>
      <c r="C2495" s="237">
        <v>322.94944367736576</v>
      </c>
    </row>
    <row r="2496" spans="2:3" x14ac:dyDescent="0.25">
      <c r="B2496" s="238">
        <v>2433</v>
      </c>
      <c r="C2496" s="237">
        <v>239.73412117290977</v>
      </c>
    </row>
    <row r="2497" spans="2:3" x14ac:dyDescent="0.25">
      <c r="B2497" s="238">
        <v>2434</v>
      </c>
      <c r="C2497" s="237">
        <v>296.70905933560425</v>
      </c>
    </row>
    <row r="2498" spans="2:3" x14ac:dyDescent="0.25">
      <c r="B2498" s="238">
        <v>2435</v>
      </c>
      <c r="C2498" s="237">
        <v>-222.95112785393684</v>
      </c>
    </row>
    <row r="2499" spans="2:3" x14ac:dyDescent="0.25">
      <c r="B2499" s="238">
        <v>2436</v>
      </c>
      <c r="C2499" s="237">
        <v>226.95190512433959</v>
      </c>
    </row>
    <row r="2500" spans="2:3" x14ac:dyDescent="0.25">
      <c r="B2500" s="238">
        <v>2437</v>
      </c>
      <c r="C2500" s="237">
        <v>-4.4155605080793663</v>
      </c>
    </row>
    <row r="2501" spans="2:3" x14ac:dyDescent="0.25">
      <c r="B2501" s="238">
        <v>2438</v>
      </c>
      <c r="C2501" s="237">
        <v>18.007386467970377</v>
      </c>
    </row>
    <row r="2502" spans="2:3" x14ac:dyDescent="0.25">
      <c r="B2502" s="238">
        <v>2439</v>
      </c>
      <c r="C2502" s="237">
        <v>-86.195443130382699</v>
      </c>
    </row>
    <row r="2503" spans="2:3" x14ac:dyDescent="0.25">
      <c r="B2503" s="238">
        <v>2440</v>
      </c>
      <c r="C2503" s="237">
        <v>194.32538361515816</v>
      </c>
    </row>
    <row r="2504" spans="2:3" x14ac:dyDescent="0.25">
      <c r="B2504" s="238">
        <v>2441</v>
      </c>
      <c r="C2504" s="237">
        <v>80.640193793712299</v>
      </c>
    </row>
    <row r="2505" spans="2:3" x14ac:dyDescent="0.25">
      <c r="B2505" s="238">
        <v>2442</v>
      </c>
      <c r="C2505" s="237">
        <v>139.7129662979124</v>
      </c>
    </row>
    <row r="2506" spans="2:3" x14ac:dyDescent="0.25">
      <c r="B2506" s="238">
        <v>2443</v>
      </c>
      <c r="C2506" s="237">
        <v>87.756650163005091</v>
      </c>
    </row>
    <row r="2507" spans="2:3" x14ac:dyDescent="0.25">
      <c r="B2507" s="238">
        <v>2444</v>
      </c>
      <c r="C2507" s="237">
        <v>89.202127346352185</v>
      </c>
    </row>
    <row r="2508" spans="2:3" x14ac:dyDescent="0.25">
      <c r="B2508" s="238">
        <v>2445</v>
      </c>
      <c r="C2508" s="237">
        <v>103.80933176982956</v>
      </c>
    </row>
    <row r="2509" spans="2:3" x14ac:dyDescent="0.25">
      <c r="B2509" s="238">
        <v>2446</v>
      </c>
      <c r="C2509" s="237">
        <v>-110.24170593144271</v>
      </c>
    </row>
    <row r="2510" spans="2:3" x14ac:dyDescent="0.25">
      <c r="B2510" s="238">
        <v>2447</v>
      </c>
      <c r="C2510" s="237">
        <v>-78.180298431020361</v>
      </c>
    </row>
    <row r="2511" spans="2:3" x14ac:dyDescent="0.25">
      <c r="B2511" s="238">
        <v>2448</v>
      </c>
      <c r="C2511" s="237">
        <v>195.4473373180318</v>
      </c>
    </row>
    <row r="2512" spans="2:3" x14ac:dyDescent="0.25">
      <c r="B2512" s="238">
        <v>2449</v>
      </c>
      <c r="C2512" s="237">
        <v>144.72256961901505</v>
      </c>
    </row>
    <row r="2513" spans="2:3" x14ac:dyDescent="0.25">
      <c r="B2513" s="238">
        <v>2450</v>
      </c>
      <c r="C2513" s="237">
        <v>165.22836464264446</v>
      </c>
    </row>
    <row r="2514" spans="2:3" x14ac:dyDescent="0.25">
      <c r="B2514" s="238">
        <v>2451</v>
      </c>
      <c r="C2514" s="237">
        <v>-80.146792337824678</v>
      </c>
    </row>
    <row r="2515" spans="2:3" x14ac:dyDescent="0.25">
      <c r="B2515" s="238">
        <v>2452</v>
      </c>
      <c r="C2515" s="237">
        <v>32.957250867982111</v>
      </c>
    </row>
    <row r="2516" spans="2:3" x14ac:dyDescent="0.25">
      <c r="B2516" s="238">
        <v>2453</v>
      </c>
      <c r="C2516" s="237">
        <v>-14.547378527577393</v>
      </c>
    </row>
    <row r="2517" spans="2:3" x14ac:dyDescent="0.25">
      <c r="B2517" s="238">
        <v>2454</v>
      </c>
      <c r="C2517" s="237">
        <v>136.48755155573207</v>
      </c>
    </row>
    <row r="2518" spans="2:3" x14ac:dyDescent="0.25">
      <c r="B2518" s="238">
        <v>2455</v>
      </c>
      <c r="C2518" s="237">
        <v>259.3856182019274</v>
      </c>
    </row>
    <row r="2519" spans="2:3" x14ac:dyDescent="0.25">
      <c r="B2519" s="238">
        <v>2456</v>
      </c>
      <c r="C2519" s="237">
        <v>105.68116913582658</v>
      </c>
    </row>
    <row r="2520" spans="2:3" x14ac:dyDescent="0.25">
      <c r="B2520" s="238">
        <v>2457</v>
      </c>
      <c r="C2520" s="237">
        <v>177.00705243896391</v>
      </c>
    </row>
    <row r="2521" spans="2:3" x14ac:dyDescent="0.25">
      <c r="B2521" s="238">
        <v>2458</v>
      </c>
      <c r="C2521" s="237">
        <v>231.50033650680447</v>
      </c>
    </row>
    <row r="2522" spans="2:3" x14ac:dyDescent="0.25">
      <c r="B2522" s="238">
        <v>2459</v>
      </c>
      <c r="C2522" s="237">
        <v>-31.382991145127704</v>
      </c>
    </row>
    <row r="2523" spans="2:3" x14ac:dyDescent="0.25">
      <c r="B2523" s="238">
        <v>2460</v>
      </c>
      <c r="C2523" s="237">
        <v>-65.143791099326819</v>
      </c>
    </row>
    <row r="2524" spans="2:3" x14ac:dyDescent="0.25">
      <c r="B2524" s="238">
        <v>2461</v>
      </c>
      <c r="C2524" s="237">
        <v>136.98041663329698</v>
      </c>
    </row>
    <row r="2525" spans="2:3" x14ac:dyDescent="0.25">
      <c r="B2525" s="238">
        <v>2462</v>
      </c>
      <c r="C2525" s="237">
        <v>-23.111393891603711</v>
      </c>
    </row>
    <row r="2526" spans="2:3" x14ac:dyDescent="0.25">
      <c r="B2526" s="238">
        <v>2463</v>
      </c>
      <c r="C2526" s="237">
        <v>176.51266464516698</v>
      </c>
    </row>
    <row r="2527" spans="2:3" x14ac:dyDescent="0.25">
      <c r="B2527" s="238">
        <v>2464</v>
      </c>
      <c r="C2527" s="237">
        <v>116.61901943602037</v>
      </c>
    </row>
    <row r="2528" spans="2:3" x14ac:dyDescent="0.25">
      <c r="B2528" s="238">
        <v>2465</v>
      </c>
      <c r="C2528" s="237">
        <v>-171.08149437386999</v>
      </c>
    </row>
    <row r="2529" spans="2:3" x14ac:dyDescent="0.25">
      <c r="B2529" s="238">
        <v>2466</v>
      </c>
      <c r="C2529" s="237">
        <v>250.32518498556618</v>
      </c>
    </row>
    <row r="2530" spans="2:3" x14ac:dyDescent="0.25">
      <c r="B2530" s="238">
        <v>2467</v>
      </c>
      <c r="C2530" s="237">
        <v>479.08404685965888</v>
      </c>
    </row>
    <row r="2531" spans="2:3" x14ac:dyDescent="0.25">
      <c r="B2531" s="238">
        <v>2468</v>
      </c>
      <c r="C2531" s="237">
        <v>9.4407132817170378</v>
      </c>
    </row>
    <row r="2532" spans="2:3" x14ac:dyDescent="0.25">
      <c r="B2532" s="238">
        <v>2469</v>
      </c>
      <c r="C2532" s="237">
        <v>356.07892620569601</v>
      </c>
    </row>
    <row r="2533" spans="2:3" x14ac:dyDescent="0.25">
      <c r="B2533" s="238">
        <v>2470</v>
      </c>
      <c r="C2533" s="237">
        <v>115.69156886017105</v>
      </c>
    </row>
    <row r="2534" spans="2:3" x14ac:dyDescent="0.25">
      <c r="B2534" s="238">
        <v>2471</v>
      </c>
      <c r="C2534" s="237">
        <v>78.887887109624572</v>
      </c>
    </row>
    <row r="2535" spans="2:3" x14ac:dyDescent="0.25">
      <c r="B2535" s="238">
        <v>2472</v>
      </c>
      <c r="C2535" s="237">
        <v>174.02132804520488</v>
      </c>
    </row>
    <row r="2536" spans="2:3" x14ac:dyDescent="0.25">
      <c r="B2536" s="238">
        <v>2473</v>
      </c>
      <c r="C2536" s="237">
        <v>222.94129292129242</v>
      </c>
    </row>
    <row r="2537" spans="2:3" x14ac:dyDescent="0.25">
      <c r="B2537" s="238">
        <v>2474</v>
      </c>
      <c r="C2537" s="237">
        <v>-9.9969186974399804</v>
      </c>
    </row>
    <row r="2538" spans="2:3" x14ac:dyDescent="0.25">
      <c r="B2538" s="238">
        <v>2475</v>
      </c>
      <c r="C2538" s="237">
        <v>184.71070171033028</v>
      </c>
    </row>
    <row r="2539" spans="2:3" x14ac:dyDescent="0.25">
      <c r="B2539" s="238">
        <v>2476</v>
      </c>
      <c r="C2539" s="237">
        <v>-44.66129242985258</v>
      </c>
    </row>
    <row r="2540" spans="2:3" x14ac:dyDescent="0.25">
      <c r="B2540" s="238">
        <v>2477</v>
      </c>
      <c r="C2540" s="237">
        <v>287.91384660716426</v>
      </c>
    </row>
    <row r="2541" spans="2:3" x14ac:dyDescent="0.25">
      <c r="B2541" s="238">
        <v>2478</v>
      </c>
      <c r="C2541" s="237">
        <v>303.31513205066011</v>
      </c>
    </row>
    <row r="2542" spans="2:3" x14ac:dyDescent="0.25">
      <c r="B2542" s="238">
        <v>2479</v>
      </c>
      <c r="C2542" s="237">
        <v>159.06106480757583</v>
      </c>
    </row>
    <row r="2543" spans="2:3" x14ac:dyDescent="0.25">
      <c r="B2543" s="238">
        <v>2480</v>
      </c>
      <c r="C2543" s="237">
        <v>112.00398171203335</v>
      </c>
    </row>
    <row r="2544" spans="2:3" x14ac:dyDescent="0.25">
      <c r="B2544" s="238">
        <v>2481</v>
      </c>
      <c r="C2544" s="237">
        <v>92.920572140264753</v>
      </c>
    </row>
    <row r="2545" spans="2:3" x14ac:dyDescent="0.25">
      <c r="B2545" s="238">
        <v>2482</v>
      </c>
      <c r="C2545" s="237">
        <v>0.18213964248593584</v>
      </c>
    </row>
    <row r="2546" spans="2:3" x14ac:dyDescent="0.25">
      <c r="B2546" s="238">
        <v>2483</v>
      </c>
      <c r="C2546" s="237">
        <v>191.78854983436355</v>
      </c>
    </row>
    <row r="2547" spans="2:3" x14ac:dyDescent="0.25">
      <c r="B2547" s="238">
        <v>2484</v>
      </c>
      <c r="C2547" s="237">
        <v>52.127976856424112</v>
      </c>
    </row>
    <row r="2548" spans="2:3" x14ac:dyDescent="0.25">
      <c r="B2548" s="238">
        <v>2485</v>
      </c>
      <c r="C2548" s="237">
        <v>128.43975936219834</v>
      </c>
    </row>
    <row r="2549" spans="2:3" x14ac:dyDescent="0.25">
      <c r="B2549" s="238">
        <v>2486</v>
      </c>
      <c r="C2549" s="237">
        <v>116.37770910960995</v>
      </c>
    </row>
    <row r="2550" spans="2:3" x14ac:dyDescent="0.25">
      <c r="B2550" s="238">
        <v>2487</v>
      </c>
      <c r="C2550" s="237">
        <v>-2.0451670982151313</v>
      </c>
    </row>
    <row r="2551" spans="2:3" x14ac:dyDescent="0.25">
      <c r="B2551" s="238">
        <v>2488</v>
      </c>
      <c r="C2551" s="237">
        <v>267.89848510464935</v>
      </c>
    </row>
    <row r="2552" spans="2:3" x14ac:dyDescent="0.25">
      <c r="B2552" s="238">
        <v>2489</v>
      </c>
      <c r="C2552" s="237">
        <v>12.361346064130558</v>
      </c>
    </row>
    <row r="2553" spans="2:3" x14ac:dyDescent="0.25">
      <c r="B2553" s="238">
        <v>2490</v>
      </c>
      <c r="C2553" s="237">
        <v>164.25751999603364</v>
      </c>
    </row>
    <row r="2554" spans="2:3" x14ac:dyDescent="0.25">
      <c r="B2554" s="238">
        <v>2491</v>
      </c>
      <c r="C2554" s="237">
        <v>287.54290581386522</v>
      </c>
    </row>
    <row r="2555" spans="2:3" x14ac:dyDescent="0.25">
      <c r="B2555" s="238">
        <v>2492</v>
      </c>
      <c r="C2555" s="237">
        <v>173.18142332523107</v>
      </c>
    </row>
    <row r="2556" spans="2:3" x14ac:dyDescent="0.25">
      <c r="B2556" s="238">
        <v>2493</v>
      </c>
      <c r="C2556" s="237">
        <v>167.7097558547045</v>
      </c>
    </row>
    <row r="2557" spans="2:3" x14ac:dyDescent="0.25">
      <c r="B2557" s="238">
        <v>2494</v>
      </c>
      <c r="C2557" s="237">
        <v>37.720282483437416</v>
      </c>
    </row>
    <row r="2558" spans="2:3" x14ac:dyDescent="0.25">
      <c r="B2558" s="238">
        <v>2495</v>
      </c>
      <c r="C2558" s="237">
        <v>-24.296822201928336</v>
      </c>
    </row>
    <row r="2559" spans="2:3" x14ac:dyDescent="0.25">
      <c r="B2559" s="238">
        <v>2496</v>
      </c>
      <c r="C2559" s="237">
        <v>151.42472911638282</v>
      </c>
    </row>
    <row r="2560" spans="2:3" x14ac:dyDescent="0.25">
      <c r="B2560" s="238">
        <v>2497</v>
      </c>
      <c r="C2560" s="237">
        <v>115.26880293134971</v>
      </c>
    </row>
    <row r="2561" spans="2:3" x14ac:dyDescent="0.25">
      <c r="B2561" s="238">
        <v>2498</v>
      </c>
      <c r="C2561" s="237">
        <v>-51.456273106815274</v>
      </c>
    </row>
    <row r="2562" spans="2:3" x14ac:dyDescent="0.25">
      <c r="B2562" s="238">
        <v>2499</v>
      </c>
      <c r="C2562" s="237">
        <v>27.895860824055148</v>
      </c>
    </row>
    <row r="2563" spans="2:3" x14ac:dyDescent="0.25">
      <c r="B2563" s="238">
        <v>2500</v>
      </c>
      <c r="C2563" s="237">
        <v>222.08983426161717</v>
      </c>
    </row>
    <row r="2564" spans="2:3" x14ac:dyDescent="0.25">
      <c r="B2564" s="238">
        <v>2501</v>
      </c>
      <c r="C2564" s="237">
        <v>295.49784562945325</v>
      </c>
    </row>
    <row r="2565" spans="2:3" x14ac:dyDescent="0.25">
      <c r="B2565" s="238">
        <v>2502</v>
      </c>
      <c r="C2565" s="237">
        <v>171.02740860631718</v>
      </c>
    </row>
    <row r="2566" spans="2:3" x14ac:dyDescent="0.25">
      <c r="B2566" s="238">
        <v>2503</v>
      </c>
      <c r="C2566" s="237">
        <v>270.12180009418256</v>
      </c>
    </row>
    <row r="2567" spans="2:3" x14ac:dyDescent="0.25">
      <c r="B2567" s="238">
        <v>2504</v>
      </c>
      <c r="C2567" s="237">
        <v>111.98766446268492</v>
      </c>
    </row>
    <row r="2568" spans="2:3" x14ac:dyDescent="0.25">
      <c r="B2568" s="238">
        <v>2505</v>
      </c>
      <c r="C2568" s="237">
        <v>-21.283593848226388</v>
      </c>
    </row>
    <row r="2569" spans="2:3" x14ac:dyDescent="0.25">
      <c r="B2569" s="238">
        <v>2506</v>
      </c>
      <c r="C2569" s="237">
        <v>110.09367158455323</v>
      </c>
    </row>
    <row r="2570" spans="2:3" x14ac:dyDescent="0.25">
      <c r="B2570" s="238">
        <v>2507</v>
      </c>
      <c r="C2570" s="237">
        <v>217.84900187246399</v>
      </c>
    </row>
    <row r="2571" spans="2:3" x14ac:dyDescent="0.25">
      <c r="B2571" s="238">
        <v>2508</v>
      </c>
      <c r="C2571" s="237">
        <v>78.561993760389043</v>
      </c>
    </row>
    <row r="2572" spans="2:3" x14ac:dyDescent="0.25">
      <c r="B2572" s="238">
        <v>2509</v>
      </c>
      <c r="C2572" s="237">
        <v>33.041721404977935</v>
      </c>
    </row>
    <row r="2573" spans="2:3" x14ac:dyDescent="0.25">
      <c r="B2573" s="238">
        <v>2510</v>
      </c>
      <c r="C2573" s="237">
        <v>-118.67395739850139</v>
      </c>
    </row>
    <row r="2574" spans="2:3" x14ac:dyDescent="0.25">
      <c r="B2574" s="238">
        <v>2511</v>
      </c>
      <c r="C2574" s="237">
        <v>171.92264006387103</v>
      </c>
    </row>
    <row r="2575" spans="2:3" x14ac:dyDescent="0.25">
      <c r="B2575" s="238">
        <v>2512</v>
      </c>
      <c r="C2575" s="237">
        <v>184.86121934306732</v>
      </c>
    </row>
    <row r="2576" spans="2:3" x14ac:dyDescent="0.25">
      <c r="B2576" s="238">
        <v>2513</v>
      </c>
      <c r="C2576" s="237">
        <v>120.73322774943514</v>
      </c>
    </row>
    <row r="2577" spans="2:3" x14ac:dyDescent="0.25">
      <c r="B2577" s="238">
        <v>2514</v>
      </c>
      <c r="C2577" s="237">
        <v>182.05720678294625</v>
      </c>
    </row>
    <row r="2578" spans="2:3" x14ac:dyDescent="0.25">
      <c r="B2578" s="238">
        <v>2515</v>
      </c>
      <c r="C2578" s="237">
        <v>-19.845750168238453</v>
      </c>
    </row>
    <row r="2579" spans="2:3" x14ac:dyDescent="0.25">
      <c r="B2579" s="238">
        <v>2516</v>
      </c>
      <c r="C2579" s="237">
        <v>164.940258217034</v>
      </c>
    </row>
    <row r="2580" spans="2:3" x14ac:dyDescent="0.25">
      <c r="B2580" s="238">
        <v>2517</v>
      </c>
      <c r="C2580" s="237">
        <v>-196.47213128856225</v>
      </c>
    </row>
    <row r="2581" spans="2:3" x14ac:dyDescent="0.25">
      <c r="B2581" s="238">
        <v>2518</v>
      </c>
      <c r="C2581" s="237">
        <v>306.5138607966901</v>
      </c>
    </row>
    <row r="2582" spans="2:3" x14ac:dyDescent="0.25">
      <c r="B2582" s="238">
        <v>2519</v>
      </c>
      <c r="C2582" s="237">
        <v>-78.960464826328263</v>
      </c>
    </row>
    <row r="2583" spans="2:3" x14ac:dyDescent="0.25">
      <c r="B2583" s="238">
        <v>2520</v>
      </c>
      <c r="C2583" s="237">
        <v>336.26094866549056</v>
      </c>
    </row>
    <row r="2584" spans="2:3" x14ac:dyDescent="0.25">
      <c r="B2584" s="238">
        <v>2521</v>
      </c>
      <c r="C2584" s="237">
        <v>174.99950159076565</v>
      </c>
    </row>
    <row r="2585" spans="2:3" x14ac:dyDescent="0.25">
      <c r="B2585" s="238">
        <v>2522</v>
      </c>
      <c r="C2585" s="237">
        <v>124.18748189219467</v>
      </c>
    </row>
    <row r="2586" spans="2:3" x14ac:dyDescent="0.25">
      <c r="B2586" s="238">
        <v>2523</v>
      </c>
      <c r="C2586" s="237">
        <v>65.058238451760673</v>
      </c>
    </row>
    <row r="2587" spans="2:3" x14ac:dyDescent="0.25">
      <c r="B2587" s="238">
        <v>2524</v>
      </c>
      <c r="C2587" s="237">
        <v>107.39211043025315</v>
      </c>
    </row>
    <row r="2588" spans="2:3" x14ac:dyDescent="0.25">
      <c r="B2588" s="238">
        <v>2525</v>
      </c>
      <c r="C2588" s="237">
        <v>152.03280220367884</v>
      </c>
    </row>
    <row r="2589" spans="2:3" x14ac:dyDescent="0.25">
      <c r="B2589" s="238">
        <v>2526</v>
      </c>
      <c r="C2589" s="237">
        <v>50.754313515609255</v>
      </c>
    </row>
    <row r="2590" spans="2:3" x14ac:dyDescent="0.25">
      <c r="B2590" s="238">
        <v>2527</v>
      </c>
      <c r="C2590" s="237">
        <v>200.70840628007585</v>
      </c>
    </row>
    <row r="2591" spans="2:3" x14ac:dyDescent="0.25">
      <c r="B2591" s="238">
        <v>2528</v>
      </c>
      <c r="C2591" s="237">
        <v>125.41904793493056</v>
      </c>
    </row>
    <row r="2592" spans="2:3" x14ac:dyDescent="0.25">
      <c r="B2592" s="238">
        <v>2529</v>
      </c>
      <c r="C2592" s="237">
        <v>91.06920350574066</v>
      </c>
    </row>
    <row r="2593" spans="2:3" x14ac:dyDescent="0.25">
      <c r="B2593" s="238">
        <v>2530</v>
      </c>
      <c r="C2593" s="237">
        <v>289.39925131443698</v>
      </c>
    </row>
    <row r="2594" spans="2:3" x14ac:dyDescent="0.25">
      <c r="B2594" s="238">
        <v>2531</v>
      </c>
      <c r="C2594" s="237">
        <v>251.27169645362534</v>
      </c>
    </row>
    <row r="2595" spans="2:3" x14ac:dyDescent="0.25">
      <c r="B2595" s="238">
        <v>2532</v>
      </c>
      <c r="C2595" s="237">
        <v>-145.81488050769428</v>
      </c>
    </row>
    <row r="2596" spans="2:3" x14ac:dyDescent="0.25">
      <c r="B2596" s="238">
        <v>2533</v>
      </c>
      <c r="C2596" s="237">
        <v>87.259563981104975</v>
      </c>
    </row>
    <row r="2597" spans="2:3" x14ac:dyDescent="0.25">
      <c r="B2597" s="238">
        <v>2534</v>
      </c>
      <c r="C2597" s="237">
        <v>185.57084839310505</v>
      </c>
    </row>
    <row r="2598" spans="2:3" x14ac:dyDescent="0.25">
      <c r="B2598" s="238">
        <v>2535</v>
      </c>
      <c r="C2598" s="237">
        <v>37.350604206781838</v>
      </c>
    </row>
    <row r="2599" spans="2:3" x14ac:dyDescent="0.25">
      <c r="B2599" s="238">
        <v>2536</v>
      </c>
      <c r="C2599" s="237">
        <v>98.519537839283529</v>
      </c>
    </row>
    <row r="2600" spans="2:3" x14ac:dyDescent="0.25">
      <c r="B2600" s="238">
        <v>2537</v>
      </c>
      <c r="C2600" s="237">
        <v>271.80578830675063</v>
      </c>
    </row>
    <row r="2601" spans="2:3" x14ac:dyDescent="0.25">
      <c r="B2601" s="238">
        <v>2538</v>
      </c>
      <c r="C2601" s="237">
        <v>198.04190676691331</v>
      </c>
    </row>
    <row r="2602" spans="2:3" x14ac:dyDescent="0.25">
      <c r="B2602" s="238">
        <v>2539</v>
      </c>
      <c r="C2602" s="237">
        <v>39.843602985693209</v>
      </c>
    </row>
    <row r="2603" spans="2:3" x14ac:dyDescent="0.25">
      <c r="B2603" s="238">
        <v>2540</v>
      </c>
      <c r="C2603" s="237">
        <v>64.173469830988381</v>
      </c>
    </row>
    <row r="2604" spans="2:3" x14ac:dyDescent="0.25">
      <c r="B2604" s="238">
        <v>2541</v>
      </c>
      <c r="C2604" s="237">
        <v>19.646730841800533</v>
      </c>
    </row>
    <row r="2605" spans="2:3" x14ac:dyDescent="0.25">
      <c r="B2605" s="238">
        <v>2542</v>
      </c>
      <c r="C2605" s="237">
        <v>241.07298179096716</v>
      </c>
    </row>
    <row r="2606" spans="2:3" x14ac:dyDescent="0.25">
      <c r="B2606" s="238">
        <v>2543</v>
      </c>
      <c r="C2606" s="237">
        <v>202.77636026370777</v>
      </c>
    </row>
    <row r="2607" spans="2:3" x14ac:dyDescent="0.25">
      <c r="B2607" s="238">
        <v>2544</v>
      </c>
      <c r="C2607" s="237">
        <v>134.82869507918582</v>
      </c>
    </row>
    <row r="2608" spans="2:3" x14ac:dyDescent="0.25">
      <c r="B2608" s="238">
        <v>2545</v>
      </c>
      <c r="C2608" s="237">
        <v>-34.806646436564705</v>
      </c>
    </row>
    <row r="2609" spans="2:3" x14ac:dyDescent="0.25">
      <c r="B2609" s="238">
        <v>2546</v>
      </c>
      <c r="C2609" s="237">
        <v>189.75192681205158</v>
      </c>
    </row>
    <row r="2610" spans="2:3" x14ac:dyDescent="0.25">
      <c r="B2610" s="238">
        <v>2547</v>
      </c>
      <c r="C2610" s="237">
        <v>-19.504949585609126</v>
      </c>
    </row>
    <row r="2611" spans="2:3" x14ac:dyDescent="0.25">
      <c r="B2611" s="238">
        <v>2548</v>
      </c>
      <c r="C2611" s="237">
        <v>216.7350436191611</v>
      </c>
    </row>
    <row r="2612" spans="2:3" x14ac:dyDescent="0.25">
      <c r="B2612" s="238">
        <v>2549</v>
      </c>
      <c r="C2612" s="237">
        <v>148.05981450061412</v>
      </c>
    </row>
    <row r="2613" spans="2:3" x14ac:dyDescent="0.25">
      <c r="B2613" s="238">
        <v>2550</v>
      </c>
      <c r="C2613" s="237">
        <v>68.85412060275894</v>
      </c>
    </row>
    <row r="2614" spans="2:3" x14ac:dyDescent="0.25">
      <c r="B2614" s="238">
        <v>2551</v>
      </c>
      <c r="C2614" s="237">
        <v>125.99907632720208</v>
      </c>
    </row>
    <row r="2615" spans="2:3" x14ac:dyDescent="0.25">
      <c r="B2615" s="238">
        <v>2552</v>
      </c>
      <c r="C2615" s="237">
        <v>80.891619671311446</v>
      </c>
    </row>
    <row r="2616" spans="2:3" x14ac:dyDescent="0.25">
      <c r="B2616" s="238">
        <v>2553</v>
      </c>
      <c r="C2616" s="237">
        <v>279.31933201319384</v>
      </c>
    </row>
    <row r="2617" spans="2:3" x14ac:dyDescent="0.25">
      <c r="B2617" s="238">
        <v>2554</v>
      </c>
      <c r="C2617" s="237">
        <v>165.4872598636635</v>
      </c>
    </row>
    <row r="2618" spans="2:3" x14ac:dyDescent="0.25">
      <c r="B2618" s="238">
        <v>2555</v>
      </c>
      <c r="C2618" s="237">
        <v>241.2135547166622</v>
      </c>
    </row>
    <row r="2619" spans="2:3" x14ac:dyDescent="0.25">
      <c r="B2619" s="238">
        <v>2556</v>
      </c>
      <c r="C2619" s="237">
        <v>263.03497441329</v>
      </c>
    </row>
    <row r="2620" spans="2:3" x14ac:dyDescent="0.25">
      <c r="B2620" s="238">
        <v>2557</v>
      </c>
      <c r="C2620" s="237">
        <v>-137.47930761325244</v>
      </c>
    </row>
    <row r="2621" spans="2:3" x14ac:dyDescent="0.25">
      <c r="B2621" s="238">
        <v>2558</v>
      </c>
      <c r="C2621" s="237">
        <v>-12.104912202890631</v>
      </c>
    </row>
    <row r="2622" spans="2:3" x14ac:dyDescent="0.25">
      <c r="B2622" s="238">
        <v>2559</v>
      </c>
      <c r="C2622" s="237">
        <v>139.05868366397638</v>
      </c>
    </row>
    <row r="2623" spans="2:3" x14ac:dyDescent="0.25">
      <c r="B2623" s="238">
        <v>2560</v>
      </c>
      <c r="C2623" s="237">
        <v>195.92893108300669</v>
      </c>
    </row>
    <row r="2624" spans="2:3" x14ac:dyDescent="0.25">
      <c r="B2624" s="238">
        <v>2561</v>
      </c>
      <c r="C2624" s="237">
        <v>13.862816353717392</v>
      </c>
    </row>
    <row r="2625" spans="2:3" x14ac:dyDescent="0.25">
      <c r="B2625" s="238">
        <v>2562</v>
      </c>
      <c r="C2625" s="237">
        <v>186.93336075666286</v>
      </c>
    </row>
    <row r="2626" spans="2:3" x14ac:dyDescent="0.25">
      <c r="B2626" s="238">
        <v>2563</v>
      </c>
      <c r="C2626" s="237">
        <v>227.85262928301853</v>
      </c>
    </row>
    <row r="2627" spans="2:3" x14ac:dyDescent="0.25">
      <c r="B2627" s="238">
        <v>2564</v>
      </c>
      <c r="C2627" s="237">
        <v>118.8760485357903</v>
      </c>
    </row>
    <row r="2628" spans="2:3" x14ac:dyDescent="0.25">
      <c r="B2628" s="238">
        <v>2565</v>
      </c>
      <c r="C2628" s="237">
        <v>282.53130247677865</v>
      </c>
    </row>
    <row r="2629" spans="2:3" x14ac:dyDescent="0.25">
      <c r="B2629" s="238">
        <v>2566</v>
      </c>
      <c r="C2629" s="237">
        <v>46.497335209019809</v>
      </c>
    </row>
    <row r="2630" spans="2:3" x14ac:dyDescent="0.25">
      <c r="B2630" s="238">
        <v>2567</v>
      </c>
      <c r="C2630" s="237">
        <v>86.995061567503882</v>
      </c>
    </row>
    <row r="2631" spans="2:3" x14ac:dyDescent="0.25">
      <c r="B2631" s="238">
        <v>2568</v>
      </c>
      <c r="C2631" s="237">
        <v>-28.548132356150376</v>
      </c>
    </row>
    <row r="2632" spans="2:3" x14ac:dyDescent="0.25">
      <c r="B2632" s="238">
        <v>2569</v>
      </c>
      <c r="C2632" s="237">
        <v>38.365433175352081</v>
      </c>
    </row>
    <row r="2633" spans="2:3" x14ac:dyDescent="0.25">
      <c r="B2633" s="238">
        <v>2570</v>
      </c>
      <c r="C2633" s="237">
        <v>68.455869774693909</v>
      </c>
    </row>
    <row r="2634" spans="2:3" x14ac:dyDescent="0.25">
      <c r="B2634" s="238">
        <v>2571</v>
      </c>
      <c r="C2634" s="237">
        <v>345.35621855211315</v>
      </c>
    </row>
    <row r="2635" spans="2:3" x14ac:dyDescent="0.25">
      <c r="B2635" s="238">
        <v>2572</v>
      </c>
      <c r="C2635" s="237">
        <v>348.17516695780739</v>
      </c>
    </row>
    <row r="2636" spans="2:3" x14ac:dyDescent="0.25">
      <c r="B2636" s="238">
        <v>2573</v>
      </c>
      <c r="C2636" s="237">
        <v>253.50948797118363</v>
      </c>
    </row>
    <row r="2637" spans="2:3" x14ac:dyDescent="0.25">
      <c r="B2637" s="238">
        <v>2574</v>
      </c>
      <c r="C2637" s="237">
        <v>138.03170498852745</v>
      </c>
    </row>
    <row r="2638" spans="2:3" x14ac:dyDescent="0.25">
      <c r="B2638" s="238">
        <v>2575</v>
      </c>
      <c r="C2638" s="237">
        <v>179.90941766490423</v>
      </c>
    </row>
    <row r="2639" spans="2:3" x14ac:dyDescent="0.25">
      <c r="B2639" s="238">
        <v>2576</v>
      </c>
      <c r="C2639" s="237">
        <v>104.62949096071006</v>
      </c>
    </row>
    <row r="2640" spans="2:3" x14ac:dyDescent="0.25">
      <c r="B2640" s="238">
        <v>2577</v>
      </c>
      <c r="C2640" s="237">
        <v>271.63436741848363</v>
      </c>
    </row>
    <row r="2641" spans="2:3" x14ac:dyDescent="0.25">
      <c r="B2641" s="238">
        <v>2578</v>
      </c>
      <c r="C2641" s="237">
        <v>133.62897066274559</v>
      </c>
    </row>
    <row r="2642" spans="2:3" x14ac:dyDescent="0.25">
      <c r="B2642" s="238">
        <v>2579</v>
      </c>
      <c r="C2642" s="237">
        <v>268.63994860011559</v>
      </c>
    </row>
    <row r="2643" spans="2:3" x14ac:dyDescent="0.25">
      <c r="B2643" s="238">
        <v>2580</v>
      </c>
      <c r="C2643" s="237">
        <v>240.32489856422976</v>
      </c>
    </row>
    <row r="2644" spans="2:3" x14ac:dyDescent="0.25">
      <c r="B2644" s="238">
        <v>2581</v>
      </c>
      <c r="C2644" s="237">
        <v>282.83180786655441</v>
      </c>
    </row>
    <row r="2645" spans="2:3" x14ac:dyDescent="0.25">
      <c r="B2645" s="238">
        <v>2582</v>
      </c>
      <c r="C2645" s="237">
        <v>-168.36643515736301</v>
      </c>
    </row>
    <row r="2646" spans="2:3" x14ac:dyDescent="0.25">
      <c r="B2646" s="238">
        <v>2583</v>
      </c>
      <c r="C2646" s="237">
        <v>-146.03040427925225</v>
      </c>
    </row>
    <row r="2647" spans="2:3" x14ac:dyDescent="0.25">
      <c r="B2647" s="238">
        <v>2584</v>
      </c>
      <c r="C2647" s="237">
        <v>239.38912203418269</v>
      </c>
    </row>
    <row r="2648" spans="2:3" x14ac:dyDescent="0.25">
      <c r="B2648" s="238">
        <v>2585</v>
      </c>
      <c r="C2648" s="237">
        <v>-147.41041397748813</v>
      </c>
    </row>
    <row r="2649" spans="2:3" x14ac:dyDescent="0.25">
      <c r="B2649" s="238">
        <v>2586</v>
      </c>
      <c r="C2649" s="237">
        <v>155.30377312872184</v>
      </c>
    </row>
    <row r="2650" spans="2:3" x14ac:dyDescent="0.25">
      <c r="B2650" s="238">
        <v>2587</v>
      </c>
      <c r="C2650" s="237">
        <v>197.57053185783474</v>
      </c>
    </row>
    <row r="2651" spans="2:3" x14ac:dyDescent="0.25">
      <c r="B2651" s="238">
        <v>2588</v>
      </c>
      <c r="C2651" s="237">
        <v>243.67495341260309</v>
      </c>
    </row>
    <row r="2652" spans="2:3" x14ac:dyDescent="0.25">
      <c r="B2652" s="238">
        <v>2589</v>
      </c>
      <c r="C2652" s="237">
        <v>-18.501754299682943</v>
      </c>
    </row>
    <row r="2653" spans="2:3" x14ac:dyDescent="0.25">
      <c r="B2653" s="238">
        <v>2590</v>
      </c>
      <c r="C2653" s="237">
        <v>134.83911552947134</v>
      </c>
    </row>
    <row r="2654" spans="2:3" x14ac:dyDescent="0.25">
      <c r="B2654" s="238">
        <v>2591</v>
      </c>
      <c r="C2654" s="237">
        <v>161.31499110944853</v>
      </c>
    </row>
    <row r="2655" spans="2:3" x14ac:dyDescent="0.25">
      <c r="B2655" s="238">
        <v>2592</v>
      </c>
      <c r="C2655" s="237">
        <v>425.20204645813112</v>
      </c>
    </row>
    <row r="2656" spans="2:3" x14ac:dyDescent="0.25">
      <c r="B2656" s="238">
        <v>2593</v>
      </c>
      <c r="C2656" s="237">
        <v>363.29731646177646</v>
      </c>
    </row>
    <row r="2657" spans="2:3" x14ac:dyDescent="0.25">
      <c r="B2657" s="238">
        <v>2594</v>
      </c>
      <c r="C2657" s="237">
        <v>434.96314587590331</v>
      </c>
    </row>
    <row r="2658" spans="2:3" x14ac:dyDescent="0.25">
      <c r="B2658" s="238">
        <v>2595</v>
      </c>
      <c r="C2658" s="237">
        <v>225.31174008367023</v>
      </c>
    </row>
    <row r="2659" spans="2:3" x14ac:dyDescent="0.25">
      <c r="B2659" s="238">
        <v>2596</v>
      </c>
      <c r="C2659" s="237">
        <v>103.85464643950132</v>
      </c>
    </row>
    <row r="2660" spans="2:3" x14ac:dyDescent="0.25">
      <c r="B2660" s="238">
        <v>2597</v>
      </c>
      <c r="C2660" s="237">
        <v>191.78608781528038</v>
      </c>
    </row>
    <row r="2661" spans="2:3" x14ac:dyDescent="0.25">
      <c r="B2661" s="238">
        <v>2598</v>
      </c>
      <c r="C2661" s="237">
        <v>255.16864064173683</v>
      </c>
    </row>
    <row r="2662" spans="2:3" x14ac:dyDescent="0.25">
      <c r="B2662" s="238">
        <v>2599</v>
      </c>
      <c r="C2662" s="237">
        <v>62.643298055400166</v>
      </c>
    </row>
    <row r="2663" spans="2:3" x14ac:dyDescent="0.25">
      <c r="B2663" s="238">
        <v>2600</v>
      </c>
      <c r="C2663" s="237">
        <v>290.88113812347945</v>
      </c>
    </row>
    <row r="2664" spans="2:3" x14ac:dyDescent="0.25">
      <c r="B2664" s="238">
        <v>2601</v>
      </c>
      <c r="C2664" s="237">
        <v>140.19693102009523</v>
      </c>
    </row>
    <row r="2665" spans="2:3" x14ac:dyDescent="0.25">
      <c r="B2665" s="238">
        <v>2602</v>
      </c>
      <c r="C2665" s="237">
        <v>-42.520464513557982</v>
      </c>
    </row>
    <row r="2666" spans="2:3" x14ac:dyDescent="0.25">
      <c r="B2666" s="238">
        <v>2603</v>
      </c>
      <c r="C2666" s="237">
        <v>126.55679830631313</v>
      </c>
    </row>
    <row r="2667" spans="2:3" x14ac:dyDescent="0.25">
      <c r="B2667" s="238">
        <v>2604</v>
      </c>
      <c r="C2667" s="237">
        <v>-86.04808989257225</v>
      </c>
    </row>
    <row r="2668" spans="2:3" x14ac:dyDescent="0.25">
      <c r="B2668" s="238">
        <v>2605</v>
      </c>
      <c r="C2668" s="237">
        <v>193.54686363207816</v>
      </c>
    </row>
    <row r="2669" spans="2:3" x14ac:dyDescent="0.25">
      <c r="B2669" s="238">
        <v>2606</v>
      </c>
      <c r="C2669" s="237">
        <v>23.747576341196478</v>
      </c>
    </row>
    <row r="2670" spans="2:3" x14ac:dyDescent="0.25">
      <c r="B2670" s="238">
        <v>2607</v>
      </c>
      <c r="C2670" s="237">
        <v>280.27356541549648</v>
      </c>
    </row>
    <row r="2671" spans="2:3" x14ac:dyDescent="0.25">
      <c r="B2671" s="238">
        <v>2608</v>
      </c>
      <c r="C2671" s="237">
        <v>250.09820309978346</v>
      </c>
    </row>
    <row r="2672" spans="2:3" x14ac:dyDescent="0.25">
      <c r="B2672" s="238">
        <v>2609</v>
      </c>
      <c r="C2672" s="237">
        <v>93.848338510491843</v>
      </c>
    </row>
    <row r="2673" spans="2:3" x14ac:dyDescent="0.25">
      <c r="B2673" s="238">
        <v>2610</v>
      </c>
      <c r="C2673" s="237">
        <v>302.74750694842794</v>
      </c>
    </row>
    <row r="2674" spans="2:3" x14ac:dyDescent="0.25">
      <c r="B2674" s="238">
        <v>2611</v>
      </c>
      <c r="C2674" s="237">
        <v>63.199837148991499</v>
      </c>
    </row>
    <row r="2675" spans="2:3" x14ac:dyDescent="0.25">
      <c r="B2675" s="238">
        <v>2612</v>
      </c>
      <c r="C2675" s="237">
        <v>17.096143306807392</v>
      </c>
    </row>
    <row r="2676" spans="2:3" x14ac:dyDescent="0.25">
      <c r="B2676" s="238">
        <v>2613</v>
      </c>
      <c r="C2676" s="237">
        <v>430.43013137302864</v>
      </c>
    </row>
    <row r="2677" spans="2:3" x14ac:dyDescent="0.25">
      <c r="B2677" s="238">
        <v>2614</v>
      </c>
      <c r="C2677" s="237">
        <v>211.92720101280275</v>
      </c>
    </row>
    <row r="2678" spans="2:3" x14ac:dyDescent="0.25">
      <c r="B2678" s="238">
        <v>2615</v>
      </c>
      <c r="C2678" s="237">
        <v>-9.5703467251362895</v>
      </c>
    </row>
    <row r="2679" spans="2:3" x14ac:dyDescent="0.25">
      <c r="B2679" s="238">
        <v>2616</v>
      </c>
      <c r="C2679" s="237">
        <v>231.25303976904092</v>
      </c>
    </row>
    <row r="2680" spans="2:3" x14ac:dyDescent="0.25">
      <c r="B2680" s="238">
        <v>2617</v>
      </c>
      <c r="C2680" s="237">
        <v>127.0403038346258</v>
      </c>
    </row>
    <row r="2681" spans="2:3" x14ac:dyDescent="0.25">
      <c r="B2681" s="238">
        <v>2618</v>
      </c>
      <c r="C2681" s="237">
        <v>174.2729049526238</v>
      </c>
    </row>
    <row r="2682" spans="2:3" x14ac:dyDescent="0.25">
      <c r="B2682" s="238">
        <v>2619</v>
      </c>
      <c r="C2682" s="237">
        <v>109.97438784501183</v>
      </c>
    </row>
    <row r="2683" spans="2:3" x14ac:dyDescent="0.25">
      <c r="B2683" s="238">
        <v>2620</v>
      </c>
      <c r="C2683" s="237">
        <v>99.321307949052198</v>
      </c>
    </row>
    <row r="2684" spans="2:3" x14ac:dyDescent="0.25">
      <c r="B2684" s="238">
        <v>2621</v>
      </c>
      <c r="C2684" s="237">
        <v>187.1369057841066</v>
      </c>
    </row>
    <row r="2685" spans="2:3" x14ac:dyDescent="0.25">
      <c r="B2685" s="238">
        <v>2622</v>
      </c>
      <c r="C2685" s="237">
        <v>364.59756589504514</v>
      </c>
    </row>
    <row r="2686" spans="2:3" x14ac:dyDescent="0.25">
      <c r="B2686" s="238">
        <v>2623</v>
      </c>
      <c r="C2686" s="237">
        <v>68.315641526382677</v>
      </c>
    </row>
    <row r="2687" spans="2:3" x14ac:dyDescent="0.25">
      <c r="B2687" s="238">
        <v>2624</v>
      </c>
      <c r="C2687" s="237">
        <v>212.36321268443373</v>
      </c>
    </row>
    <row r="2688" spans="2:3" x14ac:dyDescent="0.25">
      <c r="B2688" s="238">
        <v>2625</v>
      </c>
      <c r="C2688" s="237">
        <v>-61.804108000862698</v>
      </c>
    </row>
    <row r="2689" spans="2:3" x14ac:dyDescent="0.25">
      <c r="B2689" s="238">
        <v>2626</v>
      </c>
      <c r="C2689" s="237">
        <v>79.280710649820719</v>
      </c>
    </row>
    <row r="2690" spans="2:3" x14ac:dyDescent="0.25">
      <c r="B2690" s="238">
        <v>2627</v>
      </c>
      <c r="C2690" s="237">
        <v>-145.78549753902598</v>
      </c>
    </row>
    <row r="2691" spans="2:3" x14ac:dyDescent="0.25">
      <c r="B2691" s="238">
        <v>2628</v>
      </c>
      <c r="C2691" s="237">
        <v>122.45441029187492</v>
      </c>
    </row>
    <row r="2692" spans="2:3" x14ac:dyDescent="0.25">
      <c r="B2692" s="238">
        <v>2629</v>
      </c>
      <c r="C2692" s="237">
        <v>233.92847290663954</v>
      </c>
    </row>
    <row r="2693" spans="2:3" x14ac:dyDescent="0.25">
      <c r="B2693" s="238">
        <v>2630</v>
      </c>
      <c r="C2693" s="237">
        <v>57.301791926737529</v>
      </c>
    </row>
    <row r="2694" spans="2:3" x14ac:dyDescent="0.25">
      <c r="B2694" s="238">
        <v>2631</v>
      </c>
      <c r="C2694" s="237">
        <v>210.04916521356165</v>
      </c>
    </row>
    <row r="2695" spans="2:3" x14ac:dyDescent="0.25">
      <c r="B2695" s="238">
        <v>2632</v>
      </c>
      <c r="C2695" s="237">
        <v>42.384348070435294</v>
      </c>
    </row>
    <row r="2696" spans="2:3" x14ac:dyDescent="0.25">
      <c r="B2696" s="238">
        <v>2633</v>
      </c>
      <c r="C2696" s="237">
        <v>328.62322706274165</v>
      </c>
    </row>
    <row r="2697" spans="2:3" x14ac:dyDescent="0.25">
      <c r="B2697" s="238">
        <v>2634</v>
      </c>
      <c r="C2697" s="237">
        <v>32.73384618090715</v>
      </c>
    </row>
    <row r="2698" spans="2:3" x14ac:dyDescent="0.25">
      <c r="B2698" s="238">
        <v>2635</v>
      </c>
      <c r="C2698" s="237">
        <v>185.77879901089511</v>
      </c>
    </row>
    <row r="2699" spans="2:3" x14ac:dyDescent="0.25">
      <c r="B2699" s="238">
        <v>2636</v>
      </c>
      <c r="C2699" s="237">
        <v>323.0425802498624</v>
      </c>
    </row>
    <row r="2700" spans="2:3" x14ac:dyDescent="0.25">
      <c r="B2700" s="238">
        <v>2637</v>
      </c>
      <c r="C2700" s="237">
        <v>308.28456281227591</v>
      </c>
    </row>
    <row r="2701" spans="2:3" x14ac:dyDescent="0.25">
      <c r="B2701" s="238">
        <v>2638</v>
      </c>
      <c r="C2701" s="237">
        <v>-35.485115022328216</v>
      </c>
    </row>
    <row r="2702" spans="2:3" x14ac:dyDescent="0.25">
      <c r="B2702" s="238">
        <v>2639</v>
      </c>
      <c r="C2702" s="237">
        <v>294.12684103870032</v>
      </c>
    </row>
    <row r="2703" spans="2:3" x14ac:dyDescent="0.25">
      <c r="B2703" s="238">
        <v>2640</v>
      </c>
      <c r="C2703" s="237">
        <v>15.898521116805753</v>
      </c>
    </row>
    <row r="2704" spans="2:3" x14ac:dyDescent="0.25">
      <c r="B2704" s="238">
        <v>2641</v>
      </c>
      <c r="C2704" s="237">
        <v>381.37983343402232</v>
      </c>
    </row>
    <row r="2705" spans="2:3" x14ac:dyDescent="0.25">
      <c r="B2705" s="238">
        <v>2642</v>
      </c>
      <c r="C2705" s="237">
        <v>-89.84903428681946</v>
      </c>
    </row>
    <row r="2706" spans="2:3" x14ac:dyDescent="0.25">
      <c r="B2706" s="238">
        <v>2643</v>
      </c>
      <c r="C2706" s="237">
        <v>285.61417143438553</v>
      </c>
    </row>
    <row r="2707" spans="2:3" x14ac:dyDescent="0.25">
      <c r="B2707" s="238">
        <v>2644</v>
      </c>
      <c r="C2707" s="237">
        <v>-37.741552962943416</v>
      </c>
    </row>
    <row r="2708" spans="2:3" x14ac:dyDescent="0.25">
      <c r="B2708" s="238">
        <v>2645</v>
      </c>
      <c r="C2708" s="237">
        <v>72.08495939903392</v>
      </c>
    </row>
    <row r="2709" spans="2:3" x14ac:dyDescent="0.25">
      <c r="B2709" s="238">
        <v>2646</v>
      </c>
      <c r="C2709" s="237">
        <v>311.74306864948664</v>
      </c>
    </row>
    <row r="2710" spans="2:3" x14ac:dyDescent="0.25">
      <c r="B2710" s="238">
        <v>2647</v>
      </c>
      <c r="C2710" s="237">
        <v>269.88991434623836</v>
      </c>
    </row>
    <row r="2711" spans="2:3" x14ac:dyDescent="0.25">
      <c r="B2711" s="238">
        <v>2648</v>
      </c>
      <c r="C2711" s="237">
        <v>124.50129182860161</v>
      </c>
    </row>
    <row r="2712" spans="2:3" x14ac:dyDescent="0.25">
      <c r="B2712" s="238">
        <v>2649</v>
      </c>
      <c r="C2712" s="237">
        <v>108.04512555909513</v>
      </c>
    </row>
    <row r="2713" spans="2:3" x14ac:dyDescent="0.25">
      <c r="B2713" s="238">
        <v>2650</v>
      </c>
      <c r="C2713" s="237">
        <v>219.35809110734505</v>
      </c>
    </row>
    <row r="2714" spans="2:3" x14ac:dyDescent="0.25">
      <c r="B2714" s="238">
        <v>2651</v>
      </c>
      <c r="C2714" s="237">
        <v>278.85017298621153</v>
      </c>
    </row>
    <row r="2715" spans="2:3" x14ac:dyDescent="0.25">
      <c r="B2715" s="238">
        <v>2652</v>
      </c>
      <c r="C2715" s="237">
        <v>371.49777724820132</v>
      </c>
    </row>
    <row r="2716" spans="2:3" x14ac:dyDescent="0.25">
      <c r="B2716" s="238">
        <v>2653</v>
      </c>
      <c r="C2716" s="237">
        <v>107.91057423390625</v>
      </c>
    </row>
    <row r="2717" spans="2:3" x14ac:dyDescent="0.25">
      <c r="B2717" s="238">
        <v>2654</v>
      </c>
      <c r="C2717" s="237">
        <v>-208.32471383360058</v>
      </c>
    </row>
    <row r="2718" spans="2:3" x14ac:dyDescent="0.25">
      <c r="B2718" s="238">
        <v>2655</v>
      </c>
      <c r="C2718" s="237">
        <v>157.67431656813667</v>
      </c>
    </row>
    <row r="2719" spans="2:3" x14ac:dyDescent="0.25">
      <c r="B2719" s="238">
        <v>2656</v>
      </c>
      <c r="C2719" s="237">
        <v>212.69839119887655</v>
      </c>
    </row>
    <row r="2720" spans="2:3" x14ac:dyDescent="0.25">
      <c r="B2720" s="238">
        <v>2657</v>
      </c>
      <c r="C2720" s="237">
        <v>43.661132096727414</v>
      </c>
    </row>
    <row r="2721" spans="2:3" x14ac:dyDescent="0.25">
      <c r="B2721" s="238">
        <v>2658</v>
      </c>
      <c r="C2721" s="237">
        <v>-255.20299481798185</v>
      </c>
    </row>
    <row r="2722" spans="2:3" x14ac:dyDescent="0.25">
      <c r="B2722" s="238">
        <v>2659</v>
      </c>
      <c r="C2722" s="237">
        <v>486.93367454488498</v>
      </c>
    </row>
    <row r="2723" spans="2:3" x14ac:dyDescent="0.25">
      <c r="B2723" s="238">
        <v>2660</v>
      </c>
      <c r="C2723" s="237">
        <v>79.544249984298673</v>
      </c>
    </row>
    <row r="2724" spans="2:3" x14ac:dyDescent="0.25">
      <c r="B2724" s="238">
        <v>2661</v>
      </c>
      <c r="C2724" s="237">
        <v>321.83381277964179</v>
      </c>
    </row>
    <row r="2725" spans="2:3" x14ac:dyDescent="0.25">
      <c r="B2725" s="238">
        <v>2662</v>
      </c>
      <c r="C2725" s="237">
        <v>10.748690412697698</v>
      </c>
    </row>
    <row r="2726" spans="2:3" x14ac:dyDescent="0.25">
      <c r="B2726" s="238">
        <v>2663</v>
      </c>
      <c r="C2726" s="237">
        <v>146.78739079059525</v>
      </c>
    </row>
    <row r="2727" spans="2:3" x14ac:dyDescent="0.25">
      <c r="B2727" s="238">
        <v>2664</v>
      </c>
      <c r="C2727" s="237">
        <v>254.00831727836086</v>
      </c>
    </row>
    <row r="2728" spans="2:3" x14ac:dyDescent="0.25">
      <c r="B2728" s="238">
        <v>2665</v>
      </c>
      <c r="C2728" s="237">
        <v>148.89088691713403</v>
      </c>
    </row>
    <row r="2729" spans="2:3" x14ac:dyDescent="0.25">
      <c r="B2729" s="238">
        <v>2666</v>
      </c>
      <c r="C2729" s="237">
        <v>-94.092035193024202</v>
      </c>
    </row>
    <row r="2730" spans="2:3" x14ac:dyDescent="0.25">
      <c r="B2730" s="238">
        <v>2667</v>
      </c>
      <c r="C2730" s="237">
        <v>14.071705792068741</v>
      </c>
    </row>
    <row r="2731" spans="2:3" x14ac:dyDescent="0.25">
      <c r="B2731" s="238">
        <v>2668</v>
      </c>
      <c r="C2731" s="237">
        <v>61.546868717856746</v>
      </c>
    </row>
    <row r="2732" spans="2:3" x14ac:dyDescent="0.25">
      <c r="B2732" s="238">
        <v>2669</v>
      </c>
      <c r="C2732" s="237">
        <v>233.90604283890963</v>
      </c>
    </row>
    <row r="2733" spans="2:3" x14ac:dyDescent="0.25">
      <c r="B2733" s="238">
        <v>2670</v>
      </c>
      <c r="C2733" s="237">
        <v>70.113129734401227</v>
      </c>
    </row>
    <row r="2734" spans="2:3" x14ac:dyDescent="0.25">
      <c r="B2734" s="238">
        <v>2671</v>
      </c>
      <c r="C2734" s="237">
        <v>120.70611628568821</v>
      </c>
    </row>
    <row r="2735" spans="2:3" x14ac:dyDescent="0.25">
      <c r="B2735" s="238">
        <v>2672</v>
      </c>
      <c r="C2735" s="237">
        <v>267.61290566528413</v>
      </c>
    </row>
    <row r="2736" spans="2:3" x14ac:dyDescent="0.25">
      <c r="B2736" s="238">
        <v>2673</v>
      </c>
      <c r="C2736" s="237">
        <v>205.43536706308498</v>
      </c>
    </row>
    <row r="2737" spans="2:3" x14ac:dyDescent="0.25">
      <c r="B2737" s="238">
        <v>2674</v>
      </c>
      <c r="C2737" s="237">
        <v>-164.92337611647508</v>
      </c>
    </row>
    <row r="2738" spans="2:3" x14ac:dyDescent="0.25">
      <c r="B2738" s="238">
        <v>2675</v>
      </c>
      <c r="C2738" s="237">
        <v>63.811537505589584</v>
      </c>
    </row>
    <row r="2739" spans="2:3" x14ac:dyDescent="0.25">
      <c r="B2739" s="238">
        <v>2676</v>
      </c>
      <c r="C2739" s="237">
        <v>85.500355118360062</v>
      </c>
    </row>
    <row r="2740" spans="2:3" x14ac:dyDescent="0.25">
      <c r="B2740" s="238">
        <v>2677</v>
      </c>
      <c r="C2740" s="237">
        <v>75.044646458922557</v>
      </c>
    </row>
    <row r="2741" spans="2:3" x14ac:dyDescent="0.25">
      <c r="B2741" s="238">
        <v>2678</v>
      </c>
      <c r="C2741" s="237">
        <v>195.22311883533703</v>
      </c>
    </row>
    <row r="2742" spans="2:3" x14ac:dyDescent="0.25">
      <c r="B2742" s="238">
        <v>2679</v>
      </c>
      <c r="C2742" s="237">
        <v>191.91647215905701</v>
      </c>
    </row>
    <row r="2743" spans="2:3" x14ac:dyDescent="0.25">
      <c r="B2743" s="238">
        <v>2680</v>
      </c>
      <c r="C2743" s="237">
        <v>8.8085259536005367</v>
      </c>
    </row>
    <row r="2744" spans="2:3" x14ac:dyDescent="0.25">
      <c r="B2744" s="238">
        <v>2681</v>
      </c>
      <c r="C2744" s="237">
        <v>148.67205774185959</v>
      </c>
    </row>
    <row r="2745" spans="2:3" x14ac:dyDescent="0.25">
      <c r="B2745" s="238">
        <v>2682</v>
      </c>
      <c r="C2745" s="237">
        <v>-32.603688766798257</v>
      </c>
    </row>
    <row r="2746" spans="2:3" x14ac:dyDescent="0.25">
      <c r="B2746" s="238">
        <v>2683</v>
      </c>
      <c r="C2746" s="237">
        <v>59.478582549888934</v>
      </c>
    </row>
    <row r="2747" spans="2:3" x14ac:dyDescent="0.25">
      <c r="B2747" s="238">
        <v>2684</v>
      </c>
      <c r="C2747" s="237">
        <v>273.60887915915504</v>
      </c>
    </row>
    <row r="2748" spans="2:3" x14ac:dyDescent="0.25">
      <c r="B2748" s="238">
        <v>2685</v>
      </c>
      <c r="C2748" s="237">
        <v>216.67717250744357</v>
      </c>
    </row>
    <row r="2749" spans="2:3" x14ac:dyDescent="0.25">
      <c r="B2749" s="238">
        <v>2686</v>
      </c>
      <c r="C2749" s="237">
        <v>225.48145243117668</v>
      </c>
    </row>
    <row r="2750" spans="2:3" x14ac:dyDescent="0.25">
      <c r="B2750" s="238">
        <v>2687</v>
      </c>
      <c r="C2750" s="237">
        <v>79.672208462248193</v>
      </c>
    </row>
    <row r="2751" spans="2:3" x14ac:dyDescent="0.25">
      <c r="B2751" s="238">
        <v>2688</v>
      </c>
      <c r="C2751" s="237">
        <v>84.502672147836918</v>
      </c>
    </row>
    <row r="2752" spans="2:3" x14ac:dyDescent="0.25">
      <c r="B2752" s="238">
        <v>2689</v>
      </c>
      <c r="C2752" s="237">
        <v>302.73230808577216</v>
      </c>
    </row>
    <row r="2753" spans="2:3" x14ac:dyDescent="0.25">
      <c r="B2753" s="238">
        <v>2690</v>
      </c>
      <c r="C2753" s="237">
        <v>45.400315472461713</v>
      </c>
    </row>
    <row r="2754" spans="2:3" x14ac:dyDescent="0.25">
      <c r="B2754" s="238">
        <v>2691</v>
      </c>
      <c r="C2754" s="237">
        <v>-90.683089686018576</v>
      </c>
    </row>
    <row r="2755" spans="2:3" x14ac:dyDescent="0.25">
      <c r="B2755" s="238">
        <v>2692</v>
      </c>
      <c r="C2755" s="237">
        <v>203.87478807087572</v>
      </c>
    </row>
    <row r="2756" spans="2:3" x14ac:dyDescent="0.25">
      <c r="B2756" s="238">
        <v>2693</v>
      </c>
      <c r="C2756" s="237">
        <v>-36.718635645512052</v>
      </c>
    </row>
    <row r="2757" spans="2:3" x14ac:dyDescent="0.25">
      <c r="B2757" s="238">
        <v>2694</v>
      </c>
      <c r="C2757" s="237">
        <v>28.940712732856227</v>
      </c>
    </row>
    <row r="2758" spans="2:3" x14ac:dyDescent="0.25">
      <c r="B2758" s="238">
        <v>2695</v>
      </c>
      <c r="C2758" s="237">
        <v>114.52724404076966</v>
      </c>
    </row>
    <row r="2759" spans="2:3" x14ac:dyDescent="0.25">
      <c r="B2759" s="238">
        <v>2696</v>
      </c>
      <c r="C2759" s="237">
        <v>108.05771114064534</v>
      </c>
    </row>
    <row r="2760" spans="2:3" x14ac:dyDescent="0.25">
      <c r="B2760" s="238">
        <v>2697</v>
      </c>
      <c r="C2760" s="237">
        <v>62.689618467151227</v>
      </c>
    </row>
    <row r="2761" spans="2:3" x14ac:dyDescent="0.25">
      <c r="B2761" s="238">
        <v>2698</v>
      </c>
      <c r="C2761" s="237">
        <v>154.75809071203486</v>
      </c>
    </row>
    <row r="2762" spans="2:3" x14ac:dyDescent="0.25">
      <c r="B2762" s="238">
        <v>2699</v>
      </c>
      <c r="C2762" s="237">
        <v>62.098806464084262</v>
      </c>
    </row>
    <row r="2763" spans="2:3" x14ac:dyDescent="0.25">
      <c r="B2763" s="238">
        <v>2700</v>
      </c>
      <c r="C2763" s="237">
        <v>179.06302847562671</v>
      </c>
    </row>
    <row r="2764" spans="2:3" x14ac:dyDescent="0.25">
      <c r="B2764" s="238">
        <v>2701</v>
      </c>
      <c r="C2764" s="237">
        <v>161.87952852671009</v>
      </c>
    </row>
    <row r="2765" spans="2:3" x14ac:dyDescent="0.25">
      <c r="B2765" s="238">
        <v>2702</v>
      </c>
      <c r="C2765" s="237">
        <v>138.83849836505942</v>
      </c>
    </row>
    <row r="2766" spans="2:3" x14ac:dyDescent="0.25">
      <c r="B2766" s="238">
        <v>2703</v>
      </c>
      <c r="C2766" s="237">
        <v>302.30896056270603</v>
      </c>
    </row>
    <row r="2767" spans="2:3" x14ac:dyDescent="0.25">
      <c r="B2767" s="238">
        <v>2704</v>
      </c>
      <c r="C2767" s="237">
        <v>221.33941745219602</v>
      </c>
    </row>
    <row r="2768" spans="2:3" x14ac:dyDescent="0.25">
      <c r="B2768" s="238">
        <v>2705</v>
      </c>
      <c r="C2768" s="237">
        <v>94.327992516793728</v>
      </c>
    </row>
    <row r="2769" spans="2:3" x14ac:dyDescent="0.25">
      <c r="B2769" s="238">
        <v>2706</v>
      </c>
      <c r="C2769" s="237">
        <v>142.38831521011511</v>
      </c>
    </row>
    <row r="2770" spans="2:3" x14ac:dyDescent="0.25">
      <c r="B2770" s="238">
        <v>2707</v>
      </c>
      <c r="C2770" s="237">
        <v>96.869565173944082</v>
      </c>
    </row>
    <row r="2771" spans="2:3" x14ac:dyDescent="0.25">
      <c r="B2771" s="238">
        <v>2708</v>
      </c>
      <c r="C2771" s="237">
        <v>200.44832890194493</v>
      </c>
    </row>
    <row r="2772" spans="2:3" x14ac:dyDescent="0.25">
      <c r="B2772" s="238">
        <v>2709</v>
      </c>
      <c r="C2772" s="237">
        <v>138.0308885100593</v>
      </c>
    </row>
    <row r="2773" spans="2:3" x14ac:dyDescent="0.25">
      <c r="B2773" s="238">
        <v>2710</v>
      </c>
      <c r="C2773" s="237">
        <v>-85.175595422755748</v>
      </c>
    </row>
    <row r="2774" spans="2:3" x14ac:dyDescent="0.25">
      <c r="B2774" s="238">
        <v>2711</v>
      </c>
      <c r="C2774" s="237">
        <v>140.24263339234454</v>
      </c>
    </row>
    <row r="2775" spans="2:3" x14ac:dyDescent="0.25">
      <c r="B2775" s="238">
        <v>2712</v>
      </c>
      <c r="C2775" s="237">
        <v>106.46179679100638</v>
      </c>
    </row>
    <row r="2776" spans="2:3" x14ac:dyDescent="0.25">
      <c r="B2776" s="238">
        <v>2713</v>
      </c>
      <c r="C2776" s="237">
        <v>-107.12530547286357</v>
      </c>
    </row>
    <row r="2777" spans="2:3" x14ac:dyDescent="0.25">
      <c r="B2777" s="238">
        <v>2714</v>
      </c>
      <c r="C2777" s="237">
        <v>204.39647841750377</v>
      </c>
    </row>
    <row r="2778" spans="2:3" x14ac:dyDescent="0.25">
      <c r="B2778" s="238">
        <v>2715</v>
      </c>
      <c r="C2778" s="237">
        <v>35.778539298363384</v>
      </c>
    </row>
    <row r="2779" spans="2:3" x14ac:dyDescent="0.25">
      <c r="B2779" s="238">
        <v>2716</v>
      </c>
      <c r="C2779" s="237">
        <v>-147.62110824265494</v>
      </c>
    </row>
    <row r="2780" spans="2:3" x14ac:dyDescent="0.25">
      <c r="B2780" s="238">
        <v>2717</v>
      </c>
      <c r="C2780" s="237">
        <v>173.12924519934967</v>
      </c>
    </row>
    <row r="2781" spans="2:3" x14ac:dyDescent="0.25">
      <c r="B2781" s="238">
        <v>2718</v>
      </c>
      <c r="C2781" s="237">
        <v>29.86049819653357</v>
      </c>
    </row>
    <row r="2782" spans="2:3" x14ac:dyDescent="0.25">
      <c r="B2782" s="238">
        <v>2719</v>
      </c>
      <c r="C2782" s="237">
        <v>79.719810716650358</v>
      </c>
    </row>
    <row r="2783" spans="2:3" x14ac:dyDescent="0.25">
      <c r="B2783" s="238">
        <v>2720</v>
      </c>
      <c r="C2783" s="237">
        <v>-57.834476522354947</v>
      </c>
    </row>
    <row r="2784" spans="2:3" x14ac:dyDescent="0.25">
      <c r="B2784" s="238">
        <v>2721</v>
      </c>
      <c r="C2784" s="237">
        <v>10.926363614659138</v>
      </c>
    </row>
    <row r="2785" spans="2:3" x14ac:dyDescent="0.25">
      <c r="B2785" s="238">
        <v>2722</v>
      </c>
      <c r="C2785" s="237">
        <v>155.93415110093159</v>
      </c>
    </row>
    <row r="2786" spans="2:3" x14ac:dyDescent="0.25">
      <c r="B2786" s="238">
        <v>2723</v>
      </c>
      <c r="C2786" s="237">
        <v>87.002529777722685</v>
      </c>
    </row>
    <row r="2787" spans="2:3" x14ac:dyDescent="0.25">
      <c r="B2787" s="238">
        <v>2724</v>
      </c>
      <c r="C2787" s="237">
        <v>-114.34921190907664</v>
      </c>
    </row>
    <row r="2788" spans="2:3" x14ac:dyDescent="0.25">
      <c r="B2788" s="238">
        <v>2725</v>
      </c>
      <c r="C2788" s="237">
        <v>135.76550175523633</v>
      </c>
    </row>
    <row r="2789" spans="2:3" x14ac:dyDescent="0.25">
      <c r="B2789" s="238">
        <v>2726</v>
      </c>
      <c r="C2789" s="237">
        <v>217.4679929635281</v>
      </c>
    </row>
    <row r="2790" spans="2:3" x14ac:dyDescent="0.25">
      <c r="B2790" s="238">
        <v>2727</v>
      </c>
      <c r="C2790" s="237">
        <v>173.94182472136868</v>
      </c>
    </row>
    <row r="2791" spans="2:3" x14ac:dyDescent="0.25">
      <c r="B2791" s="238">
        <v>2728</v>
      </c>
      <c r="C2791" s="237">
        <v>119.19745754113592</v>
      </c>
    </row>
    <row r="2792" spans="2:3" x14ac:dyDescent="0.25">
      <c r="B2792" s="238">
        <v>2729</v>
      </c>
      <c r="C2792" s="237">
        <v>193.16996962597091</v>
      </c>
    </row>
    <row r="2793" spans="2:3" x14ac:dyDescent="0.25">
      <c r="B2793" s="238">
        <v>2730</v>
      </c>
      <c r="C2793" s="237">
        <v>-110.86247936828153</v>
      </c>
    </row>
    <row r="2794" spans="2:3" x14ac:dyDescent="0.25">
      <c r="B2794" s="238">
        <v>2731</v>
      </c>
      <c r="C2794" s="237">
        <v>52.206668364207047</v>
      </c>
    </row>
    <row r="2795" spans="2:3" x14ac:dyDescent="0.25">
      <c r="B2795" s="238">
        <v>2732</v>
      </c>
      <c r="C2795" s="237">
        <v>-82.36088298743627</v>
      </c>
    </row>
    <row r="2796" spans="2:3" x14ac:dyDescent="0.25">
      <c r="B2796" s="238">
        <v>2733</v>
      </c>
      <c r="C2796" s="237">
        <v>73.189703387755443</v>
      </c>
    </row>
    <row r="2797" spans="2:3" x14ac:dyDescent="0.25">
      <c r="B2797" s="238">
        <v>2734</v>
      </c>
      <c r="C2797" s="237">
        <v>118.43137161970867</v>
      </c>
    </row>
    <row r="2798" spans="2:3" x14ac:dyDescent="0.25">
      <c r="B2798" s="238">
        <v>2735</v>
      </c>
      <c r="C2798" s="237">
        <v>17.052612821598728</v>
      </c>
    </row>
    <row r="2799" spans="2:3" x14ac:dyDescent="0.25">
      <c r="B2799" s="238">
        <v>2736</v>
      </c>
      <c r="C2799" s="237">
        <v>35.980457184992957</v>
      </c>
    </row>
    <row r="2800" spans="2:3" x14ac:dyDescent="0.25">
      <c r="B2800" s="238">
        <v>2737</v>
      </c>
      <c r="C2800" s="237">
        <v>-90.495435745613236</v>
      </c>
    </row>
    <row r="2801" spans="2:3" x14ac:dyDescent="0.25">
      <c r="B2801" s="238">
        <v>2738</v>
      </c>
      <c r="C2801" s="237">
        <v>121.00032978397536</v>
      </c>
    </row>
    <row r="2802" spans="2:3" x14ac:dyDescent="0.25">
      <c r="B2802" s="238">
        <v>2739</v>
      </c>
      <c r="C2802" s="237">
        <v>68.350852615965692</v>
      </c>
    </row>
    <row r="2803" spans="2:3" x14ac:dyDescent="0.25">
      <c r="B2803" s="238">
        <v>2740</v>
      </c>
      <c r="C2803" s="237">
        <v>-11.944898763380422</v>
      </c>
    </row>
    <row r="2804" spans="2:3" x14ac:dyDescent="0.25">
      <c r="B2804" s="238">
        <v>2741</v>
      </c>
      <c r="C2804" s="237">
        <v>-42.053254621667094</v>
      </c>
    </row>
    <row r="2805" spans="2:3" x14ac:dyDescent="0.25">
      <c r="B2805" s="238">
        <v>2742</v>
      </c>
      <c r="C2805" s="237">
        <v>-39.017598137605233</v>
      </c>
    </row>
    <row r="2806" spans="2:3" x14ac:dyDescent="0.25">
      <c r="B2806" s="238">
        <v>2743</v>
      </c>
      <c r="C2806" s="237">
        <v>208.23197770838703</v>
      </c>
    </row>
    <row r="2807" spans="2:3" x14ac:dyDescent="0.25">
      <c r="B2807" s="238">
        <v>2744</v>
      </c>
      <c r="C2807" s="237">
        <v>-17.732150090432555</v>
      </c>
    </row>
    <row r="2808" spans="2:3" x14ac:dyDescent="0.25">
      <c r="B2808" s="238">
        <v>2745</v>
      </c>
      <c r="C2808" s="237">
        <v>265.77303310010029</v>
      </c>
    </row>
    <row r="2809" spans="2:3" x14ac:dyDescent="0.25">
      <c r="B2809" s="238">
        <v>2746</v>
      </c>
      <c r="C2809" s="237">
        <v>16.210016685934406</v>
      </c>
    </row>
    <row r="2810" spans="2:3" x14ac:dyDescent="0.25">
      <c r="B2810" s="238">
        <v>2747</v>
      </c>
      <c r="C2810" s="237">
        <v>354.64368110469013</v>
      </c>
    </row>
    <row r="2811" spans="2:3" x14ac:dyDescent="0.25">
      <c r="B2811" s="238">
        <v>2748</v>
      </c>
      <c r="C2811" s="237">
        <v>147.70891650399068</v>
      </c>
    </row>
    <row r="2812" spans="2:3" x14ac:dyDescent="0.25">
      <c r="B2812" s="238">
        <v>2749</v>
      </c>
      <c r="C2812" s="237">
        <v>325.41961210242249</v>
      </c>
    </row>
    <row r="2813" spans="2:3" x14ac:dyDescent="0.25">
      <c r="B2813" s="238">
        <v>2750</v>
      </c>
      <c r="C2813" s="237">
        <v>63.271849753271134</v>
      </c>
    </row>
    <row r="2814" spans="2:3" x14ac:dyDescent="0.25">
      <c r="B2814" s="238">
        <v>2751</v>
      </c>
      <c r="C2814" s="237">
        <v>108.45468689791193</v>
      </c>
    </row>
    <row r="2815" spans="2:3" x14ac:dyDescent="0.25">
      <c r="B2815" s="238">
        <v>2752</v>
      </c>
      <c r="C2815" s="237">
        <v>291.81680249175747</v>
      </c>
    </row>
    <row r="2816" spans="2:3" x14ac:dyDescent="0.25">
      <c r="B2816" s="238">
        <v>2753</v>
      </c>
      <c r="C2816" s="237">
        <v>-7.7028191537266082</v>
      </c>
    </row>
    <row r="2817" spans="2:3" x14ac:dyDescent="0.25">
      <c r="B2817" s="238">
        <v>2754</v>
      </c>
      <c r="C2817" s="237">
        <v>395.15100114489098</v>
      </c>
    </row>
    <row r="2818" spans="2:3" x14ac:dyDescent="0.25">
      <c r="B2818" s="238">
        <v>2755</v>
      </c>
      <c r="C2818" s="237">
        <v>43.938837150848968</v>
      </c>
    </row>
    <row r="2819" spans="2:3" x14ac:dyDescent="0.25">
      <c r="B2819" s="238">
        <v>2756</v>
      </c>
      <c r="C2819" s="237">
        <v>162.94959817150013</v>
      </c>
    </row>
    <row r="2820" spans="2:3" x14ac:dyDescent="0.25">
      <c r="B2820" s="238">
        <v>2757</v>
      </c>
      <c r="C2820" s="237">
        <v>-158.57004151464628</v>
      </c>
    </row>
    <row r="2821" spans="2:3" x14ac:dyDescent="0.25">
      <c r="B2821" s="238">
        <v>2758</v>
      </c>
      <c r="C2821" s="237">
        <v>187.37154237600035</v>
      </c>
    </row>
    <row r="2822" spans="2:3" x14ac:dyDescent="0.25">
      <c r="B2822" s="238">
        <v>2759</v>
      </c>
      <c r="C2822" s="237">
        <v>35.820892228664519</v>
      </c>
    </row>
    <row r="2823" spans="2:3" x14ac:dyDescent="0.25">
      <c r="B2823" s="238">
        <v>2760</v>
      </c>
      <c r="C2823" s="237">
        <v>124.5546623661844</v>
      </c>
    </row>
    <row r="2824" spans="2:3" x14ac:dyDescent="0.25">
      <c r="B2824" s="238">
        <v>2761</v>
      </c>
      <c r="C2824" s="237">
        <v>180.08985651045123</v>
      </c>
    </row>
    <row r="2825" spans="2:3" x14ac:dyDescent="0.25">
      <c r="B2825" s="238">
        <v>2762</v>
      </c>
      <c r="C2825" s="237">
        <v>171.29711207190542</v>
      </c>
    </row>
    <row r="2826" spans="2:3" x14ac:dyDescent="0.25">
      <c r="B2826" s="238">
        <v>2763</v>
      </c>
      <c r="C2826" s="237">
        <v>4.6037394292403206</v>
      </c>
    </row>
    <row r="2827" spans="2:3" x14ac:dyDescent="0.25">
      <c r="B2827" s="238">
        <v>2764</v>
      </c>
      <c r="C2827" s="237">
        <v>-98.06125683754189</v>
      </c>
    </row>
    <row r="2828" spans="2:3" x14ac:dyDescent="0.25">
      <c r="B2828" s="238">
        <v>2765</v>
      </c>
      <c r="C2828" s="237">
        <v>34.116364085790124</v>
      </c>
    </row>
    <row r="2829" spans="2:3" x14ac:dyDescent="0.25">
      <c r="B2829" s="238">
        <v>2766</v>
      </c>
      <c r="C2829" s="237">
        <v>101.85465221387645</v>
      </c>
    </row>
    <row r="2830" spans="2:3" x14ac:dyDescent="0.25">
      <c r="B2830" s="238">
        <v>2767</v>
      </c>
      <c r="C2830" s="237">
        <v>386.83557155426729</v>
      </c>
    </row>
    <row r="2831" spans="2:3" x14ac:dyDescent="0.25">
      <c r="B2831" s="238">
        <v>2768</v>
      </c>
      <c r="C2831" s="237">
        <v>281.01124500701349</v>
      </c>
    </row>
    <row r="2832" spans="2:3" x14ac:dyDescent="0.25">
      <c r="B2832" s="238">
        <v>2769</v>
      </c>
      <c r="C2832" s="237">
        <v>4.3997481099321334</v>
      </c>
    </row>
    <row r="2833" spans="2:3" x14ac:dyDescent="0.25">
      <c r="B2833" s="238">
        <v>2770</v>
      </c>
      <c r="C2833" s="237">
        <v>140.86602732002402</v>
      </c>
    </row>
    <row r="2834" spans="2:3" x14ac:dyDescent="0.25">
      <c r="B2834" s="238">
        <v>2771</v>
      </c>
      <c r="C2834" s="237">
        <v>-51.221923399698568</v>
      </c>
    </row>
    <row r="2835" spans="2:3" x14ac:dyDescent="0.25">
      <c r="B2835" s="238">
        <v>2772</v>
      </c>
      <c r="C2835" s="237">
        <v>55.522826711638857</v>
      </c>
    </row>
    <row r="2836" spans="2:3" x14ac:dyDescent="0.25">
      <c r="B2836" s="238">
        <v>2773</v>
      </c>
      <c r="C2836" s="237">
        <v>284.68790829391617</v>
      </c>
    </row>
    <row r="2837" spans="2:3" x14ac:dyDescent="0.25">
      <c r="B2837" s="238">
        <v>2774</v>
      </c>
      <c r="C2837" s="237">
        <v>167.08854978603631</v>
      </c>
    </row>
    <row r="2838" spans="2:3" x14ac:dyDescent="0.25">
      <c r="B2838" s="238">
        <v>2775</v>
      </c>
      <c r="C2838" s="237">
        <v>-3.3978109649145694</v>
      </c>
    </row>
    <row r="2839" spans="2:3" x14ac:dyDescent="0.25">
      <c r="B2839" s="238">
        <v>2776</v>
      </c>
      <c r="C2839" s="237">
        <v>41.476680016025654</v>
      </c>
    </row>
    <row r="2840" spans="2:3" x14ac:dyDescent="0.25">
      <c r="B2840" s="238">
        <v>2777</v>
      </c>
      <c r="C2840" s="237">
        <v>71.636054197745906</v>
      </c>
    </row>
    <row r="2841" spans="2:3" x14ac:dyDescent="0.25">
      <c r="B2841" s="238">
        <v>2778</v>
      </c>
      <c r="C2841" s="237">
        <v>112.93272402184643</v>
      </c>
    </row>
    <row r="2842" spans="2:3" x14ac:dyDescent="0.25">
      <c r="B2842" s="238">
        <v>2779</v>
      </c>
      <c r="C2842" s="237">
        <v>78.578498434454161</v>
      </c>
    </row>
    <row r="2843" spans="2:3" x14ac:dyDescent="0.25">
      <c r="B2843" s="238">
        <v>2780</v>
      </c>
      <c r="C2843" s="237">
        <v>44.77512910629946</v>
      </c>
    </row>
    <row r="2844" spans="2:3" x14ac:dyDescent="0.25">
      <c r="B2844" s="238">
        <v>2781</v>
      </c>
      <c r="C2844" s="237">
        <v>-5.1003037454304376</v>
      </c>
    </row>
    <row r="2845" spans="2:3" x14ac:dyDescent="0.25">
      <c r="B2845" s="238">
        <v>2782</v>
      </c>
      <c r="C2845" s="237">
        <v>187.17492050534506</v>
      </c>
    </row>
    <row r="2846" spans="2:3" x14ac:dyDescent="0.25">
      <c r="B2846" s="238">
        <v>2783</v>
      </c>
      <c r="C2846" s="237">
        <v>303.16325521818334</v>
      </c>
    </row>
    <row r="2847" spans="2:3" x14ac:dyDescent="0.25">
      <c r="B2847" s="238">
        <v>2784</v>
      </c>
      <c r="C2847" s="237">
        <v>-18.822954123946005</v>
      </c>
    </row>
    <row r="2848" spans="2:3" x14ac:dyDescent="0.25">
      <c r="B2848" s="238">
        <v>2785</v>
      </c>
      <c r="C2848" s="237">
        <v>37.823543110191125</v>
      </c>
    </row>
    <row r="2849" spans="2:3" x14ac:dyDescent="0.25">
      <c r="B2849" s="238">
        <v>2786</v>
      </c>
      <c r="C2849" s="237">
        <v>261.63720909828839</v>
      </c>
    </row>
    <row r="2850" spans="2:3" x14ac:dyDescent="0.25">
      <c r="B2850" s="238">
        <v>2787</v>
      </c>
      <c r="C2850" s="237">
        <v>113.44370492038196</v>
      </c>
    </row>
    <row r="2851" spans="2:3" x14ac:dyDescent="0.25">
      <c r="B2851" s="238">
        <v>2788</v>
      </c>
      <c r="C2851" s="237">
        <v>252.53843540136631</v>
      </c>
    </row>
    <row r="2852" spans="2:3" x14ac:dyDescent="0.25">
      <c r="B2852" s="238">
        <v>2789</v>
      </c>
      <c r="C2852" s="237">
        <v>208.54461784790809</v>
      </c>
    </row>
    <row r="2853" spans="2:3" x14ac:dyDescent="0.25">
      <c r="B2853" s="238">
        <v>2790</v>
      </c>
      <c r="C2853" s="237">
        <v>-2.9347584641399607</v>
      </c>
    </row>
    <row r="2854" spans="2:3" x14ac:dyDescent="0.25">
      <c r="B2854" s="238">
        <v>2791</v>
      </c>
      <c r="C2854" s="237">
        <v>26.611628146936965</v>
      </c>
    </row>
    <row r="2855" spans="2:3" x14ac:dyDescent="0.25">
      <c r="B2855" s="238">
        <v>2792</v>
      </c>
      <c r="C2855" s="237">
        <v>-126.03025428298943</v>
      </c>
    </row>
    <row r="2856" spans="2:3" x14ac:dyDescent="0.25">
      <c r="B2856" s="238">
        <v>2793</v>
      </c>
      <c r="C2856" s="237">
        <v>129.82252465953673</v>
      </c>
    </row>
    <row r="2857" spans="2:3" x14ac:dyDescent="0.25">
      <c r="B2857" s="238">
        <v>2794</v>
      </c>
      <c r="C2857" s="237">
        <v>87.280079480475251</v>
      </c>
    </row>
    <row r="2858" spans="2:3" x14ac:dyDescent="0.25">
      <c r="B2858" s="238">
        <v>2795</v>
      </c>
      <c r="C2858" s="237">
        <v>87.270624847378798</v>
      </c>
    </row>
    <row r="2859" spans="2:3" x14ac:dyDescent="0.25">
      <c r="B2859" s="238">
        <v>2796</v>
      </c>
      <c r="C2859" s="237">
        <v>269.56686165169754</v>
      </c>
    </row>
    <row r="2860" spans="2:3" x14ac:dyDescent="0.25">
      <c r="B2860" s="238">
        <v>2797</v>
      </c>
      <c r="C2860" s="237">
        <v>253.91773479117174</v>
      </c>
    </row>
    <row r="2861" spans="2:3" x14ac:dyDescent="0.25">
      <c r="B2861" s="238">
        <v>2798</v>
      </c>
      <c r="C2861" s="237">
        <v>27.667662347052868</v>
      </c>
    </row>
    <row r="2862" spans="2:3" x14ac:dyDescent="0.25">
      <c r="B2862" s="238">
        <v>2799</v>
      </c>
      <c r="C2862" s="237">
        <v>57.035798947912006</v>
      </c>
    </row>
    <row r="2863" spans="2:3" x14ac:dyDescent="0.25">
      <c r="B2863" s="238">
        <v>2800</v>
      </c>
      <c r="C2863" s="237">
        <v>163.33630343626146</v>
      </c>
    </row>
    <row r="2864" spans="2:3" x14ac:dyDescent="0.25">
      <c r="B2864" s="238">
        <v>2801</v>
      </c>
      <c r="C2864" s="237">
        <v>254.76246825851925</v>
      </c>
    </row>
    <row r="2865" spans="2:3" x14ac:dyDescent="0.25">
      <c r="B2865" s="238">
        <v>2802</v>
      </c>
      <c r="C2865" s="237">
        <v>-62.843709501104769</v>
      </c>
    </row>
    <row r="2866" spans="2:3" x14ac:dyDescent="0.25">
      <c r="B2866" s="238">
        <v>2803</v>
      </c>
      <c r="C2866" s="237">
        <v>233.48057511551593</v>
      </c>
    </row>
    <row r="2867" spans="2:3" x14ac:dyDescent="0.25">
      <c r="B2867" s="238">
        <v>2804</v>
      </c>
      <c r="C2867" s="237">
        <v>92.927307625923063</v>
      </c>
    </row>
    <row r="2868" spans="2:3" x14ac:dyDescent="0.25">
      <c r="B2868" s="238">
        <v>2805</v>
      </c>
      <c r="C2868" s="237">
        <v>55.210226582788579</v>
      </c>
    </row>
    <row r="2869" spans="2:3" x14ac:dyDescent="0.25">
      <c r="B2869" s="238">
        <v>2806</v>
      </c>
      <c r="C2869" s="237">
        <v>196.66918825628755</v>
      </c>
    </row>
    <row r="2870" spans="2:3" x14ac:dyDescent="0.25">
      <c r="B2870" s="238">
        <v>2807</v>
      </c>
      <c r="C2870" s="237">
        <v>152.7063450122148</v>
      </c>
    </row>
    <row r="2871" spans="2:3" x14ac:dyDescent="0.25">
      <c r="B2871" s="238">
        <v>2808</v>
      </c>
      <c r="C2871" s="237">
        <v>51.972508539408693</v>
      </c>
    </row>
    <row r="2872" spans="2:3" x14ac:dyDescent="0.25">
      <c r="B2872" s="238">
        <v>2809</v>
      </c>
      <c r="C2872" s="237">
        <v>297.4962886991807</v>
      </c>
    </row>
    <row r="2873" spans="2:3" x14ac:dyDescent="0.25">
      <c r="B2873" s="238">
        <v>2810</v>
      </c>
      <c r="C2873" s="237">
        <v>24.867813515973708</v>
      </c>
    </row>
    <row r="2874" spans="2:3" x14ac:dyDescent="0.25">
      <c r="B2874" s="238">
        <v>2811</v>
      </c>
      <c r="C2874" s="237">
        <v>128.61740066196543</v>
      </c>
    </row>
    <row r="2875" spans="2:3" x14ac:dyDescent="0.25">
      <c r="B2875" s="238">
        <v>2812</v>
      </c>
      <c r="C2875" s="237">
        <v>62.207800592319195</v>
      </c>
    </row>
    <row r="2876" spans="2:3" x14ac:dyDescent="0.25">
      <c r="B2876" s="238">
        <v>2813</v>
      </c>
      <c r="C2876" s="237">
        <v>171.83339871829335</v>
      </c>
    </row>
    <row r="2877" spans="2:3" x14ac:dyDescent="0.25">
      <c r="B2877" s="238">
        <v>2814</v>
      </c>
      <c r="C2877" s="237">
        <v>244.35099312691369</v>
      </c>
    </row>
    <row r="2878" spans="2:3" x14ac:dyDescent="0.25">
      <c r="B2878" s="238">
        <v>2815</v>
      </c>
      <c r="C2878" s="237">
        <v>143.72904031737619</v>
      </c>
    </row>
    <row r="2879" spans="2:3" x14ac:dyDescent="0.25">
      <c r="B2879" s="238">
        <v>2816</v>
      </c>
      <c r="C2879" s="237">
        <v>-112.80026718827952</v>
      </c>
    </row>
    <row r="2880" spans="2:3" x14ac:dyDescent="0.25">
      <c r="B2880" s="238">
        <v>2817</v>
      </c>
      <c r="C2880" s="237">
        <v>148.64823872414678</v>
      </c>
    </row>
    <row r="2881" spans="2:3" x14ac:dyDescent="0.25">
      <c r="B2881" s="238">
        <v>2818</v>
      </c>
      <c r="C2881" s="237">
        <v>213.23876864858141</v>
      </c>
    </row>
    <row r="2882" spans="2:3" x14ac:dyDescent="0.25">
      <c r="B2882" s="238">
        <v>2819</v>
      </c>
      <c r="C2882" s="237">
        <v>247.12029479356923</v>
      </c>
    </row>
    <row r="2883" spans="2:3" x14ac:dyDescent="0.25">
      <c r="B2883" s="238">
        <v>2820</v>
      </c>
      <c r="C2883" s="237">
        <v>280.74188090245167</v>
      </c>
    </row>
    <row r="2884" spans="2:3" x14ac:dyDescent="0.25">
      <c r="B2884" s="238">
        <v>2821</v>
      </c>
      <c r="C2884" s="237">
        <v>-169.29733239970614</v>
      </c>
    </row>
    <row r="2885" spans="2:3" x14ac:dyDescent="0.25">
      <c r="B2885" s="238">
        <v>2822</v>
      </c>
      <c r="C2885" s="237">
        <v>177.45642593271751</v>
      </c>
    </row>
    <row r="2886" spans="2:3" x14ac:dyDescent="0.25">
      <c r="B2886" s="238">
        <v>2823</v>
      </c>
      <c r="C2886" s="237">
        <v>440.02306482845319</v>
      </c>
    </row>
    <row r="2887" spans="2:3" x14ac:dyDescent="0.25">
      <c r="B2887" s="238">
        <v>2824</v>
      </c>
      <c r="C2887" s="237">
        <v>85.609250691715516</v>
      </c>
    </row>
    <row r="2888" spans="2:3" x14ac:dyDescent="0.25">
      <c r="B2888" s="238">
        <v>2825</v>
      </c>
      <c r="C2888" s="237">
        <v>44.322421837294272</v>
      </c>
    </row>
    <row r="2889" spans="2:3" x14ac:dyDescent="0.25">
      <c r="B2889" s="238">
        <v>2826</v>
      </c>
      <c r="C2889" s="237">
        <v>-79.862780956903066</v>
      </c>
    </row>
    <row r="2890" spans="2:3" x14ac:dyDescent="0.25">
      <c r="B2890" s="238">
        <v>2827</v>
      </c>
      <c r="C2890" s="237">
        <v>-38.764838061455862</v>
      </c>
    </row>
    <row r="2891" spans="2:3" x14ac:dyDescent="0.25">
      <c r="B2891" s="238">
        <v>2828</v>
      </c>
      <c r="C2891" s="237">
        <v>-82.509605574659872</v>
      </c>
    </row>
    <row r="2892" spans="2:3" x14ac:dyDescent="0.25">
      <c r="B2892" s="238">
        <v>2829</v>
      </c>
      <c r="C2892" s="237">
        <v>230.63178129327054</v>
      </c>
    </row>
    <row r="2893" spans="2:3" x14ac:dyDescent="0.25">
      <c r="B2893" s="238">
        <v>2830</v>
      </c>
      <c r="C2893" s="237">
        <v>24.880231648123399</v>
      </c>
    </row>
    <row r="2894" spans="2:3" x14ac:dyDescent="0.25">
      <c r="B2894" s="238">
        <v>2831</v>
      </c>
      <c r="C2894" s="237">
        <v>228.79927970722753</v>
      </c>
    </row>
    <row r="2895" spans="2:3" x14ac:dyDescent="0.25">
      <c r="B2895" s="238">
        <v>2832</v>
      </c>
      <c r="C2895" s="237">
        <v>150.34793453561142</v>
      </c>
    </row>
    <row r="2896" spans="2:3" x14ac:dyDescent="0.25">
      <c r="B2896" s="238">
        <v>2833</v>
      </c>
      <c r="C2896" s="237">
        <v>312.47078431723389</v>
      </c>
    </row>
    <row r="2897" spans="2:3" x14ac:dyDescent="0.25">
      <c r="B2897" s="238">
        <v>2834</v>
      </c>
      <c r="C2897" s="237">
        <v>92.779803194651691</v>
      </c>
    </row>
    <row r="2898" spans="2:3" x14ac:dyDescent="0.25">
      <c r="B2898" s="238">
        <v>2835</v>
      </c>
      <c r="C2898" s="237">
        <v>-162.24597467678331</v>
      </c>
    </row>
    <row r="2899" spans="2:3" x14ac:dyDescent="0.25">
      <c r="B2899" s="238">
        <v>2836</v>
      </c>
      <c r="C2899" s="237">
        <v>152.65030437176446</v>
      </c>
    </row>
    <row r="2900" spans="2:3" x14ac:dyDescent="0.25">
      <c r="B2900" s="238">
        <v>2837</v>
      </c>
      <c r="C2900" s="237">
        <v>26.587950119189045</v>
      </c>
    </row>
    <row r="2901" spans="2:3" x14ac:dyDescent="0.25">
      <c r="B2901" s="238">
        <v>2838</v>
      </c>
      <c r="C2901" s="237">
        <v>115.25367810143219</v>
      </c>
    </row>
    <row r="2902" spans="2:3" x14ac:dyDescent="0.25">
      <c r="B2902" s="238">
        <v>2839</v>
      </c>
      <c r="C2902" s="237">
        <v>-127.51423769105682</v>
      </c>
    </row>
    <row r="2903" spans="2:3" x14ac:dyDescent="0.25">
      <c r="B2903" s="238">
        <v>2840</v>
      </c>
      <c r="C2903" s="237">
        <v>41.162436483269005</v>
      </c>
    </row>
    <row r="2904" spans="2:3" x14ac:dyDescent="0.25">
      <c r="B2904" s="238">
        <v>2841</v>
      </c>
      <c r="C2904" s="237">
        <v>70.561271146644003</v>
      </c>
    </row>
    <row r="2905" spans="2:3" x14ac:dyDescent="0.25">
      <c r="B2905" s="238">
        <v>2842</v>
      </c>
      <c r="C2905" s="237">
        <v>277.58940393512592</v>
      </c>
    </row>
    <row r="2906" spans="2:3" x14ac:dyDescent="0.25">
      <c r="B2906" s="238">
        <v>2843</v>
      </c>
      <c r="C2906" s="237">
        <v>260.40223465320378</v>
      </c>
    </row>
    <row r="2907" spans="2:3" x14ac:dyDescent="0.25">
      <c r="B2907" s="238">
        <v>2844</v>
      </c>
      <c r="C2907" s="237">
        <v>326.6616111384609</v>
      </c>
    </row>
    <row r="2908" spans="2:3" x14ac:dyDescent="0.25">
      <c r="B2908" s="238">
        <v>2845</v>
      </c>
      <c r="C2908" s="237">
        <v>397.53136988410643</v>
      </c>
    </row>
    <row r="2909" spans="2:3" x14ac:dyDescent="0.25">
      <c r="B2909" s="238">
        <v>2846</v>
      </c>
      <c r="C2909" s="237">
        <v>204.12975245726108</v>
      </c>
    </row>
    <row r="2910" spans="2:3" x14ac:dyDescent="0.25">
      <c r="B2910" s="238">
        <v>2847</v>
      </c>
      <c r="C2910" s="237">
        <v>-15.91989381034125</v>
      </c>
    </row>
    <row r="2911" spans="2:3" x14ac:dyDescent="0.25">
      <c r="B2911" s="238">
        <v>2848</v>
      </c>
      <c r="C2911" s="237">
        <v>-24.012834311959637</v>
      </c>
    </row>
    <row r="2912" spans="2:3" x14ac:dyDescent="0.25">
      <c r="B2912" s="238">
        <v>2849</v>
      </c>
      <c r="C2912" s="237">
        <v>190.63071825436407</v>
      </c>
    </row>
    <row r="2913" spans="2:3" x14ac:dyDescent="0.25">
      <c r="B2913" s="238">
        <v>2850</v>
      </c>
      <c r="C2913" s="237">
        <v>202.48065952515049</v>
      </c>
    </row>
    <row r="2914" spans="2:3" x14ac:dyDescent="0.25">
      <c r="B2914" s="238">
        <v>2851</v>
      </c>
      <c r="C2914" s="237">
        <v>245.81350700616815</v>
      </c>
    </row>
    <row r="2915" spans="2:3" x14ac:dyDescent="0.25">
      <c r="B2915" s="238">
        <v>2852</v>
      </c>
      <c r="C2915" s="237">
        <v>190.00827736470438</v>
      </c>
    </row>
    <row r="2916" spans="2:3" x14ac:dyDescent="0.25">
      <c r="B2916" s="238">
        <v>2853</v>
      </c>
      <c r="C2916" s="237">
        <v>169.13723059150593</v>
      </c>
    </row>
    <row r="2917" spans="2:3" x14ac:dyDescent="0.25">
      <c r="B2917" s="238">
        <v>2854</v>
      </c>
      <c r="C2917" s="237">
        <v>-125.13745093660552</v>
      </c>
    </row>
    <row r="2918" spans="2:3" x14ac:dyDescent="0.25">
      <c r="B2918" s="238">
        <v>2855</v>
      </c>
      <c r="C2918" s="237">
        <v>-92.445515490695783</v>
      </c>
    </row>
    <row r="2919" spans="2:3" x14ac:dyDescent="0.25">
      <c r="B2919" s="238">
        <v>2856</v>
      </c>
      <c r="C2919" s="237">
        <v>39.492799509037411</v>
      </c>
    </row>
    <row r="2920" spans="2:3" x14ac:dyDescent="0.25">
      <c r="B2920" s="238">
        <v>2857</v>
      </c>
      <c r="C2920" s="237">
        <v>104.74765819389629</v>
      </c>
    </row>
    <row r="2921" spans="2:3" x14ac:dyDescent="0.25">
      <c r="B2921" s="238">
        <v>2858</v>
      </c>
      <c r="C2921" s="237">
        <v>126.26088830458013</v>
      </c>
    </row>
    <row r="2922" spans="2:3" x14ac:dyDescent="0.25">
      <c r="B2922" s="238">
        <v>2859</v>
      </c>
      <c r="C2922" s="237">
        <v>22.21133310850955</v>
      </c>
    </row>
    <row r="2923" spans="2:3" x14ac:dyDescent="0.25">
      <c r="B2923" s="238">
        <v>2860</v>
      </c>
      <c r="C2923" s="237">
        <v>350.35749485363766</v>
      </c>
    </row>
    <row r="2924" spans="2:3" x14ac:dyDescent="0.25">
      <c r="B2924" s="238">
        <v>2861</v>
      </c>
      <c r="C2924" s="237">
        <v>242.89427701372449</v>
      </c>
    </row>
    <row r="2925" spans="2:3" x14ac:dyDescent="0.25">
      <c r="B2925" s="238">
        <v>2862</v>
      </c>
      <c r="C2925" s="237">
        <v>-70.559582973614226</v>
      </c>
    </row>
    <row r="2926" spans="2:3" x14ac:dyDescent="0.25">
      <c r="B2926" s="238">
        <v>2863</v>
      </c>
      <c r="C2926" s="237">
        <v>138.96921389328108</v>
      </c>
    </row>
    <row r="2927" spans="2:3" x14ac:dyDescent="0.25">
      <c r="B2927" s="238">
        <v>2864</v>
      </c>
      <c r="C2927" s="237">
        <v>-178.81596601649318</v>
      </c>
    </row>
    <row r="2928" spans="2:3" x14ac:dyDescent="0.25">
      <c r="B2928" s="238">
        <v>2865</v>
      </c>
      <c r="C2928" s="237">
        <v>203.93516184405058</v>
      </c>
    </row>
    <row r="2929" spans="2:3" x14ac:dyDescent="0.25">
      <c r="B2929" s="238">
        <v>2866</v>
      </c>
      <c r="C2929" s="237">
        <v>164.67560737980023</v>
      </c>
    </row>
    <row r="2930" spans="2:3" x14ac:dyDescent="0.25">
      <c r="B2930" s="238">
        <v>2867</v>
      </c>
      <c r="C2930" s="237">
        <v>254.67181993017124</v>
      </c>
    </row>
    <row r="2931" spans="2:3" x14ac:dyDescent="0.25">
      <c r="B2931" s="238">
        <v>2868</v>
      </c>
      <c r="C2931" s="237">
        <v>252.94983668440906</v>
      </c>
    </row>
    <row r="2932" spans="2:3" x14ac:dyDescent="0.25">
      <c r="B2932" s="238">
        <v>2869</v>
      </c>
      <c r="C2932" s="237">
        <v>-206.20605677540101</v>
      </c>
    </row>
    <row r="2933" spans="2:3" x14ac:dyDescent="0.25">
      <c r="B2933" s="238">
        <v>2870</v>
      </c>
      <c r="C2933" s="237">
        <v>-5.8838083741018892</v>
      </c>
    </row>
    <row r="2934" spans="2:3" x14ac:dyDescent="0.25">
      <c r="B2934" s="238">
        <v>2871</v>
      </c>
      <c r="C2934" s="237">
        <v>202.45684122582259</v>
      </c>
    </row>
    <row r="2935" spans="2:3" x14ac:dyDescent="0.25">
      <c r="B2935" s="238">
        <v>2872</v>
      </c>
      <c r="C2935" s="237">
        <v>202.04042825910841</v>
      </c>
    </row>
    <row r="2936" spans="2:3" x14ac:dyDescent="0.25">
      <c r="B2936" s="238">
        <v>2873</v>
      </c>
      <c r="C2936" s="237">
        <v>91.087160955992189</v>
      </c>
    </row>
    <row r="2937" spans="2:3" x14ac:dyDescent="0.25">
      <c r="B2937" s="238">
        <v>2874</v>
      </c>
      <c r="C2937" s="237">
        <v>-35.336930158611381</v>
      </c>
    </row>
    <row r="2938" spans="2:3" x14ac:dyDescent="0.25">
      <c r="B2938" s="238">
        <v>2875</v>
      </c>
      <c r="C2938" s="237">
        <v>-34.122960150756484</v>
      </c>
    </row>
    <row r="2939" spans="2:3" x14ac:dyDescent="0.25">
      <c r="B2939" s="238">
        <v>2876</v>
      </c>
      <c r="C2939" s="237">
        <v>-196.84748882088769</v>
      </c>
    </row>
    <row r="2940" spans="2:3" x14ac:dyDescent="0.25">
      <c r="B2940" s="238">
        <v>2877</v>
      </c>
      <c r="C2940" s="237">
        <v>153.06984932741042</v>
      </c>
    </row>
    <row r="2941" spans="2:3" x14ac:dyDescent="0.25">
      <c r="B2941" s="238">
        <v>2878</v>
      </c>
      <c r="C2941" s="237">
        <v>66.039194879461775</v>
      </c>
    </row>
    <row r="2942" spans="2:3" x14ac:dyDescent="0.25">
      <c r="B2942" s="238">
        <v>2879</v>
      </c>
      <c r="C2942" s="237">
        <v>240.89445867173271</v>
      </c>
    </row>
    <row r="2943" spans="2:3" x14ac:dyDescent="0.25">
      <c r="B2943" s="238">
        <v>2880</v>
      </c>
      <c r="C2943" s="237">
        <v>299.16375965992279</v>
      </c>
    </row>
    <row r="2944" spans="2:3" x14ac:dyDescent="0.25">
      <c r="B2944" s="238">
        <v>2881</v>
      </c>
      <c r="C2944" s="237">
        <v>527.97318549856868</v>
      </c>
    </row>
    <row r="2945" spans="2:3" x14ac:dyDescent="0.25">
      <c r="B2945" s="238">
        <v>2882</v>
      </c>
      <c r="C2945" s="237">
        <v>-222.83594661953992</v>
      </c>
    </row>
    <row r="2946" spans="2:3" x14ac:dyDescent="0.25">
      <c r="B2946" s="238">
        <v>2883</v>
      </c>
      <c r="C2946" s="237">
        <v>75.082676086077839</v>
      </c>
    </row>
    <row r="2947" spans="2:3" x14ac:dyDescent="0.25">
      <c r="B2947" s="238">
        <v>2884</v>
      </c>
      <c r="C2947" s="237">
        <v>188.41587980431038</v>
      </c>
    </row>
    <row r="2948" spans="2:3" x14ac:dyDescent="0.25">
      <c r="B2948" s="238">
        <v>2885</v>
      </c>
      <c r="C2948" s="237">
        <v>146.83055315211595</v>
      </c>
    </row>
    <row r="2949" spans="2:3" x14ac:dyDescent="0.25">
      <c r="B2949" s="238">
        <v>2886</v>
      </c>
      <c r="C2949" s="237">
        <v>189.43735345656569</v>
      </c>
    </row>
    <row r="2950" spans="2:3" x14ac:dyDescent="0.25">
      <c r="B2950" s="238">
        <v>2887</v>
      </c>
      <c r="C2950" s="237">
        <v>444.56392110491282</v>
      </c>
    </row>
    <row r="2951" spans="2:3" x14ac:dyDescent="0.25">
      <c r="B2951" s="238">
        <v>2888</v>
      </c>
      <c r="C2951" s="237">
        <v>-95.545174724493961</v>
      </c>
    </row>
    <row r="2952" spans="2:3" x14ac:dyDescent="0.25">
      <c r="B2952" s="238">
        <v>2889</v>
      </c>
      <c r="C2952" s="237">
        <v>211.0474035286814</v>
      </c>
    </row>
    <row r="2953" spans="2:3" x14ac:dyDescent="0.25">
      <c r="B2953" s="238">
        <v>2890</v>
      </c>
      <c r="C2953" s="237">
        <v>157.04208186443219</v>
      </c>
    </row>
    <row r="2954" spans="2:3" x14ac:dyDescent="0.25">
      <c r="B2954" s="238">
        <v>2891</v>
      </c>
      <c r="C2954" s="237">
        <v>97.261198717139706</v>
      </c>
    </row>
    <row r="2955" spans="2:3" x14ac:dyDescent="0.25">
      <c r="B2955" s="238">
        <v>2892</v>
      </c>
      <c r="C2955" s="237">
        <v>182.55302159153382</v>
      </c>
    </row>
    <row r="2956" spans="2:3" x14ac:dyDescent="0.25">
      <c r="B2956" s="238">
        <v>2893</v>
      </c>
      <c r="C2956" s="237">
        <v>100.74368667858138</v>
      </c>
    </row>
    <row r="2957" spans="2:3" x14ac:dyDescent="0.25">
      <c r="B2957" s="238">
        <v>2894</v>
      </c>
      <c r="C2957" s="237">
        <v>190.84645113404258</v>
      </c>
    </row>
    <row r="2958" spans="2:3" x14ac:dyDescent="0.25">
      <c r="B2958" s="238">
        <v>2895</v>
      </c>
      <c r="C2958" s="237">
        <v>273.16750842190447</v>
      </c>
    </row>
    <row r="2959" spans="2:3" x14ac:dyDescent="0.25">
      <c r="B2959" s="238">
        <v>2896</v>
      </c>
      <c r="C2959" s="237">
        <v>174.84434438093484</v>
      </c>
    </row>
    <row r="2960" spans="2:3" x14ac:dyDescent="0.25">
      <c r="B2960" s="238">
        <v>2897</v>
      </c>
      <c r="C2960" s="237">
        <v>139.88945268571371</v>
      </c>
    </row>
    <row r="2961" spans="2:3" x14ac:dyDescent="0.25">
      <c r="B2961" s="238">
        <v>2898</v>
      </c>
      <c r="C2961" s="237">
        <v>-139.70016228526902</v>
      </c>
    </row>
    <row r="2962" spans="2:3" x14ac:dyDescent="0.25">
      <c r="B2962" s="238">
        <v>2899</v>
      </c>
      <c r="C2962" s="237">
        <v>272.03804831346747</v>
      </c>
    </row>
    <row r="2963" spans="2:3" x14ac:dyDescent="0.25">
      <c r="B2963" s="238">
        <v>2900</v>
      </c>
      <c r="C2963" s="237">
        <v>-7.5420375475491142</v>
      </c>
    </row>
    <row r="2964" spans="2:3" x14ac:dyDescent="0.25">
      <c r="B2964" s="238">
        <v>2901</v>
      </c>
      <c r="C2964" s="237">
        <v>51.536377158992153</v>
      </c>
    </row>
    <row r="2965" spans="2:3" x14ac:dyDescent="0.25">
      <c r="B2965" s="238">
        <v>2902</v>
      </c>
      <c r="C2965" s="237">
        <v>389.46146121322619</v>
      </c>
    </row>
    <row r="2966" spans="2:3" x14ac:dyDescent="0.25">
      <c r="B2966" s="238">
        <v>2903</v>
      </c>
      <c r="C2966" s="237">
        <v>39.712510686498192</v>
      </c>
    </row>
    <row r="2967" spans="2:3" x14ac:dyDescent="0.25">
      <c r="B2967" s="238">
        <v>2904</v>
      </c>
      <c r="C2967" s="237">
        <v>332.67929669007435</v>
      </c>
    </row>
    <row r="2968" spans="2:3" x14ac:dyDescent="0.25">
      <c r="B2968" s="238">
        <v>2905</v>
      </c>
      <c r="C2968" s="237">
        <v>17.997554045472683</v>
      </c>
    </row>
    <row r="2969" spans="2:3" x14ac:dyDescent="0.25">
      <c r="B2969" s="238">
        <v>2906</v>
      </c>
      <c r="C2969" s="237">
        <v>109.78194256533635</v>
      </c>
    </row>
    <row r="2970" spans="2:3" x14ac:dyDescent="0.25">
      <c r="B2970" s="238">
        <v>2907</v>
      </c>
      <c r="C2970" s="237">
        <v>131.90651745822845</v>
      </c>
    </row>
    <row r="2971" spans="2:3" x14ac:dyDescent="0.25">
      <c r="B2971" s="238">
        <v>2908</v>
      </c>
      <c r="C2971" s="237">
        <v>67.329409202194938</v>
      </c>
    </row>
    <row r="2972" spans="2:3" x14ac:dyDescent="0.25">
      <c r="B2972" s="238">
        <v>2909</v>
      </c>
      <c r="C2972" s="237">
        <v>245.80546950160499</v>
      </c>
    </row>
    <row r="2973" spans="2:3" x14ac:dyDescent="0.25">
      <c r="B2973" s="238">
        <v>2910</v>
      </c>
      <c r="C2973" s="237">
        <v>96.677573233253739</v>
      </c>
    </row>
    <row r="2974" spans="2:3" x14ac:dyDescent="0.25">
      <c r="B2974" s="238">
        <v>2911</v>
      </c>
      <c r="C2974" s="237">
        <v>73.288751541790873</v>
      </c>
    </row>
    <row r="2975" spans="2:3" x14ac:dyDescent="0.25">
      <c r="B2975" s="238">
        <v>2912</v>
      </c>
      <c r="C2975" s="237">
        <v>63.437293610825492</v>
      </c>
    </row>
    <row r="2976" spans="2:3" x14ac:dyDescent="0.25">
      <c r="B2976" s="238">
        <v>2913</v>
      </c>
      <c r="C2976" s="237">
        <v>137.00846825795841</v>
      </c>
    </row>
    <row r="2977" spans="2:3" x14ac:dyDescent="0.25">
      <c r="B2977" s="238">
        <v>2914</v>
      </c>
      <c r="C2977" s="237">
        <v>260.23591286182756</v>
      </c>
    </row>
    <row r="2978" spans="2:3" x14ac:dyDescent="0.25">
      <c r="B2978" s="238">
        <v>2915</v>
      </c>
      <c r="C2978" s="237">
        <v>292.29039867246422</v>
      </c>
    </row>
    <row r="2979" spans="2:3" x14ac:dyDescent="0.25">
      <c r="B2979" s="238">
        <v>2916</v>
      </c>
      <c r="C2979" s="237">
        <v>-62.365788209317941</v>
      </c>
    </row>
    <row r="2980" spans="2:3" x14ac:dyDescent="0.25">
      <c r="B2980" s="238">
        <v>2917</v>
      </c>
      <c r="C2980" s="237">
        <v>202.89876636870093</v>
      </c>
    </row>
    <row r="2981" spans="2:3" x14ac:dyDescent="0.25">
      <c r="B2981" s="238">
        <v>2918</v>
      </c>
      <c r="C2981" s="237">
        <v>128.99679946851188</v>
      </c>
    </row>
    <row r="2982" spans="2:3" x14ac:dyDescent="0.25">
      <c r="B2982" s="238">
        <v>2919</v>
      </c>
      <c r="C2982" s="237">
        <v>109.29527532334279</v>
      </c>
    </row>
    <row r="2983" spans="2:3" x14ac:dyDescent="0.25">
      <c r="B2983" s="238">
        <v>2920</v>
      </c>
      <c r="C2983" s="237">
        <v>71.428895581896995</v>
      </c>
    </row>
    <row r="2984" spans="2:3" x14ac:dyDescent="0.25">
      <c r="B2984" s="238">
        <v>2921</v>
      </c>
      <c r="C2984" s="237">
        <v>-4.3613333789864868</v>
      </c>
    </row>
    <row r="2985" spans="2:3" x14ac:dyDescent="0.25">
      <c r="B2985" s="238">
        <v>2922</v>
      </c>
      <c r="C2985" s="237">
        <v>97.500820798404021</v>
      </c>
    </row>
    <row r="2986" spans="2:3" x14ac:dyDescent="0.25">
      <c r="B2986" s="238">
        <v>2923</v>
      </c>
      <c r="C2986" s="237">
        <v>43.289285450603316</v>
      </c>
    </row>
    <row r="2987" spans="2:3" x14ac:dyDescent="0.25">
      <c r="B2987" s="238">
        <v>2924</v>
      </c>
      <c r="C2987" s="237">
        <v>234.82327648501712</v>
      </c>
    </row>
    <row r="2988" spans="2:3" x14ac:dyDescent="0.25">
      <c r="B2988" s="238">
        <v>2925</v>
      </c>
      <c r="C2988" s="237">
        <v>-170.61273386612856</v>
      </c>
    </row>
    <row r="2989" spans="2:3" x14ac:dyDescent="0.25">
      <c r="B2989" s="238">
        <v>2926</v>
      </c>
      <c r="C2989" s="237">
        <v>-58.624865635581216</v>
      </c>
    </row>
    <row r="2990" spans="2:3" x14ac:dyDescent="0.25">
      <c r="B2990" s="238">
        <v>2927</v>
      </c>
      <c r="C2990" s="237">
        <v>395.43170334542003</v>
      </c>
    </row>
    <row r="2991" spans="2:3" x14ac:dyDescent="0.25">
      <c r="B2991" s="238">
        <v>2928</v>
      </c>
      <c r="C2991" s="237">
        <v>55.694047665083261</v>
      </c>
    </row>
    <row r="2992" spans="2:3" x14ac:dyDescent="0.25">
      <c r="B2992" s="238">
        <v>2929</v>
      </c>
      <c r="C2992" s="237">
        <v>4.0161733195084395</v>
      </c>
    </row>
    <row r="2993" spans="2:3" x14ac:dyDescent="0.25">
      <c r="B2993" s="238">
        <v>2930</v>
      </c>
      <c r="C2993" s="237">
        <v>235.64924626422334</v>
      </c>
    </row>
    <row r="2994" spans="2:3" x14ac:dyDescent="0.25">
      <c r="B2994" s="238">
        <v>2931</v>
      </c>
      <c r="C2994" s="237">
        <v>380.65098067268519</v>
      </c>
    </row>
    <row r="2995" spans="2:3" x14ac:dyDescent="0.25">
      <c r="B2995" s="238">
        <v>2932</v>
      </c>
      <c r="C2995" s="237">
        <v>135.51613065159603</v>
      </c>
    </row>
    <row r="2996" spans="2:3" x14ac:dyDescent="0.25">
      <c r="B2996" s="238">
        <v>2933</v>
      </c>
      <c r="C2996" s="237">
        <v>-7.8067928028735452</v>
      </c>
    </row>
    <row r="2997" spans="2:3" x14ac:dyDescent="0.25">
      <c r="B2997" s="238">
        <v>2934</v>
      </c>
      <c r="C2997" s="237">
        <v>255.38008492143157</v>
      </c>
    </row>
    <row r="2998" spans="2:3" x14ac:dyDescent="0.25">
      <c r="B2998" s="238">
        <v>2935</v>
      </c>
      <c r="C2998" s="237">
        <v>111.13272447709987</v>
      </c>
    </row>
    <row r="2999" spans="2:3" x14ac:dyDescent="0.25">
      <c r="B2999" s="238">
        <v>2936</v>
      </c>
      <c r="C2999" s="237">
        <v>150.97490271382171</v>
      </c>
    </row>
    <row r="3000" spans="2:3" x14ac:dyDescent="0.25">
      <c r="B3000" s="238">
        <v>2937</v>
      </c>
      <c r="C3000" s="237">
        <v>136.81948931446428</v>
      </c>
    </row>
    <row r="3001" spans="2:3" x14ac:dyDescent="0.25">
      <c r="B3001" s="238">
        <v>2938</v>
      </c>
      <c r="C3001" s="237">
        <v>-11.173054004171433</v>
      </c>
    </row>
    <row r="3002" spans="2:3" x14ac:dyDescent="0.25">
      <c r="B3002" s="238">
        <v>2939</v>
      </c>
      <c r="C3002" s="237">
        <v>54.104722067271695</v>
      </c>
    </row>
    <row r="3003" spans="2:3" x14ac:dyDescent="0.25">
      <c r="B3003" s="238">
        <v>2940</v>
      </c>
      <c r="C3003" s="237">
        <v>144.74087140182831</v>
      </c>
    </row>
    <row r="3004" spans="2:3" x14ac:dyDescent="0.25">
      <c r="B3004" s="238">
        <v>2941</v>
      </c>
      <c r="C3004" s="237">
        <v>58.621919796330999</v>
      </c>
    </row>
    <row r="3005" spans="2:3" x14ac:dyDescent="0.25">
      <c r="B3005" s="238">
        <v>2942</v>
      </c>
      <c r="C3005" s="237">
        <v>31.328449836835475</v>
      </c>
    </row>
    <row r="3006" spans="2:3" x14ac:dyDescent="0.25">
      <c r="B3006" s="238">
        <v>2943</v>
      </c>
      <c r="C3006" s="237">
        <v>217.20512747644395</v>
      </c>
    </row>
    <row r="3007" spans="2:3" x14ac:dyDescent="0.25">
      <c r="B3007" s="238">
        <v>2944</v>
      </c>
      <c r="C3007" s="237">
        <v>341.24218430293308</v>
      </c>
    </row>
    <row r="3008" spans="2:3" x14ac:dyDescent="0.25">
      <c r="B3008" s="238">
        <v>2945</v>
      </c>
      <c r="C3008" s="237">
        <v>118.23685389490842</v>
      </c>
    </row>
    <row r="3009" spans="2:3" x14ac:dyDescent="0.25">
      <c r="B3009" s="238">
        <v>2946</v>
      </c>
      <c r="C3009" s="237">
        <v>165.30018896200824</v>
      </c>
    </row>
    <row r="3010" spans="2:3" x14ac:dyDescent="0.25">
      <c r="B3010" s="238">
        <v>2947</v>
      </c>
      <c r="C3010" s="237">
        <v>84.224032010922656</v>
      </c>
    </row>
    <row r="3011" spans="2:3" x14ac:dyDescent="0.25">
      <c r="B3011" s="238">
        <v>2948</v>
      </c>
      <c r="C3011" s="237">
        <v>125.55938853370635</v>
      </c>
    </row>
    <row r="3012" spans="2:3" x14ac:dyDescent="0.25">
      <c r="B3012" s="238">
        <v>2949</v>
      </c>
      <c r="C3012" s="237">
        <v>178.87518190863466</v>
      </c>
    </row>
    <row r="3013" spans="2:3" x14ac:dyDescent="0.25">
      <c r="B3013" s="238">
        <v>2950</v>
      </c>
      <c r="C3013" s="237">
        <v>138.41157111857206</v>
      </c>
    </row>
    <row r="3014" spans="2:3" x14ac:dyDescent="0.25">
      <c r="B3014" s="238">
        <v>2951</v>
      </c>
      <c r="C3014" s="237">
        <v>63.10833425107441</v>
      </c>
    </row>
    <row r="3015" spans="2:3" x14ac:dyDescent="0.25">
      <c r="B3015" s="238">
        <v>2952</v>
      </c>
      <c r="C3015" s="237">
        <v>-85.875736746609931</v>
      </c>
    </row>
    <row r="3016" spans="2:3" x14ac:dyDescent="0.25">
      <c r="B3016" s="238">
        <v>2953</v>
      </c>
      <c r="C3016" s="237">
        <v>135.5747853935996</v>
      </c>
    </row>
    <row r="3017" spans="2:3" x14ac:dyDescent="0.25">
      <c r="B3017" s="238">
        <v>2954</v>
      </c>
      <c r="C3017" s="237">
        <v>199.19114060726707</v>
      </c>
    </row>
    <row r="3018" spans="2:3" x14ac:dyDescent="0.25">
      <c r="B3018" s="238">
        <v>2955</v>
      </c>
      <c r="C3018" s="237">
        <v>179.13337038217287</v>
      </c>
    </row>
    <row r="3019" spans="2:3" x14ac:dyDescent="0.25">
      <c r="B3019" s="238">
        <v>2956</v>
      </c>
      <c r="C3019" s="237">
        <v>52.902894080654235</v>
      </c>
    </row>
    <row r="3020" spans="2:3" x14ac:dyDescent="0.25">
      <c r="B3020" s="238">
        <v>2957</v>
      </c>
      <c r="C3020" s="237">
        <v>-64.885037950795578</v>
      </c>
    </row>
    <row r="3021" spans="2:3" x14ac:dyDescent="0.25">
      <c r="B3021" s="238">
        <v>2958</v>
      </c>
      <c r="C3021" s="237">
        <v>40.612579902643901</v>
      </c>
    </row>
    <row r="3022" spans="2:3" x14ac:dyDescent="0.25">
      <c r="B3022" s="238">
        <v>2959</v>
      </c>
      <c r="C3022" s="237">
        <v>289.93458105235072</v>
      </c>
    </row>
    <row r="3023" spans="2:3" x14ac:dyDescent="0.25">
      <c r="B3023" s="238">
        <v>2960</v>
      </c>
      <c r="C3023" s="237">
        <v>267.52459457057631</v>
      </c>
    </row>
    <row r="3024" spans="2:3" x14ac:dyDescent="0.25">
      <c r="B3024" s="238">
        <v>2961</v>
      </c>
      <c r="C3024" s="237">
        <v>233.2591094827452</v>
      </c>
    </row>
    <row r="3025" spans="2:3" x14ac:dyDescent="0.25">
      <c r="B3025" s="238">
        <v>2962</v>
      </c>
      <c r="C3025" s="237">
        <v>267.5608679880711</v>
      </c>
    </row>
    <row r="3026" spans="2:3" x14ac:dyDescent="0.25">
      <c r="B3026" s="238">
        <v>2963</v>
      </c>
      <c r="C3026" s="237">
        <v>106.21980040091543</v>
      </c>
    </row>
    <row r="3027" spans="2:3" x14ac:dyDescent="0.25">
      <c r="B3027" s="238">
        <v>2964</v>
      </c>
      <c r="C3027" s="237">
        <v>157.26289184284101</v>
      </c>
    </row>
    <row r="3028" spans="2:3" x14ac:dyDescent="0.25">
      <c r="B3028" s="238">
        <v>2965</v>
      </c>
      <c r="C3028" s="237">
        <v>-7.1283618997446894</v>
      </c>
    </row>
    <row r="3029" spans="2:3" x14ac:dyDescent="0.25">
      <c r="B3029" s="238">
        <v>2966</v>
      </c>
      <c r="C3029" s="237">
        <v>-169.70892944638052</v>
      </c>
    </row>
    <row r="3030" spans="2:3" x14ac:dyDescent="0.25">
      <c r="B3030" s="238">
        <v>2967</v>
      </c>
      <c r="C3030" s="237">
        <v>207.39987686396915</v>
      </c>
    </row>
    <row r="3031" spans="2:3" x14ac:dyDescent="0.25">
      <c r="B3031" s="238">
        <v>2968</v>
      </c>
      <c r="C3031" s="237">
        <v>255.6774481623508</v>
      </c>
    </row>
    <row r="3032" spans="2:3" x14ac:dyDescent="0.25">
      <c r="B3032" s="238">
        <v>2969</v>
      </c>
      <c r="C3032" s="237">
        <v>194.16204048036971</v>
      </c>
    </row>
    <row r="3033" spans="2:3" x14ac:dyDescent="0.25">
      <c r="B3033" s="238">
        <v>2970</v>
      </c>
      <c r="C3033" s="237">
        <v>-58.336676905775988</v>
      </c>
    </row>
    <row r="3034" spans="2:3" x14ac:dyDescent="0.25">
      <c r="B3034" s="238">
        <v>2971</v>
      </c>
      <c r="C3034" s="237">
        <v>-129.84031948810483</v>
      </c>
    </row>
    <row r="3035" spans="2:3" x14ac:dyDescent="0.25">
      <c r="B3035" s="238">
        <v>2972</v>
      </c>
      <c r="C3035" s="237">
        <v>107.40968087807506</v>
      </c>
    </row>
    <row r="3036" spans="2:3" x14ac:dyDescent="0.25">
      <c r="B3036" s="238">
        <v>2973</v>
      </c>
      <c r="C3036" s="237">
        <v>50.259572787390596</v>
      </c>
    </row>
    <row r="3037" spans="2:3" x14ac:dyDescent="0.25">
      <c r="B3037" s="238">
        <v>2974</v>
      </c>
      <c r="C3037" s="237">
        <v>47.684409161708714</v>
      </c>
    </row>
    <row r="3038" spans="2:3" x14ac:dyDescent="0.25">
      <c r="B3038" s="238">
        <v>2975</v>
      </c>
      <c r="C3038" s="237">
        <v>183.05592790828956</v>
      </c>
    </row>
    <row r="3039" spans="2:3" x14ac:dyDescent="0.25">
      <c r="B3039" s="238">
        <v>2976</v>
      </c>
      <c r="C3039" s="237">
        <v>206.41025148584117</v>
      </c>
    </row>
    <row r="3040" spans="2:3" x14ac:dyDescent="0.25">
      <c r="B3040" s="238">
        <v>2977</v>
      </c>
      <c r="C3040" s="237">
        <v>61.650163070659673</v>
      </c>
    </row>
    <row r="3041" spans="2:3" x14ac:dyDescent="0.25">
      <c r="B3041" s="238">
        <v>2978</v>
      </c>
      <c r="C3041" s="237">
        <v>71.895031485782368</v>
      </c>
    </row>
    <row r="3042" spans="2:3" x14ac:dyDescent="0.25">
      <c r="B3042" s="238">
        <v>2979</v>
      </c>
      <c r="C3042" s="237">
        <v>-38.931189917652318</v>
      </c>
    </row>
    <row r="3043" spans="2:3" x14ac:dyDescent="0.25">
      <c r="B3043" s="238">
        <v>2980</v>
      </c>
      <c r="C3043" s="237">
        <v>180.29729163704181</v>
      </c>
    </row>
    <row r="3044" spans="2:3" x14ac:dyDescent="0.25">
      <c r="B3044" s="238">
        <v>2981</v>
      </c>
      <c r="C3044" s="237">
        <v>193.8232864322907</v>
      </c>
    </row>
    <row r="3045" spans="2:3" x14ac:dyDescent="0.25">
      <c r="B3045" s="238">
        <v>2982</v>
      </c>
      <c r="C3045" s="237">
        <v>72.548342686681991</v>
      </c>
    </row>
    <row r="3046" spans="2:3" x14ac:dyDescent="0.25">
      <c r="B3046" s="238">
        <v>2983</v>
      </c>
      <c r="C3046" s="237">
        <v>166.4513294566375</v>
      </c>
    </row>
    <row r="3047" spans="2:3" x14ac:dyDescent="0.25">
      <c r="B3047" s="238">
        <v>2984</v>
      </c>
      <c r="C3047" s="237">
        <v>192.18419954541571</v>
      </c>
    </row>
    <row r="3048" spans="2:3" x14ac:dyDescent="0.25">
      <c r="B3048" s="238">
        <v>2985</v>
      </c>
      <c r="C3048" s="237">
        <v>65.375319985887671</v>
      </c>
    </row>
    <row r="3049" spans="2:3" x14ac:dyDescent="0.25">
      <c r="B3049" s="238">
        <v>2986</v>
      </c>
      <c r="C3049" s="237">
        <v>294.86127687009918</v>
      </c>
    </row>
    <row r="3050" spans="2:3" x14ac:dyDescent="0.25">
      <c r="B3050" s="238">
        <v>2987</v>
      </c>
      <c r="C3050" s="237">
        <v>247.21493348167445</v>
      </c>
    </row>
    <row r="3051" spans="2:3" x14ac:dyDescent="0.25">
      <c r="B3051" s="238">
        <v>2988</v>
      </c>
      <c r="C3051" s="237">
        <v>166.93743325263111</v>
      </c>
    </row>
    <row r="3052" spans="2:3" x14ac:dyDescent="0.25">
      <c r="B3052" s="238">
        <v>2989</v>
      </c>
      <c r="C3052" s="237">
        <v>276.52050937335031</v>
      </c>
    </row>
    <row r="3053" spans="2:3" x14ac:dyDescent="0.25">
      <c r="B3053" s="238">
        <v>2990</v>
      </c>
      <c r="C3053" s="237">
        <v>316.78379363698218</v>
      </c>
    </row>
    <row r="3054" spans="2:3" x14ac:dyDescent="0.25">
      <c r="B3054" s="238">
        <v>2991</v>
      </c>
      <c r="C3054" s="237">
        <v>119.37527281608676</v>
      </c>
    </row>
    <row r="3055" spans="2:3" x14ac:dyDescent="0.25">
      <c r="B3055" s="238">
        <v>2992</v>
      </c>
      <c r="C3055" s="237">
        <v>158.56538298617079</v>
      </c>
    </row>
    <row r="3056" spans="2:3" x14ac:dyDescent="0.25">
      <c r="B3056" s="238">
        <v>2993</v>
      </c>
      <c r="C3056" s="237">
        <v>408.51609797649763</v>
      </c>
    </row>
    <row r="3057" spans="2:3" x14ac:dyDescent="0.25">
      <c r="B3057" s="238">
        <v>2994</v>
      </c>
      <c r="C3057" s="237">
        <v>16.037258441075636</v>
      </c>
    </row>
    <row r="3058" spans="2:3" x14ac:dyDescent="0.25">
      <c r="B3058" s="238">
        <v>2995</v>
      </c>
      <c r="C3058" s="237">
        <v>238.18845167001737</v>
      </c>
    </row>
    <row r="3059" spans="2:3" x14ac:dyDescent="0.25">
      <c r="B3059" s="238">
        <v>2996</v>
      </c>
      <c r="C3059" s="237">
        <v>-28.433731148122007</v>
      </c>
    </row>
    <row r="3060" spans="2:3" x14ac:dyDescent="0.25">
      <c r="B3060" s="238">
        <v>2997</v>
      </c>
      <c r="C3060" s="237">
        <v>188.74633146516061</v>
      </c>
    </row>
    <row r="3061" spans="2:3" x14ac:dyDescent="0.25">
      <c r="B3061" s="238">
        <v>2998</v>
      </c>
      <c r="C3061" s="237">
        <v>317.36646821566893</v>
      </c>
    </row>
    <row r="3062" spans="2:3" x14ac:dyDescent="0.25">
      <c r="B3062" s="238">
        <v>2999</v>
      </c>
      <c r="C3062" s="237">
        <v>179.02844424929668</v>
      </c>
    </row>
    <row r="3063" spans="2:3" x14ac:dyDescent="0.25">
      <c r="B3063" s="238">
        <v>3000</v>
      </c>
      <c r="C3063" s="237">
        <v>61.715055570722207</v>
      </c>
    </row>
    <row r="3064" spans="2:3" x14ac:dyDescent="0.25">
      <c r="B3064" s="238">
        <v>3001</v>
      </c>
      <c r="C3064" s="237">
        <v>80.222572295582111</v>
      </c>
    </row>
    <row r="3065" spans="2:3" x14ac:dyDescent="0.25">
      <c r="B3065" s="238">
        <v>3002</v>
      </c>
      <c r="C3065" s="237">
        <v>231.91933899123819</v>
      </c>
    </row>
    <row r="3066" spans="2:3" x14ac:dyDescent="0.25">
      <c r="B3066" s="238">
        <v>3003</v>
      </c>
      <c r="C3066" s="237">
        <v>-19.583027627640405</v>
      </c>
    </row>
    <row r="3067" spans="2:3" x14ac:dyDescent="0.25">
      <c r="B3067" s="238">
        <v>3004</v>
      </c>
      <c r="C3067" s="237">
        <v>150.54269641748721</v>
      </c>
    </row>
    <row r="3068" spans="2:3" x14ac:dyDescent="0.25">
      <c r="B3068" s="238">
        <v>3005</v>
      </c>
      <c r="C3068" s="237">
        <v>114.96587769938354</v>
      </c>
    </row>
    <row r="3069" spans="2:3" x14ac:dyDescent="0.25">
      <c r="B3069" s="238">
        <v>3006</v>
      </c>
      <c r="C3069" s="237">
        <v>20.066136473777291</v>
      </c>
    </row>
    <row r="3070" spans="2:3" x14ac:dyDescent="0.25">
      <c r="B3070" s="238">
        <v>3007</v>
      </c>
      <c r="C3070" s="237">
        <v>293.51204209319974</v>
      </c>
    </row>
    <row r="3071" spans="2:3" x14ac:dyDescent="0.25">
      <c r="B3071" s="238">
        <v>3008</v>
      </c>
      <c r="C3071" s="237">
        <v>128.90481639117129</v>
      </c>
    </row>
    <row r="3072" spans="2:3" x14ac:dyDescent="0.25">
      <c r="B3072" s="238">
        <v>3009</v>
      </c>
      <c r="C3072" s="237">
        <v>239.28658202694595</v>
      </c>
    </row>
    <row r="3073" spans="2:3" x14ac:dyDescent="0.25">
      <c r="B3073" s="238">
        <v>3010</v>
      </c>
      <c r="C3073" s="237">
        <v>59.976866729280147</v>
      </c>
    </row>
    <row r="3074" spans="2:3" x14ac:dyDescent="0.25">
      <c r="B3074" s="238">
        <v>3011</v>
      </c>
      <c r="C3074" s="237">
        <v>348.90913500559753</v>
      </c>
    </row>
    <row r="3075" spans="2:3" x14ac:dyDescent="0.25">
      <c r="B3075" s="238">
        <v>3012</v>
      </c>
      <c r="C3075" s="237">
        <v>434.71809228255097</v>
      </c>
    </row>
    <row r="3076" spans="2:3" x14ac:dyDescent="0.25">
      <c r="B3076" s="238">
        <v>3013</v>
      </c>
      <c r="C3076" s="237">
        <v>76.567804453228973</v>
      </c>
    </row>
    <row r="3077" spans="2:3" x14ac:dyDescent="0.25">
      <c r="B3077" s="238">
        <v>3014</v>
      </c>
      <c r="C3077" s="237">
        <v>188.81124896557745</v>
      </c>
    </row>
    <row r="3078" spans="2:3" x14ac:dyDescent="0.25">
      <c r="B3078" s="238">
        <v>3015</v>
      </c>
      <c r="C3078" s="237">
        <v>427.64684469284595</v>
      </c>
    </row>
    <row r="3079" spans="2:3" x14ac:dyDescent="0.25">
      <c r="B3079" s="238">
        <v>3016</v>
      </c>
      <c r="C3079" s="237">
        <v>-69.727974099868788</v>
      </c>
    </row>
    <row r="3080" spans="2:3" x14ac:dyDescent="0.25">
      <c r="B3080" s="238">
        <v>3017</v>
      </c>
      <c r="C3080" s="237">
        <v>83.640670778867189</v>
      </c>
    </row>
    <row r="3081" spans="2:3" x14ac:dyDescent="0.25">
      <c r="B3081" s="238">
        <v>3018</v>
      </c>
      <c r="C3081" s="237">
        <v>182.07386887355312</v>
      </c>
    </row>
    <row r="3082" spans="2:3" x14ac:dyDescent="0.25">
      <c r="B3082" s="238">
        <v>3019</v>
      </c>
      <c r="C3082" s="237">
        <v>186.06475569824261</v>
      </c>
    </row>
    <row r="3083" spans="2:3" x14ac:dyDescent="0.25">
      <c r="B3083" s="238">
        <v>3020</v>
      </c>
      <c r="C3083" s="237">
        <v>85.697142013554711</v>
      </c>
    </row>
    <row r="3084" spans="2:3" x14ac:dyDescent="0.25">
      <c r="B3084" s="238">
        <v>3021</v>
      </c>
      <c r="C3084" s="237">
        <v>128.6122109391475</v>
      </c>
    </row>
    <row r="3085" spans="2:3" x14ac:dyDescent="0.25">
      <c r="B3085" s="238">
        <v>3022</v>
      </c>
      <c r="C3085" s="237">
        <v>-95.149570937785484</v>
      </c>
    </row>
    <row r="3086" spans="2:3" x14ac:dyDescent="0.25">
      <c r="B3086" s="238">
        <v>3023</v>
      </c>
      <c r="C3086" s="237">
        <v>-2.8711320004630778</v>
      </c>
    </row>
    <row r="3087" spans="2:3" x14ac:dyDescent="0.25">
      <c r="B3087" s="238">
        <v>3024</v>
      </c>
      <c r="C3087" s="237">
        <v>33.052053950592324</v>
      </c>
    </row>
    <row r="3088" spans="2:3" x14ac:dyDescent="0.25">
      <c r="B3088" s="238">
        <v>3025</v>
      </c>
      <c r="C3088" s="237">
        <v>186.57335727054161</v>
      </c>
    </row>
    <row r="3089" spans="2:3" x14ac:dyDescent="0.25">
      <c r="B3089" s="238">
        <v>3026</v>
      </c>
      <c r="C3089" s="237">
        <v>110.51842643323502</v>
      </c>
    </row>
    <row r="3090" spans="2:3" x14ac:dyDescent="0.25">
      <c r="B3090" s="238">
        <v>3027</v>
      </c>
      <c r="C3090" s="237">
        <v>-15.195105920955228</v>
      </c>
    </row>
    <row r="3091" spans="2:3" x14ac:dyDescent="0.25">
      <c r="B3091" s="238">
        <v>3028</v>
      </c>
      <c r="C3091" s="237">
        <v>145.55107814255069</v>
      </c>
    </row>
    <row r="3092" spans="2:3" x14ac:dyDescent="0.25">
      <c r="B3092" s="238">
        <v>3029</v>
      </c>
      <c r="C3092" s="237">
        <v>85.439886631678092</v>
      </c>
    </row>
    <row r="3093" spans="2:3" x14ac:dyDescent="0.25">
      <c r="B3093" s="238">
        <v>3030</v>
      </c>
      <c r="C3093" s="237">
        <v>58.755961556667486</v>
      </c>
    </row>
    <row r="3094" spans="2:3" x14ac:dyDescent="0.25">
      <c r="B3094" s="238">
        <v>3031</v>
      </c>
      <c r="C3094" s="237">
        <v>375.81064860654953</v>
      </c>
    </row>
    <row r="3095" spans="2:3" x14ac:dyDescent="0.25">
      <c r="B3095" s="238">
        <v>3032</v>
      </c>
      <c r="C3095" s="237">
        <v>154.47645504218315</v>
      </c>
    </row>
    <row r="3096" spans="2:3" x14ac:dyDescent="0.25">
      <c r="B3096" s="238">
        <v>3033</v>
      </c>
      <c r="C3096" s="237">
        <v>420.57284638906407</v>
      </c>
    </row>
    <row r="3097" spans="2:3" x14ac:dyDescent="0.25">
      <c r="B3097" s="238">
        <v>3034</v>
      </c>
      <c r="C3097" s="237">
        <v>44.99555898210572</v>
      </c>
    </row>
    <row r="3098" spans="2:3" x14ac:dyDescent="0.25">
      <c r="B3098" s="238">
        <v>3035</v>
      </c>
      <c r="C3098" s="237">
        <v>340.04572935853616</v>
      </c>
    </row>
    <row r="3099" spans="2:3" x14ac:dyDescent="0.25">
      <c r="B3099" s="238">
        <v>3036</v>
      </c>
      <c r="C3099" s="237">
        <v>18.981224503099156</v>
      </c>
    </row>
    <row r="3100" spans="2:3" x14ac:dyDescent="0.25">
      <c r="B3100" s="238">
        <v>3037</v>
      </c>
      <c r="C3100" s="237">
        <v>17.64783920215325</v>
      </c>
    </row>
    <row r="3101" spans="2:3" x14ac:dyDescent="0.25">
      <c r="B3101" s="238">
        <v>3038</v>
      </c>
      <c r="C3101" s="237">
        <v>211.91902458663208</v>
      </c>
    </row>
    <row r="3102" spans="2:3" x14ac:dyDescent="0.25">
      <c r="B3102" s="238">
        <v>3039</v>
      </c>
      <c r="C3102" s="237">
        <v>-35.424914186020771</v>
      </c>
    </row>
    <row r="3103" spans="2:3" x14ac:dyDescent="0.25">
      <c r="B3103" s="238">
        <v>3040</v>
      </c>
      <c r="C3103" s="237">
        <v>85.423985191999236</v>
      </c>
    </row>
    <row r="3104" spans="2:3" x14ac:dyDescent="0.25">
      <c r="B3104" s="238">
        <v>3041</v>
      </c>
      <c r="C3104" s="237">
        <v>129.54604397809271</v>
      </c>
    </row>
    <row r="3105" spans="2:3" x14ac:dyDescent="0.25">
      <c r="B3105" s="238">
        <v>3042</v>
      </c>
      <c r="C3105" s="237">
        <v>151.64866588362864</v>
      </c>
    </row>
    <row r="3106" spans="2:3" x14ac:dyDescent="0.25">
      <c r="B3106" s="238">
        <v>3043</v>
      </c>
      <c r="C3106" s="237">
        <v>221.57322446518094</v>
      </c>
    </row>
    <row r="3107" spans="2:3" x14ac:dyDescent="0.25">
      <c r="B3107" s="238">
        <v>3044</v>
      </c>
      <c r="C3107" s="237">
        <v>280.25411822030617</v>
      </c>
    </row>
    <row r="3108" spans="2:3" x14ac:dyDescent="0.25">
      <c r="B3108" s="238">
        <v>3045</v>
      </c>
      <c r="C3108" s="237">
        <v>9.5861842792554341</v>
      </c>
    </row>
    <row r="3109" spans="2:3" x14ac:dyDescent="0.25">
      <c r="B3109" s="238">
        <v>3046</v>
      </c>
      <c r="C3109" s="237">
        <v>30.276101302475013</v>
      </c>
    </row>
    <row r="3110" spans="2:3" x14ac:dyDescent="0.25">
      <c r="B3110" s="238">
        <v>3047</v>
      </c>
      <c r="C3110" s="237">
        <v>351.78198986658856</v>
      </c>
    </row>
    <row r="3111" spans="2:3" x14ac:dyDescent="0.25">
      <c r="B3111" s="238">
        <v>3048</v>
      </c>
      <c r="C3111" s="237">
        <v>102.0262886451719</v>
      </c>
    </row>
    <row r="3112" spans="2:3" x14ac:dyDescent="0.25">
      <c r="B3112" s="238">
        <v>3049</v>
      </c>
      <c r="C3112" s="237">
        <v>49.062478146340766</v>
      </c>
    </row>
    <row r="3113" spans="2:3" x14ac:dyDescent="0.25">
      <c r="B3113" s="238">
        <v>3050</v>
      </c>
      <c r="C3113" s="237">
        <v>137.4456943236668</v>
      </c>
    </row>
    <row r="3114" spans="2:3" x14ac:dyDescent="0.25">
      <c r="B3114" s="238">
        <v>3051</v>
      </c>
      <c r="C3114" s="237">
        <v>295.13036510737618</v>
      </c>
    </row>
    <row r="3115" spans="2:3" x14ac:dyDescent="0.25">
      <c r="B3115" s="238">
        <v>3052</v>
      </c>
      <c r="C3115" s="237">
        <v>-104.82853427998731</v>
      </c>
    </row>
    <row r="3116" spans="2:3" x14ac:dyDescent="0.25">
      <c r="B3116" s="238">
        <v>3053</v>
      </c>
      <c r="C3116" s="237">
        <v>243.88865565143928</v>
      </c>
    </row>
    <row r="3117" spans="2:3" x14ac:dyDescent="0.25">
      <c r="B3117" s="238">
        <v>3054</v>
      </c>
      <c r="C3117" s="237">
        <v>85.818377295518843</v>
      </c>
    </row>
    <row r="3118" spans="2:3" x14ac:dyDescent="0.25">
      <c r="B3118" s="238">
        <v>3055</v>
      </c>
      <c r="C3118" s="237">
        <v>223.03266807142222</v>
      </c>
    </row>
    <row r="3119" spans="2:3" x14ac:dyDescent="0.25">
      <c r="B3119" s="238">
        <v>3056</v>
      </c>
      <c r="C3119" s="237">
        <v>232.06337006772745</v>
      </c>
    </row>
    <row r="3120" spans="2:3" x14ac:dyDescent="0.25">
      <c r="B3120" s="238">
        <v>3057</v>
      </c>
      <c r="C3120" s="237">
        <v>-344.56307339677431</v>
      </c>
    </row>
    <row r="3121" spans="2:3" x14ac:dyDescent="0.25">
      <c r="B3121" s="238">
        <v>3058</v>
      </c>
      <c r="C3121" s="237">
        <v>103.93643362040103</v>
      </c>
    </row>
    <row r="3122" spans="2:3" x14ac:dyDescent="0.25">
      <c r="B3122" s="238">
        <v>3059</v>
      </c>
      <c r="C3122" s="237">
        <v>203.93845011119646</v>
      </c>
    </row>
    <row r="3123" spans="2:3" x14ac:dyDescent="0.25">
      <c r="B3123" s="238">
        <v>3060</v>
      </c>
      <c r="C3123" s="237">
        <v>-105.18412469725246</v>
      </c>
    </row>
    <row r="3124" spans="2:3" x14ac:dyDescent="0.25">
      <c r="B3124" s="238">
        <v>3061</v>
      </c>
      <c r="C3124" s="237">
        <v>34.32794947605467</v>
      </c>
    </row>
    <row r="3125" spans="2:3" x14ac:dyDescent="0.25">
      <c r="B3125" s="238">
        <v>3062</v>
      </c>
      <c r="C3125" s="237">
        <v>304.01982752590283</v>
      </c>
    </row>
    <row r="3126" spans="2:3" x14ac:dyDescent="0.25">
      <c r="B3126" s="238">
        <v>3063</v>
      </c>
      <c r="C3126" s="237">
        <v>95.51573124299307</v>
      </c>
    </row>
    <row r="3127" spans="2:3" x14ac:dyDescent="0.25">
      <c r="B3127" s="238">
        <v>3064</v>
      </c>
      <c r="C3127" s="237">
        <v>165.21289330785842</v>
      </c>
    </row>
    <row r="3128" spans="2:3" x14ac:dyDescent="0.25">
      <c r="B3128" s="238">
        <v>3065</v>
      </c>
      <c r="C3128" s="237">
        <v>150.16133899698994</v>
      </c>
    </row>
    <row r="3129" spans="2:3" x14ac:dyDescent="0.25">
      <c r="B3129" s="238">
        <v>3066</v>
      </c>
      <c r="C3129" s="237">
        <v>45.697122672751021</v>
      </c>
    </row>
    <row r="3130" spans="2:3" x14ac:dyDescent="0.25">
      <c r="B3130" s="238">
        <v>3067</v>
      </c>
      <c r="C3130" s="237">
        <v>-110.88433486583764</v>
      </c>
    </row>
    <row r="3131" spans="2:3" x14ac:dyDescent="0.25">
      <c r="B3131" s="238">
        <v>3068</v>
      </c>
      <c r="C3131" s="237">
        <v>55.691985247375058</v>
      </c>
    </row>
    <row r="3132" spans="2:3" x14ac:dyDescent="0.25">
      <c r="B3132" s="238">
        <v>3069</v>
      </c>
      <c r="C3132" s="237">
        <v>230.02243763679127</v>
      </c>
    </row>
    <row r="3133" spans="2:3" x14ac:dyDescent="0.25">
      <c r="B3133" s="238">
        <v>3070</v>
      </c>
      <c r="C3133" s="237">
        <v>46.637696355109355</v>
      </c>
    </row>
    <row r="3134" spans="2:3" x14ac:dyDescent="0.25">
      <c r="B3134" s="238">
        <v>3071</v>
      </c>
      <c r="C3134" s="237">
        <v>-0.38047401272096693</v>
      </c>
    </row>
    <row r="3135" spans="2:3" x14ac:dyDescent="0.25">
      <c r="B3135" s="238">
        <v>3072</v>
      </c>
      <c r="C3135" s="237">
        <v>-254.07516875523856</v>
      </c>
    </row>
    <row r="3136" spans="2:3" x14ac:dyDescent="0.25">
      <c r="B3136" s="238">
        <v>3073</v>
      </c>
      <c r="C3136" s="237">
        <v>284.35536411140123</v>
      </c>
    </row>
    <row r="3137" spans="2:3" x14ac:dyDescent="0.25">
      <c r="B3137" s="238">
        <v>3074</v>
      </c>
      <c r="C3137" s="237">
        <v>219.18073876188811</v>
      </c>
    </row>
    <row r="3138" spans="2:3" x14ac:dyDescent="0.25">
      <c r="B3138" s="238">
        <v>3075</v>
      </c>
      <c r="C3138" s="237">
        <v>-9.2713815901574606</v>
      </c>
    </row>
    <row r="3139" spans="2:3" x14ac:dyDescent="0.25">
      <c r="B3139" s="238">
        <v>3076</v>
      </c>
      <c r="C3139" s="237">
        <v>-54.244684542635468</v>
      </c>
    </row>
    <row r="3140" spans="2:3" x14ac:dyDescent="0.25">
      <c r="B3140" s="238">
        <v>3077</v>
      </c>
      <c r="C3140" s="237">
        <v>240.06049701791943</v>
      </c>
    </row>
    <row r="3141" spans="2:3" x14ac:dyDescent="0.25">
      <c r="B3141" s="238">
        <v>3078</v>
      </c>
      <c r="C3141" s="237">
        <v>77.581685081057543</v>
      </c>
    </row>
    <row r="3142" spans="2:3" x14ac:dyDescent="0.25">
      <c r="B3142" s="238">
        <v>3079</v>
      </c>
      <c r="C3142" s="237">
        <v>272.83839701544383</v>
      </c>
    </row>
    <row r="3143" spans="2:3" x14ac:dyDescent="0.25">
      <c r="B3143" s="238">
        <v>3080</v>
      </c>
      <c r="C3143" s="237">
        <v>198.31852567704618</v>
      </c>
    </row>
    <row r="3144" spans="2:3" x14ac:dyDescent="0.25">
      <c r="B3144" s="238">
        <v>3081</v>
      </c>
      <c r="C3144" s="237">
        <v>49.263743239010267</v>
      </c>
    </row>
    <row r="3145" spans="2:3" x14ac:dyDescent="0.25">
      <c r="B3145" s="238">
        <v>3082</v>
      </c>
      <c r="C3145" s="237">
        <v>221.09994649594961</v>
      </c>
    </row>
    <row r="3146" spans="2:3" x14ac:dyDescent="0.25">
      <c r="B3146" s="238">
        <v>3083</v>
      </c>
      <c r="C3146" s="237">
        <v>262.09064171080394</v>
      </c>
    </row>
    <row r="3147" spans="2:3" x14ac:dyDescent="0.25">
      <c r="B3147" s="238">
        <v>3084</v>
      </c>
      <c r="C3147" s="237">
        <v>154.53769627853444</v>
      </c>
    </row>
    <row r="3148" spans="2:3" x14ac:dyDescent="0.25">
      <c r="B3148" s="238">
        <v>3085</v>
      </c>
      <c r="C3148" s="237">
        <v>29.768884325961949</v>
      </c>
    </row>
    <row r="3149" spans="2:3" x14ac:dyDescent="0.25">
      <c r="B3149" s="238">
        <v>3086</v>
      </c>
      <c r="C3149" s="237">
        <v>52.03342029103176</v>
      </c>
    </row>
    <row r="3150" spans="2:3" x14ac:dyDescent="0.25">
      <c r="B3150" s="238">
        <v>3087</v>
      </c>
      <c r="C3150" s="237">
        <v>58.188236231150697</v>
      </c>
    </row>
    <row r="3151" spans="2:3" x14ac:dyDescent="0.25">
      <c r="B3151" s="238">
        <v>3088</v>
      </c>
      <c r="C3151" s="237">
        <v>16.054786863568054</v>
      </c>
    </row>
    <row r="3152" spans="2:3" x14ac:dyDescent="0.25">
      <c r="B3152" s="238">
        <v>3089</v>
      </c>
      <c r="C3152" s="237">
        <v>-133.81512418339759</v>
      </c>
    </row>
    <row r="3153" spans="2:3" x14ac:dyDescent="0.25">
      <c r="B3153" s="238">
        <v>3090</v>
      </c>
      <c r="C3153" s="237">
        <v>260.56759107811553</v>
      </c>
    </row>
    <row r="3154" spans="2:3" x14ac:dyDescent="0.25">
      <c r="B3154" s="238">
        <v>3091</v>
      </c>
      <c r="C3154" s="237">
        <v>27.440036177287212</v>
      </c>
    </row>
    <row r="3155" spans="2:3" x14ac:dyDescent="0.25">
      <c r="B3155" s="238">
        <v>3092</v>
      </c>
      <c r="C3155" s="237">
        <v>135.31162052503677</v>
      </c>
    </row>
    <row r="3156" spans="2:3" x14ac:dyDescent="0.25">
      <c r="B3156" s="238">
        <v>3093</v>
      </c>
      <c r="C3156" s="237">
        <v>23.289079575324621</v>
      </c>
    </row>
    <row r="3157" spans="2:3" x14ac:dyDescent="0.25">
      <c r="B3157" s="238">
        <v>3094</v>
      </c>
      <c r="C3157" s="237">
        <v>215.03177667363033</v>
      </c>
    </row>
    <row r="3158" spans="2:3" x14ac:dyDescent="0.25">
      <c r="B3158" s="238">
        <v>3095</v>
      </c>
      <c r="C3158" s="237">
        <v>-40.283063323688509</v>
      </c>
    </row>
    <row r="3159" spans="2:3" x14ac:dyDescent="0.25">
      <c r="B3159" s="238">
        <v>3096</v>
      </c>
      <c r="C3159" s="237">
        <v>81.71072065568346</v>
      </c>
    </row>
    <row r="3160" spans="2:3" x14ac:dyDescent="0.25">
      <c r="B3160" s="238">
        <v>3097</v>
      </c>
      <c r="C3160" s="237">
        <v>-11.291713270811556</v>
      </c>
    </row>
    <row r="3161" spans="2:3" x14ac:dyDescent="0.25">
      <c r="B3161" s="238">
        <v>3098</v>
      </c>
      <c r="C3161" s="237">
        <v>90.316011124208984</v>
      </c>
    </row>
    <row r="3162" spans="2:3" x14ac:dyDescent="0.25">
      <c r="B3162" s="238">
        <v>3099</v>
      </c>
      <c r="C3162" s="237">
        <v>257.38928747985108</v>
      </c>
    </row>
    <row r="3163" spans="2:3" x14ac:dyDescent="0.25">
      <c r="B3163" s="238">
        <v>3100</v>
      </c>
      <c r="C3163" s="237">
        <v>167.99290517993839</v>
      </c>
    </row>
    <row r="3164" spans="2:3" x14ac:dyDescent="0.25">
      <c r="B3164" s="238">
        <v>3101</v>
      </c>
      <c r="C3164" s="237">
        <v>37.233500429583373</v>
      </c>
    </row>
    <row r="3165" spans="2:3" x14ac:dyDescent="0.25">
      <c r="B3165" s="238">
        <v>3102</v>
      </c>
      <c r="C3165" s="237">
        <v>74.205648346746131</v>
      </c>
    </row>
    <row r="3166" spans="2:3" x14ac:dyDescent="0.25">
      <c r="B3166" s="238">
        <v>3103</v>
      </c>
      <c r="C3166" s="237">
        <v>247.7737945576601</v>
      </c>
    </row>
    <row r="3167" spans="2:3" x14ac:dyDescent="0.25">
      <c r="B3167" s="238">
        <v>3104</v>
      </c>
      <c r="C3167" s="237">
        <v>23.400010455525575</v>
      </c>
    </row>
    <row r="3168" spans="2:3" x14ac:dyDescent="0.25">
      <c r="B3168" s="238">
        <v>3105</v>
      </c>
      <c r="C3168" s="237">
        <v>24.446892782560425</v>
      </c>
    </row>
    <row r="3169" spans="2:3" x14ac:dyDescent="0.25">
      <c r="B3169" s="238">
        <v>3106</v>
      </c>
      <c r="C3169" s="237">
        <v>-49.684922581001558</v>
      </c>
    </row>
    <row r="3170" spans="2:3" x14ac:dyDescent="0.25">
      <c r="B3170" s="238">
        <v>3107</v>
      </c>
      <c r="C3170" s="237">
        <v>115.6374607851962</v>
      </c>
    </row>
    <row r="3171" spans="2:3" x14ac:dyDescent="0.25">
      <c r="B3171" s="238">
        <v>3108</v>
      </c>
      <c r="C3171" s="237">
        <v>124.53332940745722</v>
      </c>
    </row>
    <row r="3172" spans="2:3" x14ac:dyDescent="0.25">
      <c r="B3172" s="238">
        <v>3109</v>
      </c>
      <c r="C3172" s="237">
        <v>163.8307762705808</v>
      </c>
    </row>
    <row r="3173" spans="2:3" x14ac:dyDescent="0.25">
      <c r="B3173" s="238">
        <v>3110</v>
      </c>
      <c r="C3173" s="237">
        <v>290.52512631732185</v>
      </c>
    </row>
    <row r="3174" spans="2:3" x14ac:dyDescent="0.25">
      <c r="B3174" s="238">
        <v>3111</v>
      </c>
      <c r="C3174" s="237">
        <v>28.225510201794989</v>
      </c>
    </row>
    <row r="3175" spans="2:3" x14ac:dyDescent="0.25">
      <c r="B3175" s="238">
        <v>3112</v>
      </c>
      <c r="C3175" s="237">
        <v>-12.191499987422446</v>
      </c>
    </row>
    <row r="3176" spans="2:3" x14ac:dyDescent="0.25">
      <c r="B3176" s="238">
        <v>3113</v>
      </c>
      <c r="C3176" s="237">
        <v>94.428625546584982</v>
      </c>
    </row>
    <row r="3177" spans="2:3" x14ac:dyDescent="0.25">
      <c r="B3177" s="238">
        <v>3114</v>
      </c>
      <c r="C3177" s="237">
        <v>65.779456309419913</v>
      </c>
    </row>
    <row r="3178" spans="2:3" x14ac:dyDescent="0.25">
      <c r="B3178" s="238">
        <v>3115</v>
      </c>
      <c r="C3178" s="237">
        <v>135.80010139859252</v>
      </c>
    </row>
    <row r="3179" spans="2:3" x14ac:dyDescent="0.25">
      <c r="B3179" s="238">
        <v>3116</v>
      </c>
      <c r="C3179" s="237">
        <v>247.98445968274706</v>
      </c>
    </row>
    <row r="3180" spans="2:3" x14ac:dyDescent="0.25">
      <c r="B3180" s="238">
        <v>3117</v>
      </c>
      <c r="C3180" s="237">
        <v>448.97474821383423</v>
      </c>
    </row>
    <row r="3181" spans="2:3" x14ac:dyDescent="0.25">
      <c r="B3181" s="238">
        <v>3118</v>
      </c>
      <c r="C3181" s="237">
        <v>-10.537223252870831</v>
      </c>
    </row>
    <row r="3182" spans="2:3" x14ac:dyDescent="0.25">
      <c r="B3182" s="238">
        <v>3119</v>
      </c>
      <c r="C3182" s="237">
        <v>-63.901593336907609</v>
      </c>
    </row>
    <row r="3183" spans="2:3" x14ac:dyDescent="0.25">
      <c r="B3183" s="238">
        <v>3120</v>
      </c>
      <c r="C3183" s="237">
        <v>-7.1383102701448422</v>
      </c>
    </row>
    <row r="3184" spans="2:3" x14ac:dyDescent="0.25">
      <c r="B3184" s="238">
        <v>3121</v>
      </c>
      <c r="C3184" s="237">
        <v>-182.79824247568172</v>
      </c>
    </row>
    <row r="3185" spans="2:3" x14ac:dyDescent="0.25">
      <c r="B3185" s="238">
        <v>3122</v>
      </c>
      <c r="C3185" s="237">
        <v>151.99590439197175</v>
      </c>
    </row>
    <row r="3186" spans="2:3" x14ac:dyDescent="0.25">
      <c r="B3186" s="238">
        <v>3123</v>
      </c>
      <c r="C3186" s="237">
        <v>-65.81217876827418</v>
      </c>
    </row>
    <row r="3187" spans="2:3" x14ac:dyDescent="0.25">
      <c r="B3187" s="238">
        <v>3124</v>
      </c>
      <c r="C3187" s="237">
        <v>190.04425159438506</v>
      </c>
    </row>
    <row r="3188" spans="2:3" x14ac:dyDescent="0.25">
      <c r="B3188" s="238">
        <v>3125</v>
      </c>
      <c r="C3188" s="237">
        <v>202.85199267289573</v>
      </c>
    </row>
    <row r="3189" spans="2:3" x14ac:dyDescent="0.25">
      <c r="B3189" s="238">
        <v>3126</v>
      </c>
      <c r="C3189" s="237">
        <v>-84.560220559298585</v>
      </c>
    </row>
    <row r="3190" spans="2:3" x14ac:dyDescent="0.25">
      <c r="B3190" s="238">
        <v>3127</v>
      </c>
      <c r="C3190" s="237">
        <v>219.979592293997</v>
      </c>
    </row>
    <row r="3191" spans="2:3" x14ac:dyDescent="0.25">
      <c r="B3191" s="238">
        <v>3128</v>
      </c>
      <c r="C3191" s="237">
        <v>354.87229998293714</v>
      </c>
    </row>
    <row r="3192" spans="2:3" x14ac:dyDescent="0.25">
      <c r="B3192" s="238">
        <v>3129</v>
      </c>
      <c r="C3192" s="237">
        <v>-193.68406841511506</v>
      </c>
    </row>
    <row r="3193" spans="2:3" x14ac:dyDescent="0.25">
      <c r="B3193" s="238">
        <v>3130</v>
      </c>
      <c r="C3193" s="237">
        <v>273.68262406465146</v>
      </c>
    </row>
    <row r="3194" spans="2:3" x14ac:dyDescent="0.25">
      <c r="B3194" s="238">
        <v>3131</v>
      </c>
      <c r="C3194" s="237">
        <v>252.07397605775003</v>
      </c>
    </row>
    <row r="3195" spans="2:3" x14ac:dyDescent="0.25">
      <c r="B3195" s="238">
        <v>3132</v>
      </c>
      <c r="C3195" s="237">
        <v>187.02013077868727</v>
      </c>
    </row>
    <row r="3196" spans="2:3" x14ac:dyDescent="0.25">
      <c r="B3196" s="238">
        <v>3133</v>
      </c>
      <c r="C3196" s="237">
        <v>376.89895697018977</v>
      </c>
    </row>
    <row r="3197" spans="2:3" x14ac:dyDescent="0.25">
      <c r="B3197" s="238">
        <v>3134</v>
      </c>
      <c r="C3197" s="237">
        <v>219.49497052677745</v>
      </c>
    </row>
    <row r="3198" spans="2:3" x14ac:dyDescent="0.25">
      <c r="B3198" s="238">
        <v>3135</v>
      </c>
      <c r="C3198" s="237">
        <v>-36.552763465853587</v>
      </c>
    </row>
    <row r="3199" spans="2:3" x14ac:dyDescent="0.25">
      <c r="B3199" s="238">
        <v>3136</v>
      </c>
      <c r="C3199" s="237">
        <v>161.60566360030802</v>
      </c>
    </row>
    <row r="3200" spans="2:3" x14ac:dyDescent="0.25">
      <c r="B3200" s="238">
        <v>3137</v>
      </c>
      <c r="C3200" s="237">
        <v>-37.802272634548444</v>
      </c>
    </row>
    <row r="3201" spans="2:3" x14ac:dyDescent="0.25">
      <c r="B3201" s="238">
        <v>3138</v>
      </c>
      <c r="C3201" s="237">
        <v>377.29143315966905</v>
      </c>
    </row>
    <row r="3202" spans="2:3" x14ac:dyDescent="0.25">
      <c r="B3202" s="238">
        <v>3139</v>
      </c>
      <c r="C3202" s="237">
        <v>247.85923406836395</v>
      </c>
    </row>
    <row r="3203" spans="2:3" x14ac:dyDescent="0.25">
      <c r="B3203" s="238">
        <v>3140</v>
      </c>
      <c r="C3203" s="237">
        <v>264.34921428822639</v>
      </c>
    </row>
    <row r="3204" spans="2:3" x14ac:dyDescent="0.25">
      <c r="B3204" s="238">
        <v>3141</v>
      </c>
      <c r="C3204" s="237">
        <v>21.843450875814398</v>
      </c>
    </row>
    <row r="3205" spans="2:3" x14ac:dyDescent="0.25">
      <c r="B3205" s="238">
        <v>3142</v>
      </c>
      <c r="C3205" s="237">
        <v>76.769967911980117</v>
      </c>
    </row>
    <row r="3206" spans="2:3" x14ac:dyDescent="0.25">
      <c r="B3206" s="238">
        <v>3143</v>
      </c>
      <c r="C3206" s="237">
        <v>215.9950430366504</v>
      </c>
    </row>
    <row r="3207" spans="2:3" x14ac:dyDescent="0.25">
      <c r="B3207" s="238">
        <v>3144</v>
      </c>
      <c r="C3207" s="237">
        <v>79.577073504040754</v>
      </c>
    </row>
    <row r="3208" spans="2:3" x14ac:dyDescent="0.25">
      <c r="B3208" s="238">
        <v>3145</v>
      </c>
      <c r="C3208" s="237">
        <v>12.812606950093183</v>
      </c>
    </row>
    <row r="3209" spans="2:3" x14ac:dyDescent="0.25">
      <c r="B3209" s="238">
        <v>3146</v>
      </c>
      <c r="C3209" s="237">
        <v>35.933617163746192</v>
      </c>
    </row>
    <row r="3210" spans="2:3" x14ac:dyDescent="0.25">
      <c r="B3210" s="238">
        <v>3147</v>
      </c>
      <c r="C3210" s="237">
        <v>207.18120349057222</v>
      </c>
    </row>
    <row r="3211" spans="2:3" x14ac:dyDescent="0.25">
      <c r="B3211" s="238">
        <v>3148</v>
      </c>
      <c r="C3211" s="237">
        <v>116.97389912291321</v>
      </c>
    </row>
    <row r="3212" spans="2:3" x14ac:dyDescent="0.25">
      <c r="B3212" s="238">
        <v>3149</v>
      </c>
      <c r="C3212" s="237">
        <v>121.67993271802679</v>
      </c>
    </row>
    <row r="3213" spans="2:3" x14ac:dyDescent="0.25">
      <c r="B3213" s="238">
        <v>3150</v>
      </c>
      <c r="C3213" s="237">
        <v>28.538032329100318</v>
      </c>
    </row>
    <row r="3214" spans="2:3" x14ac:dyDescent="0.25">
      <c r="B3214" s="238">
        <v>3151</v>
      </c>
      <c r="C3214" s="237">
        <v>-7.3817208875428122</v>
      </c>
    </row>
    <row r="3215" spans="2:3" x14ac:dyDescent="0.25">
      <c r="B3215" s="238">
        <v>3152</v>
      </c>
      <c r="C3215" s="237">
        <v>182.27516146625305</v>
      </c>
    </row>
    <row r="3216" spans="2:3" x14ac:dyDescent="0.25">
      <c r="B3216" s="238">
        <v>3153</v>
      </c>
      <c r="C3216" s="237">
        <v>104.81129115260511</v>
      </c>
    </row>
    <row r="3217" spans="2:3" x14ac:dyDescent="0.25">
      <c r="B3217" s="238">
        <v>3154</v>
      </c>
      <c r="C3217" s="237">
        <v>300.97098534842473</v>
      </c>
    </row>
    <row r="3218" spans="2:3" x14ac:dyDescent="0.25">
      <c r="B3218" s="238">
        <v>3155</v>
      </c>
      <c r="C3218" s="237">
        <v>57.762764430806826</v>
      </c>
    </row>
    <row r="3219" spans="2:3" x14ac:dyDescent="0.25">
      <c r="B3219" s="238">
        <v>3156</v>
      </c>
      <c r="C3219" s="237">
        <v>91.596849195648602</v>
      </c>
    </row>
    <row r="3220" spans="2:3" x14ac:dyDescent="0.25">
      <c r="B3220" s="238">
        <v>3157</v>
      </c>
      <c r="C3220" s="237">
        <v>-24.366499541396934</v>
      </c>
    </row>
    <row r="3221" spans="2:3" x14ac:dyDescent="0.25">
      <c r="B3221" s="238">
        <v>3158</v>
      </c>
      <c r="C3221" s="237">
        <v>-18.299220650390765</v>
      </c>
    </row>
    <row r="3222" spans="2:3" x14ac:dyDescent="0.25">
      <c r="B3222" s="238">
        <v>3159</v>
      </c>
      <c r="C3222" s="237">
        <v>177.57357159530162</v>
      </c>
    </row>
    <row r="3223" spans="2:3" x14ac:dyDescent="0.25">
      <c r="B3223" s="238">
        <v>3160</v>
      </c>
      <c r="C3223" s="237">
        <v>176.68099885158409</v>
      </c>
    </row>
    <row r="3224" spans="2:3" x14ac:dyDescent="0.25">
      <c r="B3224" s="238">
        <v>3161</v>
      </c>
      <c r="C3224" s="237">
        <v>106.00243779881029</v>
      </c>
    </row>
    <row r="3225" spans="2:3" x14ac:dyDescent="0.25">
      <c r="B3225" s="238">
        <v>3162</v>
      </c>
      <c r="C3225" s="237">
        <v>288.39498620184372</v>
      </c>
    </row>
    <row r="3226" spans="2:3" x14ac:dyDescent="0.25">
      <c r="B3226" s="238">
        <v>3163</v>
      </c>
      <c r="C3226" s="237">
        <v>248.58235878808978</v>
      </c>
    </row>
    <row r="3227" spans="2:3" x14ac:dyDescent="0.25">
      <c r="B3227" s="238">
        <v>3164</v>
      </c>
      <c r="C3227" s="237">
        <v>-49.727719805695557</v>
      </c>
    </row>
    <row r="3228" spans="2:3" x14ac:dyDescent="0.25">
      <c r="B3228" s="238">
        <v>3165</v>
      </c>
      <c r="C3228" s="237">
        <v>95.23243867268539</v>
      </c>
    </row>
    <row r="3229" spans="2:3" x14ac:dyDescent="0.25">
      <c r="B3229" s="238">
        <v>3166</v>
      </c>
      <c r="C3229" s="237">
        <v>37.074664019253163</v>
      </c>
    </row>
    <row r="3230" spans="2:3" x14ac:dyDescent="0.25">
      <c r="B3230" s="238">
        <v>3167</v>
      </c>
      <c r="C3230" s="237">
        <v>214.52861885250923</v>
      </c>
    </row>
    <row r="3231" spans="2:3" x14ac:dyDescent="0.25">
      <c r="B3231" s="238">
        <v>3168</v>
      </c>
      <c r="C3231" s="237">
        <v>11.128360392866114</v>
      </c>
    </row>
    <row r="3232" spans="2:3" x14ac:dyDescent="0.25">
      <c r="B3232" s="238">
        <v>3169</v>
      </c>
      <c r="C3232" s="237">
        <v>132.14850479306727</v>
      </c>
    </row>
    <row r="3233" spans="2:3" x14ac:dyDescent="0.25">
      <c r="B3233" s="238">
        <v>3170</v>
      </c>
      <c r="C3233" s="237">
        <v>28.666204126102031</v>
      </c>
    </row>
    <row r="3234" spans="2:3" x14ac:dyDescent="0.25">
      <c r="B3234" s="238">
        <v>3171</v>
      </c>
      <c r="C3234" s="237">
        <v>89.931301783004429</v>
      </c>
    </row>
    <row r="3235" spans="2:3" x14ac:dyDescent="0.25">
      <c r="B3235" s="238">
        <v>3172</v>
      </c>
      <c r="C3235" s="237">
        <v>8.7523093035006525</v>
      </c>
    </row>
    <row r="3236" spans="2:3" x14ac:dyDescent="0.25">
      <c r="B3236" s="238">
        <v>3173</v>
      </c>
      <c r="C3236" s="237">
        <v>147.4406948514513</v>
      </c>
    </row>
    <row r="3237" spans="2:3" x14ac:dyDescent="0.25">
      <c r="B3237" s="238">
        <v>3174</v>
      </c>
      <c r="C3237" s="237">
        <v>67.681449906941594</v>
      </c>
    </row>
    <row r="3238" spans="2:3" x14ac:dyDescent="0.25">
      <c r="B3238" s="238">
        <v>3175</v>
      </c>
      <c r="C3238" s="237">
        <v>199.57941294028998</v>
      </c>
    </row>
    <row r="3239" spans="2:3" x14ac:dyDescent="0.25">
      <c r="B3239" s="238">
        <v>3176</v>
      </c>
      <c r="C3239" s="237">
        <v>65.980462740640206</v>
      </c>
    </row>
    <row r="3240" spans="2:3" x14ac:dyDescent="0.25">
      <c r="B3240" s="238">
        <v>3177</v>
      </c>
      <c r="C3240" s="237">
        <v>296.65142581970019</v>
      </c>
    </row>
    <row r="3241" spans="2:3" x14ac:dyDescent="0.25">
      <c r="B3241" s="238">
        <v>3178</v>
      </c>
      <c r="C3241" s="237">
        <v>272.08267929377649</v>
      </c>
    </row>
    <row r="3242" spans="2:3" x14ac:dyDescent="0.25">
      <c r="B3242" s="238">
        <v>3179</v>
      </c>
      <c r="C3242" s="237">
        <v>67.203511386936611</v>
      </c>
    </row>
    <row r="3243" spans="2:3" x14ac:dyDescent="0.25">
      <c r="B3243" s="238">
        <v>3180</v>
      </c>
      <c r="C3243" s="237">
        <v>285.40455561961016</v>
      </c>
    </row>
    <row r="3244" spans="2:3" x14ac:dyDescent="0.25">
      <c r="B3244" s="238">
        <v>3181</v>
      </c>
      <c r="C3244" s="237">
        <v>141.05048210145009</v>
      </c>
    </row>
    <row r="3245" spans="2:3" x14ac:dyDescent="0.25">
      <c r="B3245" s="238">
        <v>3182</v>
      </c>
      <c r="C3245" s="237">
        <v>249.50423136051677</v>
      </c>
    </row>
    <row r="3246" spans="2:3" x14ac:dyDescent="0.25">
      <c r="B3246" s="238">
        <v>3183</v>
      </c>
      <c r="C3246" s="237">
        <v>36.498635279112932</v>
      </c>
    </row>
    <row r="3247" spans="2:3" x14ac:dyDescent="0.25">
      <c r="B3247" s="238">
        <v>3184</v>
      </c>
      <c r="C3247" s="237">
        <v>-103.95615171204341</v>
      </c>
    </row>
    <row r="3248" spans="2:3" x14ac:dyDescent="0.25">
      <c r="B3248" s="238">
        <v>3185</v>
      </c>
      <c r="C3248" s="237">
        <v>151.29543604460801</v>
      </c>
    </row>
    <row r="3249" spans="2:3" x14ac:dyDescent="0.25">
      <c r="B3249" s="238">
        <v>3186</v>
      </c>
      <c r="C3249" s="237">
        <v>194.79864217897</v>
      </c>
    </row>
    <row r="3250" spans="2:3" x14ac:dyDescent="0.25">
      <c r="B3250" s="238">
        <v>3187</v>
      </c>
      <c r="C3250" s="237">
        <v>91.357599138459193</v>
      </c>
    </row>
    <row r="3251" spans="2:3" x14ac:dyDescent="0.25">
      <c r="B3251" s="238">
        <v>3188</v>
      </c>
      <c r="C3251" s="237">
        <v>255.50937144886191</v>
      </c>
    </row>
    <row r="3252" spans="2:3" x14ac:dyDescent="0.25">
      <c r="B3252" s="238">
        <v>3189</v>
      </c>
      <c r="C3252" s="237">
        <v>-21.028330717857017</v>
      </c>
    </row>
    <row r="3253" spans="2:3" x14ac:dyDescent="0.25">
      <c r="B3253" s="238">
        <v>3190</v>
      </c>
      <c r="C3253" s="237">
        <v>108.91816418989991</v>
      </c>
    </row>
    <row r="3254" spans="2:3" x14ac:dyDescent="0.25">
      <c r="B3254" s="238">
        <v>3191</v>
      </c>
      <c r="C3254" s="237">
        <v>232.43044271916824</v>
      </c>
    </row>
    <row r="3255" spans="2:3" x14ac:dyDescent="0.25">
      <c r="B3255" s="238">
        <v>3192</v>
      </c>
      <c r="C3255" s="237">
        <v>17.902843017141393</v>
      </c>
    </row>
    <row r="3256" spans="2:3" x14ac:dyDescent="0.25">
      <c r="B3256" s="238">
        <v>3193</v>
      </c>
      <c r="C3256" s="237">
        <v>115.72112638372026</v>
      </c>
    </row>
    <row r="3257" spans="2:3" x14ac:dyDescent="0.25">
      <c r="B3257" s="238">
        <v>3194</v>
      </c>
      <c r="C3257" s="237">
        <v>86.789838900518006</v>
      </c>
    </row>
    <row r="3258" spans="2:3" x14ac:dyDescent="0.25">
      <c r="B3258" s="238">
        <v>3195</v>
      </c>
      <c r="C3258" s="237">
        <v>148.32433778094332</v>
      </c>
    </row>
    <row r="3259" spans="2:3" x14ac:dyDescent="0.25">
      <c r="B3259" s="238">
        <v>3196</v>
      </c>
      <c r="C3259" s="237">
        <v>-217.4425002235987</v>
      </c>
    </row>
    <row r="3260" spans="2:3" x14ac:dyDescent="0.25">
      <c r="B3260" s="238">
        <v>3197</v>
      </c>
      <c r="C3260" s="237">
        <v>166.64064972987205</v>
      </c>
    </row>
    <row r="3261" spans="2:3" x14ac:dyDescent="0.25">
      <c r="B3261" s="238">
        <v>3198</v>
      </c>
      <c r="C3261" s="237">
        <v>184.75175073228399</v>
      </c>
    </row>
    <row r="3262" spans="2:3" x14ac:dyDescent="0.25">
      <c r="B3262" s="238">
        <v>3199</v>
      </c>
      <c r="C3262" s="237">
        <v>136.72225514441845</v>
      </c>
    </row>
    <row r="3263" spans="2:3" x14ac:dyDescent="0.25">
      <c r="B3263" s="238">
        <v>3200</v>
      </c>
      <c r="C3263" s="237">
        <v>234.30328132270557</v>
      </c>
    </row>
    <row r="3264" spans="2:3" x14ac:dyDescent="0.25">
      <c r="B3264" s="238">
        <v>3201</v>
      </c>
      <c r="C3264" s="237">
        <v>-16.231488508088916</v>
      </c>
    </row>
    <row r="3265" spans="2:3" x14ac:dyDescent="0.25">
      <c r="B3265" s="238">
        <v>3202</v>
      </c>
      <c r="C3265" s="237">
        <v>-26.615050194816575</v>
      </c>
    </row>
    <row r="3266" spans="2:3" x14ac:dyDescent="0.25">
      <c r="B3266" s="238">
        <v>3203</v>
      </c>
      <c r="C3266" s="237">
        <v>94.997183428896349</v>
      </c>
    </row>
    <row r="3267" spans="2:3" x14ac:dyDescent="0.25">
      <c r="B3267" s="238">
        <v>3204</v>
      </c>
      <c r="C3267" s="237">
        <v>272.18984078060231</v>
      </c>
    </row>
    <row r="3268" spans="2:3" x14ac:dyDescent="0.25">
      <c r="B3268" s="238">
        <v>3205</v>
      </c>
      <c r="C3268" s="237">
        <v>224.51934539141419</v>
      </c>
    </row>
    <row r="3269" spans="2:3" x14ac:dyDescent="0.25">
      <c r="B3269" s="238">
        <v>3206</v>
      </c>
      <c r="C3269" s="237">
        <v>-65.034778385473658</v>
      </c>
    </row>
    <row r="3270" spans="2:3" x14ac:dyDescent="0.25">
      <c r="B3270" s="238">
        <v>3207</v>
      </c>
      <c r="C3270" s="237">
        <v>169.48314956348128</v>
      </c>
    </row>
    <row r="3271" spans="2:3" x14ac:dyDescent="0.25">
      <c r="B3271" s="238">
        <v>3208</v>
      </c>
      <c r="C3271" s="237">
        <v>380.65067032634357</v>
      </c>
    </row>
    <row r="3272" spans="2:3" x14ac:dyDescent="0.25">
      <c r="B3272" s="238">
        <v>3209</v>
      </c>
      <c r="C3272" s="237">
        <v>53.948150778676492</v>
      </c>
    </row>
    <row r="3273" spans="2:3" x14ac:dyDescent="0.25">
      <c r="B3273" s="238">
        <v>3210</v>
      </c>
      <c r="C3273" s="237">
        <v>329.87727813333402</v>
      </c>
    </row>
    <row r="3274" spans="2:3" x14ac:dyDescent="0.25">
      <c r="B3274" s="238">
        <v>3211</v>
      </c>
      <c r="C3274" s="237">
        <v>148.49907400664603</v>
      </c>
    </row>
    <row r="3275" spans="2:3" x14ac:dyDescent="0.25">
      <c r="B3275" s="238">
        <v>3212</v>
      </c>
      <c r="C3275" s="237">
        <v>-103.4400324714664</v>
      </c>
    </row>
    <row r="3276" spans="2:3" x14ac:dyDescent="0.25">
      <c r="B3276" s="238">
        <v>3213</v>
      </c>
      <c r="C3276" s="237">
        <v>-154.04722562749612</v>
      </c>
    </row>
    <row r="3277" spans="2:3" x14ac:dyDescent="0.25">
      <c r="B3277" s="238">
        <v>3214</v>
      </c>
      <c r="C3277" s="237">
        <v>287.20919339572924</v>
      </c>
    </row>
    <row r="3278" spans="2:3" x14ac:dyDescent="0.25">
      <c r="B3278" s="238">
        <v>3215</v>
      </c>
      <c r="C3278" s="237">
        <v>67.194313440003469</v>
      </c>
    </row>
    <row r="3279" spans="2:3" x14ac:dyDescent="0.25">
      <c r="B3279" s="238">
        <v>3216</v>
      </c>
      <c r="C3279" s="237">
        <v>-107.85664880752176</v>
      </c>
    </row>
    <row r="3280" spans="2:3" x14ac:dyDescent="0.25">
      <c r="B3280" s="238">
        <v>3217</v>
      </c>
      <c r="C3280" s="237">
        <v>163.39743442445803</v>
      </c>
    </row>
    <row r="3281" spans="2:3" x14ac:dyDescent="0.25">
      <c r="B3281" s="238">
        <v>3218</v>
      </c>
      <c r="C3281" s="237">
        <v>-35.685787026038014</v>
      </c>
    </row>
    <row r="3282" spans="2:3" x14ac:dyDescent="0.25">
      <c r="B3282" s="238">
        <v>3219</v>
      </c>
      <c r="C3282" s="237">
        <v>250.23933353229162</v>
      </c>
    </row>
    <row r="3283" spans="2:3" x14ac:dyDescent="0.25">
      <c r="B3283" s="238">
        <v>3220</v>
      </c>
      <c r="C3283" s="237">
        <v>-70.123642425126235</v>
      </c>
    </row>
    <row r="3284" spans="2:3" x14ac:dyDescent="0.25">
      <c r="B3284" s="238">
        <v>3221</v>
      </c>
      <c r="C3284" s="237">
        <v>200.37686780734637</v>
      </c>
    </row>
    <row r="3285" spans="2:3" x14ac:dyDescent="0.25">
      <c r="B3285" s="238">
        <v>3222</v>
      </c>
      <c r="C3285" s="237">
        <v>416.93688316426244</v>
      </c>
    </row>
    <row r="3286" spans="2:3" x14ac:dyDescent="0.25">
      <c r="B3286" s="238">
        <v>3223</v>
      </c>
      <c r="C3286" s="237">
        <v>118.22215763938843</v>
      </c>
    </row>
    <row r="3287" spans="2:3" x14ac:dyDescent="0.25">
      <c r="B3287" s="238">
        <v>3224</v>
      </c>
      <c r="C3287" s="237">
        <v>210.95719400904704</v>
      </c>
    </row>
    <row r="3288" spans="2:3" x14ac:dyDescent="0.25">
      <c r="B3288" s="238">
        <v>3225</v>
      </c>
      <c r="C3288" s="237">
        <v>176.39153861665167</v>
      </c>
    </row>
    <row r="3289" spans="2:3" x14ac:dyDescent="0.25">
      <c r="B3289" s="238">
        <v>3226</v>
      </c>
      <c r="C3289" s="237">
        <v>-5.153047373998163</v>
      </c>
    </row>
    <row r="3290" spans="2:3" x14ac:dyDescent="0.25">
      <c r="B3290" s="238">
        <v>3227</v>
      </c>
      <c r="C3290" s="237">
        <v>184.25067016659827</v>
      </c>
    </row>
    <row r="3291" spans="2:3" x14ac:dyDescent="0.25">
      <c r="B3291" s="238">
        <v>3228</v>
      </c>
      <c r="C3291" s="237">
        <v>0.92113866995866545</v>
      </c>
    </row>
    <row r="3292" spans="2:3" x14ac:dyDescent="0.25">
      <c r="B3292" s="238">
        <v>3229</v>
      </c>
      <c r="C3292" s="237">
        <v>73.800952457242573</v>
      </c>
    </row>
    <row r="3293" spans="2:3" x14ac:dyDescent="0.25">
      <c r="B3293" s="238">
        <v>3230</v>
      </c>
      <c r="C3293" s="237">
        <v>115.79680192139558</v>
      </c>
    </row>
    <row r="3294" spans="2:3" x14ac:dyDescent="0.25">
      <c r="B3294" s="238">
        <v>3231</v>
      </c>
      <c r="C3294" s="237">
        <v>209.97444099809059</v>
      </c>
    </row>
    <row r="3295" spans="2:3" x14ac:dyDescent="0.25">
      <c r="B3295" s="238">
        <v>3232</v>
      </c>
      <c r="C3295" s="237">
        <v>217.98540920169904</v>
      </c>
    </row>
    <row r="3296" spans="2:3" x14ac:dyDescent="0.25">
      <c r="B3296" s="238">
        <v>3233</v>
      </c>
      <c r="C3296" s="237">
        <v>423.84924557883875</v>
      </c>
    </row>
    <row r="3297" spans="2:3" x14ac:dyDescent="0.25">
      <c r="B3297" s="238">
        <v>3234</v>
      </c>
      <c r="C3297" s="237">
        <v>203.21767290903679</v>
      </c>
    </row>
    <row r="3298" spans="2:3" x14ac:dyDescent="0.25">
      <c r="B3298" s="238">
        <v>3235</v>
      </c>
      <c r="C3298" s="237">
        <v>11.722721317090489</v>
      </c>
    </row>
    <row r="3299" spans="2:3" x14ac:dyDescent="0.25">
      <c r="B3299" s="238">
        <v>3236</v>
      </c>
      <c r="C3299" s="237">
        <v>27.288100983345117</v>
      </c>
    </row>
    <row r="3300" spans="2:3" x14ac:dyDescent="0.25">
      <c r="B3300" s="238">
        <v>3237</v>
      </c>
      <c r="C3300" s="237">
        <v>26.493795771865123</v>
      </c>
    </row>
    <row r="3301" spans="2:3" x14ac:dyDescent="0.25">
      <c r="B3301" s="238">
        <v>3238</v>
      </c>
      <c r="C3301" s="237">
        <v>154.36742854249286</v>
      </c>
    </row>
    <row r="3302" spans="2:3" x14ac:dyDescent="0.25">
      <c r="B3302" s="238">
        <v>3239</v>
      </c>
      <c r="C3302" s="237">
        <v>134.65541866080656</v>
      </c>
    </row>
    <row r="3303" spans="2:3" x14ac:dyDescent="0.25">
      <c r="B3303" s="238">
        <v>3240</v>
      </c>
      <c r="C3303" s="237">
        <v>-107.83134427666508</v>
      </c>
    </row>
    <row r="3304" spans="2:3" x14ac:dyDescent="0.25">
      <c r="B3304" s="238">
        <v>3241</v>
      </c>
      <c r="C3304" s="237">
        <v>285.34658805317861</v>
      </c>
    </row>
    <row r="3305" spans="2:3" x14ac:dyDescent="0.25">
      <c r="B3305" s="238">
        <v>3242</v>
      </c>
      <c r="C3305" s="237">
        <v>-52.805891520281705</v>
      </c>
    </row>
    <row r="3306" spans="2:3" x14ac:dyDescent="0.25">
      <c r="B3306" s="238">
        <v>3243</v>
      </c>
      <c r="C3306" s="237">
        <v>240.11152287283178</v>
      </c>
    </row>
    <row r="3307" spans="2:3" x14ac:dyDescent="0.25">
      <c r="B3307" s="238">
        <v>3244</v>
      </c>
      <c r="C3307" s="237">
        <v>274.86799503033706</v>
      </c>
    </row>
    <row r="3308" spans="2:3" x14ac:dyDescent="0.25">
      <c r="B3308" s="238">
        <v>3245</v>
      </c>
      <c r="C3308" s="237">
        <v>58.194979057252176</v>
      </c>
    </row>
    <row r="3309" spans="2:3" x14ac:dyDescent="0.25">
      <c r="B3309" s="238">
        <v>3246</v>
      </c>
      <c r="C3309" s="237">
        <v>88.830712683745077</v>
      </c>
    </row>
    <row r="3310" spans="2:3" x14ac:dyDescent="0.25">
      <c r="B3310" s="238">
        <v>3247</v>
      </c>
      <c r="C3310" s="237">
        <v>311.81614285897314</v>
      </c>
    </row>
    <row r="3311" spans="2:3" x14ac:dyDescent="0.25">
      <c r="B3311" s="238">
        <v>3248</v>
      </c>
      <c r="C3311" s="237">
        <v>94.598215157024995</v>
      </c>
    </row>
    <row r="3312" spans="2:3" x14ac:dyDescent="0.25">
      <c r="B3312" s="238">
        <v>3249</v>
      </c>
      <c r="C3312" s="237">
        <v>241.6706167258416</v>
      </c>
    </row>
    <row r="3313" spans="2:3" x14ac:dyDescent="0.25">
      <c r="B3313" s="238">
        <v>3250</v>
      </c>
      <c r="C3313" s="237">
        <v>90.595503797030105</v>
      </c>
    </row>
    <row r="3314" spans="2:3" x14ac:dyDescent="0.25">
      <c r="B3314" s="238">
        <v>3251</v>
      </c>
      <c r="C3314" s="237">
        <v>206.49952365320581</v>
      </c>
    </row>
    <row r="3315" spans="2:3" x14ac:dyDescent="0.25">
      <c r="B3315" s="238">
        <v>3252</v>
      </c>
      <c r="C3315" s="237">
        <v>306.34536097662772</v>
      </c>
    </row>
    <row r="3316" spans="2:3" x14ac:dyDescent="0.25">
      <c r="B3316" s="238">
        <v>3253</v>
      </c>
      <c r="C3316" s="237">
        <v>201.42510061645328</v>
      </c>
    </row>
    <row r="3317" spans="2:3" x14ac:dyDescent="0.25">
      <c r="B3317" s="238">
        <v>3254</v>
      </c>
      <c r="C3317" s="237">
        <v>-125.96065052285141</v>
      </c>
    </row>
    <row r="3318" spans="2:3" x14ac:dyDescent="0.25">
      <c r="B3318" s="238">
        <v>3255</v>
      </c>
      <c r="C3318" s="237">
        <v>186.21011352201612</v>
      </c>
    </row>
    <row r="3319" spans="2:3" x14ac:dyDescent="0.25">
      <c r="B3319" s="238">
        <v>3256</v>
      </c>
      <c r="C3319" s="237">
        <v>156.54491670506687</v>
      </c>
    </row>
    <row r="3320" spans="2:3" x14ac:dyDescent="0.25">
      <c r="B3320" s="238">
        <v>3257</v>
      </c>
      <c r="C3320" s="237">
        <v>178.12363786550713</v>
      </c>
    </row>
    <row r="3321" spans="2:3" x14ac:dyDescent="0.25">
      <c r="B3321" s="238">
        <v>3258</v>
      </c>
      <c r="C3321" s="237">
        <v>93.948404409935534</v>
      </c>
    </row>
    <row r="3322" spans="2:3" x14ac:dyDescent="0.25">
      <c r="B3322" s="238">
        <v>3259</v>
      </c>
      <c r="C3322" s="237">
        <v>94.628836288187685</v>
      </c>
    </row>
    <row r="3323" spans="2:3" x14ac:dyDescent="0.25">
      <c r="B3323" s="238">
        <v>3260</v>
      </c>
      <c r="C3323" s="237">
        <v>-56.20306833601586</v>
      </c>
    </row>
    <row r="3324" spans="2:3" x14ac:dyDescent="0.25">
      <c r="B3324" s="238">
        <v>3261</v>
      </c>
      <c r="C3324" s="237">
        <v>-87.638745397572137</v>
      </c>
    </row>
    <row r="3325" spans="2:3" x14ac:dyDescent="0.25">
      <c r="B3325" s="238">
        <v>3262</v>
      </c>
      <c r="C3325" s="237">
        <v>-74.257807398997016</v>
      </c>
    </row>
    <row r="3326" spans="2:3" x14ac:dyDescent="0.25">
      <c r="B3326" s="238">
        <v>3263</v>
      </c>
      <c r="C3326" s="237">
        <v>293.67042366530211</v>
      </c>
    </row>
    <row r="3327" spans="2:3" x14ac:dyDescent="0.25">
      <c r="B3327" s="238">
        <v>3264</v>
      </c>
      <c r="C3327" s="237">
        <v>136.09791019330146</v>
      </c>
    </row>
    <row r="3328" spans="2:3" x14ac:dyDescent="0.25">
      <c r="B3328" s="238">
        <v>3265</v>
      </c>
      <c r="C3328" s="237">
        <v>44.669630034043394</v>
      </c>
    </row>
    <row r="3329" spans="2:3" x14ac:dyDescent="0.25">
      <c r="B3329" s="238">
        <v>3266</v>
      </c>
      <c r="C3329" s="237">
        <v>35.348081266672551</v>
      </c>
    </row>
    <row r="3330" spans="2:3" x14ac:dyDescent="0.25">
      <c r="B3330" s="238">
        <v>3267</v>
      </c>
      <c r="C3330" s="237">
        <v>496.17480927416699</v>
      </c>
    </row>
    <row r="3331" spans="2:3" x14ac:dyDescent="0.25">
      <c r="B3331" s="238">
        <v>3268</v>
      </c>
      <c r="C3331" s="237">
        <v>80.839793274705713</v>
      </c>
    </row>
    <row r="3332" spans="2:3" x14ac:dyDescent="0.25">
      <c r="B3332" s="238">
        <v>3269</v>
      </c>
      <c r="C3332" s="237">
        <v>-34.040844421946076</v>
      </c>
    </row>
    <row r="3333" spans="2:3" x14ac:dyDescent="0.25">
      <c r="B3333" s="238">
        <v>3270</v>
      </c>
      <c r="C3333" s="237">
        <v>-14.894776645538741</v>
      </c>
    </row>
    <row r="3334" spans="2:3" x14ac:dyDescent="0.25">
      <c r="B3334" s="238">
        <v>3271</v>
      </c>
      <c r="C3334" s="237">
        <v>233.4939367017796</v>
      </c>
    </row>
    <row r="3335" spans="2:3" x14ac:dyDescent="0.25">
      <c r="B3335" s="238">
        <v>3272</v>
      </c>
      <c r="C3335" s="237">
        <v>103.40450666940939</v>
      </c>
    </row>
    <row r="3336" spans="2:3" x14ac:dyDescent="0.25">
      <c r="B3336" s="238">
        <v>3273</v>
      </c>
      <c r="C3336" s="237">
        <v>-1.4663874284833014</v>
      </c>
    </row>
    <row r="3337" spans="2:3" x14ac:dyDescent="0.25">
      <c r="B3337" s="238">
        <v>3274</v>
      </c>
      <c r="C3337" s="237">
        <v>-169.79533842347263</v>
      </c>
    </row>
    <row r="3338" spans="2:3" x14ac:dyDescent="0.25">
      <c r="B3338" s="238">
        <v>3275</v>
      </c>
      <c r="C3338" s="237">
        <v>-16.888615737401494</v>
      </c>
    </row>
    <row r="3339" spans="2:3" x14ac:dyDescent="0.25">
      <c r="B3339" s="238">
        <v>3276</v>
      </c>
      <c r="C3339" s="237">
        <v>324.41556551070175</v>
      </c>
    </row>
    <row r="3340" spans="2:3" x14ac:dyDescent="0.25">
      <c r="B3340" s="238">
        <v>3277</v>
      </c>
      <c r="C3340" s="237">
        <v>161.12551770379909</v>
      </c>
    </row>
    <row r="3341" spans="2:3" x14ac:dyDescent="0.25">
      <c r="B3341" s="238">
        <v>3278</v>
      </c>
      <c r="C3341" s="237">
        <v>137.24935743072436</v>
      </c>
    </row>
    <row r="3342" spans="2:3" x14ac:dyDescent="0.25">
      <c r="B3342" s="238">
        <v>3279</v>
      </c>
      <c r="C3342" s="237">
        <v>127.10938186336831</v>
      </c>
    </row>
    <row r="3343" spans="2:3" x14ac:dyDescent="0.25">
      <c r="B3343" s="238">
        <v>3280</v>
      </c>
      <c r="C3343" s="237">
        <v>170.06939387020242</v>
      </c>
    </row>
    <row r="3344" spans="2:3" x14ac:dyDescent="0.25">
      <c r="B3344" s="238">
        <v>3281</v>
      </c>
      <c r="C3344" s="237">
        <v>45.322323762185675</v>
      </c>
    </row>
    <row r="3345" spans="2:3" x14ac:dyDescent="0.25">
      <c r="B3345" s="238">
        <v>3282</v>
      </c>
      <c r="C3345" s="237">
        <v>114.42838555257036</v>
      </c>
    </row>
    <row r="3346" spans="2:3" x14ac:dyDescent="0.25">
      <c r="B3346" s="238">
        <v>3283</v>
      </c>
      <c r="C3346" s="237">
        <v>145.30003231639347</v>
      </c>
    </row>
    <row r="3347" spans="2:3" x14ac:dyDescent="0.25">
      <c r="B3347" s="238">
        <v>3284</v>
      </c>
      <c r="C3347" s="237">
        <v>126.01184988734137</v>
      </c>
    </row>
    <row r="3348" spans="2:3" x14ac:dyDescent="0.25">
      <c r="B3348" s="238">
        <v>3285</v>
      </c>
      <c r="C3348" s="237">
        <v>179.23980322374192</v>
      </c>
    </row>
    <row r="3349" spans="2:3" x14ac:dyDescent="0.25">
      <c r="B3349" s="238">
        <v>3286</v>
      </c>
      <c r="C3349" s="237">
        <v>326.57776649731352</v>
      </c>
    </row>
    <row r="3350" spans="2:3" x14ac:dyDescent="0.25">
      <c r="B3350" s="238">
        <v>3287</v>
      </c>
      <c r="C3350" s="237">
        <v>111.11124597422236</v>
      </c>
    </row>
    <row r="3351" spans="2:3" x14ac:dyDescent="0.25">
      <c r="B3351" s="238">
        <v>3288</v>
      </c>
      <c r="C3351" s="237">
        <v>268.16654531450729</v>
      </c>
    </row>
    <row r="3352" spans="2:3" x14ac:dyDescent="0.25">
      <c r="B3352" s="238">
        <v>3289</v>
      </c>
      <c r="C3352" s="237">
        <v>-77.671228561036543</v>
      </c>
    </row>
    <row r="3353" spans="2:3" x14ac:dyDescent="0.25">
      <c r="B3353" s="238">
        <v>3290</v>
      </c>
      <c r="C3353" s="237">
        <v>48.136226263996051</v>
      </c>
    </row>
    <row r="3354" spans="2:3" x14ac:dyDescent="0.25">
      <c r="B3354" s="238">
        <v>3291</v>
      </c>
      <c r="C3354" s="237">
        <v>6.5304742165063629</v>
      </c>
    </row>
    <row r="3355" spans="2:3" x14ac:dyDescent="0.25">
      <c r="B3355" s="238">
        <v>3292</v>
      </c>
      <c r="C3355" s="237">
        <v>339.13686555895509</v>
      </c>
    </row>
    <row r="3356" spans="2:3" x14ac:dyDescent="0.25">
      <c r="B3356" s="238">
        <v>3293</v>
      </c>
      <c r="C3356" s="237">
        <v>107.12450903268503</v>
      </c>
    </row>
    <row r="3357" spans="2:3" x14ac:dyDescent="0.25">
      <c r="B3357" s="238">
        <v>3294</v>
      </c>
      <c r="C3357" s="237">
        <v>174.77913873754636</v>
      </c>
    </row>
    <row r="3358" spans="2:3" x14ac:dyDescent="0.25">
      <c r="B3358" s="238">
        <v>3295</v>
      </c>
      <c r="C3358" s="237">
        <v>127.98693270469431</v>
      </c>
    </row>
    <row r="3359" spans="2:3" x14ac:dyDescent="0.25">
      <c r="B3359" s="238">
        <v>3296</v>
      </c>
      <c r="C3359" s="237">
        <v>50.172838998056278</v>
      </c>
    </row>
    <row r="3360" spans="2:3" x14ac:dyDescent="0.25">
      <c r="B3360" s="238">
        <v>3297</v>
      </c>
      <c r="C3360" s="237">
        <v>38.917489684851276</v>
      </c>
    </row>
    <row r="3361" spans="2:3" x14ac:dyDescent="0.25">
      <c r="B3361" s="238">
        <v>3298</v>
      </c>
      <c r="C3361" s="237">
        <v>367.98669183552215</v>
      </c>
    </row>
    <row r="3362" spans="2:3" x14ac:dyDescent="0.25">
      <c r="B3362" s="238">
        <v>3299</v>
      </c>
      <c r="C3362" s="237">
        <v>177.3343587166072</v>
      </c>
    </row>
    <row r="3363" spans="2:3" x14ac:dyDescent="0.25">
      <c r="B3363" s="238">
        <v>3300</v>
      </c>
      <c r="C3363" s="237">
        <v>77.909861852220388</v>
      </c>
    </row>
    <row r="3364" spans="2:3" x14ac:dyDescent="0.25">
      <c r="B3364" s="238">
        <v>3301</v>
      </c>
      <c r="C3364" s="237">
        <v>154.94075251684646</v>
      </c>
    </row>
    <row r="3365" spans="2:3" x14ac:dyDescent="0.25">
      <c r="B3365" s="238">
        <v>3302</v>
      </c>
      <c r="C3365" s="237">
        <v>198.57994787664484</v>
      </c>
    </row>
    <row r="3366" spans="2:3" x14ac:dyDescent="0.25">
      <c r="B3366" s="238">
        <v>3303</v>
      </c>
      <c r="C3366" s="237">
        <v>1.2897310003334752</v>
      </c>
    </row>
    <row r="3367" spans="2:3" x14ac:dyDescent="0.25">
      <c r="B3367" s="238">
        <v>3304</v>
      </c>
      <c r="C3367" s="237">
        <v>139.49702138239371</v>
      </c>
    </row>
    <row r="3368" spans="2:3" x14ac:dyDescent="0.25">
      <c r="B3368" s="238">
        <v>3305</v>
      </c>
      <c r="C3368" s="237">
        <v>-57.063955166479047</v>
      </c>
    </row>
    <row r="3369" spans="2:3" x14ac:dyDescent="0.25">
      <c r="B3369" s="238">
        <v>3306</v>
      </c>
      <c r="C3369" s="237">
        <v>-85.938260739600423</v>
      </c>
    </row>
    <row r="3370" spans="2:3" x14ac:dyDescent="0.25">
      <c r="B3370" s="238">
        <v>3307</v>
      </c>
      <c r="C3370" s="237">
        <v>81.274949376314026</v>
      </c>
    </row>
    <row r="3371" spans="2:3" x14ac:dyDescent="0.25">
      <c r="B3371" s="238">
        <v>3308</v>
      </c>
      <c r="C3371" s="237">
        <v>-70.96663900483577</v>
      </c>
    </row>
    <row r="3372" spans="2:3" x14ac:dyDescent="0.25">
      <c r="B3372" s="238">
        <v>3309</v>
      </c>
      <c r="C3372" s="237">
        <v>226.01123207670446</v>
      </c>
    </row>
    <row r="3373" spans="2:3" x14ac:dyDescent="0.25">
      <c r="B3373" s="238">
        <v>3310</v>
      </c>
      <c r="C3373" s="237">
        <v>286.23501910228595</v>
      </c>
    </row>
    <row r="3374" spans="2:3" x14ac:dyDescent="0.25">
      <c r="B3374" s="238">
        <v>3311</v>
      </c>
      <c r="C3374" s="237">
        <v>264.16900854104341</v>
      </c>
    </row>
    <row r="3375" spans="2:3" x14ac:dyDescent="0.25">
      <c r="B3375" s="238">
        <v>3312</v>
      </c>
      <c r="C3375" s="237">
        <v>76.107993391435159</v>
      </c>
    </row>
    <row r="3376" spans="2:3" x14ac:dyDescent="0.25">
      <c r="B3376" s="238">
        <v>3313</v>
      </c>
      <c r="C3376" s="237">
        <v>97.093593583032415</v>
      </c>
    </row>
    <row r="3377" spans="2:3" x14ac:dyDescent="0.25">
      <c r="B3377" s="238">
        <v>3314</v>
      </c>
      <c r="C3377" s="237">
        <v>155.4154516846184</v>
      </c>
    </row>
    <row r="3378" spans="2:3" x14ac:dyDescent="0.25">
      <c r="B3378" s="238">
        <v>3315</v>
      </c>
      <c r="C3378" s="237">
        <v>215.82921865620716</v>
      </c>
    </row>
    <row r="3379" spans="2:3" x14ac:dyDescent="0.25">
      <c r="B3379" s="238">
        <v>3316</v>
      </c>
      <c r="C3379" s="237">
        <v>352.98212621765003</v>
      </c>
    </row>
    <row r="3380" spans="2:3" x14ac:dyDescent="0.25">
      <c r="B3380" s="238">
        <v>3317</v>
      </c>
      <c r="C3380" s="237">
        <v>-78.508554464266098</v>
      </c>
    </row>
    <row r="3381" spans="2:3" x14ac:dyDescent="0.25">
      <c r="B3381" s="238">
        <v>3318</v>
      </c>
      <c r="C3381" s="237">
        <v>174.57298579656771</v>
      </c>
    </row>
    <row r="3382" spans="2:3" x14ac:dyDescent="0.25">
      <c r="B3382" s="238">
        <v>3319</v>
      </c>
      <c r="C3382" s="237">
        <v>77.05624404166042</v>
      </c>
    </row>
    <row r="3383" spans="2:3" x14ac:dyDescent="0.25">
      <c r="B3383" s="238">
        <v>3320</v>
      </c>
      <c r="C3383" s="237">
        <v>196.06186420807796</v>
      </c>
    </row>
    <row r="3384" spans="2:3" x14ac:dyDescent="0.25">
      <c r="B3384" s="238">
        <v>3321</v>
      </c>
      <c r="C3384" s="237">
        <v>42.602654413042842</v>
      </c>
    </row>
    <row r="3385" spans="2:3" x14ac:dyDescent="0.25">
      <c r="B3385" s="238">
        <v>3322</v>
      </c>
      <c r="C3385" s="237">
        <v>215.18809190361165</v>
      </c>
    </row>
    <row r="3386" spans="2:3" x14ac:dyDescent="0.25">
      <c r="B3386" s="238">
        <v>3323</v>
      </c>
      <c r="C3386" s="237">
        <v>74.287236573186817</v>
      </c>
    </row>
    <row r="3387" spans="2:3" x14ac:dyDescent="0.25">
      <c r="B3387" s="238">
        <v>3324</v>
      </c>
      <c r="C3387" s="237">
        <v>113.23162181621052</v>
      </c>
    </row>
    <row r="3388" spans="2:3" x14ac:dyDescent="0.25">
      <c r="B3388" s="238">
        <v>3325</v>
      </c>
      <c r="C3388" s="237">
        <v>63.441573235873712</v>
      </c>
    </row>
    <row r="3389" spans="2:3" x14ac:dyDescent="0.25">
      <c r="B3389" s="238">
        <v>3326</v>
      </c>
      <c r="C3389" s="237">
        <v>-78.704430128868751</v>
      </c>
    </row>
    <row r="3390" spans="2:3" x14ac:dyDescent="0.25">
      <c r="B3390" s="238">
        <v>3327</v>
      </c>
      <c r="C3390" s="237">
        <v>-134.36861978160439</v>
      </c>
    </row>
    <row r="3391" spans="2:3" x14ac:dyDescent="0.25">
      <c r="B3391" s="238">
        <v>3328</v>
      </c>
      <c r="C3391" s="237">
        <v>40.80310601344911</v>
      </c>
    </row>
    <row r="3392" spans="2:3" x14ac:dyDescent="0.25">
      <c r="B3392" s="238">
        <v>3329</v>
      </c>
      <c r="C3392" s="237">
        <v>136.84802837178719</v>
      </c>
    </row>
    <row r="3393" spans="2:3" x14ac:dyDescent="0.25">
      <c r="B3393" s="238">
        <v>3330</v>
      </c>
      <c r="C3393" s="237">
        <v>319.11642764071252</v>
      </c>
    </row>
    <row r="3394" spans="2:3" x14ac:dyDescent="0.25">
      <c r="B3394" s="238">
        <v>3331</v>
      </c>
      <c r="C3394" s="237">
        <v>196.01684218145687</v>
      </c>
    </row>
    <row r="3395" spans="2:3" x14ac:dyDescent="0.25">
      <c r="B3395" s="238">
        <v>3332</v>
      </c>
      <c r="C3395" s="237">
        <v>69.155217961764492</v>
      </c>
    </row>
    <row r="3396" spans="2:3" x14ac:dyDescent="0.25">
      <c r="B3396" s="238">
        <v>3333</v>
      </c>
      <c r="C3396" s="237">
        <v>63.997317279428472</v>
      </c>
    </row>
    <row r="3397" spans="2:3" x14ac:dyDescent="0.25">
      <c r="B3397" s="238">
        <v>3334</v>
      </c>
      <c r="C3397" s="237">
        <v>82.565693662048403</v>
      </c>
    </row>
    <row r="3398" spans="2:3" x14ac:dyDescent="0.25">
      <c r="B3398" s="238">
        <v>3335</v>
      </c>
      <c r="C3398" s="237">
        <v>192.6669726599587</v>
      </c>
    </row>
    <row r="3399" spans="2:3" x14ac:dyDescent="0.25">
      <c r="B3399" s="238">
        <v>3336</v>
      </c>
      <c r="C3399" s="237">
        <v>28.480423065085432</v>
      </c>
    </row>
    <row r="3400" spans="2:3" x14ac:dyDescent="0.25">
      <c r="B3400" s="238">
        <v>3337</v>
      </c>
      <c r="C3400" s="237">
        <v>229.4329313716826</v>
      </c>
    </row>
    <row r="3401" spans="2:3" x14ac:dyDescent="0.25">
      <c r="B3401" s="238">
        <v>3338</v>
      </c>
      <c r="C3401" s="237">
        <v>223.14904285833103</v>
      </c>
    </row>
    <row r="3402" spans="2:3" x14ac:dyDescent="0.25">
      <c r="B3402" s="238">
        <v>3339</v>
      </c>
      <c r="C3402" s="237">
        <v>216.18062364114411</v>
      </c>
    </row>
    <row r="3403" spans="2:3" x14ac:dyDescent="0.25">
      <c r="B3403" s="238">
        <v>3340</v>
      </c>
      <c r="C3403" s="237">
        <v>60.10081747501269</v>
      </c>
    </row>
    <row r="3404" spans="2:3" x14ac:dyDescent="0.25">
      <c r="B3404" s="238">
        <v>3341</v>
      </c>
      <c r="C3404" s="237">
        <v>62.017034142851038</v>
      </c>
    </row>
    <row r="3405" spans="2:3" x14ac:dyDescent="0.25">
      <c r="B3405" s="238">
        <v>3342</v>
      </c>
      <c r="C3405" s="237">
        <v>188.20750383340862</v>
      </c>
    </row>
    <row r="3406" spans="2:3" x14ac:dyDescent="0.25">
      <c r="B3406" s="238">
        <v>3343</v>
      </c>
      <c r="C3406" s="237">
        <v>287.26823265704996</v>
      </c>
    </row>
    <row r="3407" spans="2:3" x14ac:dyDescent="0.25">
      <c r="B3407" s="238">
        <v>3344</v>
      </c>
      <c r="C3407" s="237">
        <v>49.891495253494469</v>
      </c>
    </row>
    <row r="3408" spans="2:3" x14ac:dyDescent="0.25">
      <c r="B3408" s="238">
        <v>3345</v>
      </c>
      <c r="C3408" s="237">
        <v>78.569709722513664</v>
      </c>
    </row>
    <row r="3409" spans="2:3" x14ac:dyDescent="0.25">
      <c r="B3409" s="238">
        <v>3346</v>
      </c>
      <c r="C3409" s="237">
        <v>169.49966059973576</v>
      </c>
    </row>
    <row r="3410" spans="2:3" x14ac:dyDescent="0.25">
      <c r="B3410" s="238">
        <v>3347</v>
      </c>
      <c r="C3410" s="237">
        <v>76.916233945177055</v>
      </c>
    </row>
    <row r="3411" spans="2:3" x14ac:dyDescent="0.25">
      <c r="B3411" s="238">
        <v>3348</v>
      </c>
      <c r="C3411" s="237">
        <v>8.8606548204491702</v>
      </c>
    </row>
    <row r="3412" spans="2:3" x14ac:dyDescent="0.25">
      <c r="B3412" s="238">
        <v>3349</v>
      </c>
      <c r="C3412" s="237">
        <v>89.477527375731711</v>
      </c>
    </row>
    <row r="3413" spans="2:3" x14ac:dyDescent="0.25">
      <c r="B3413" s="238">
        <v>3350</v>
      </c>
      <c r="C3413" s="237">
        <v>114.39291501461504</v>
      </c>
    </row>
    <row r="3414" spans="2:3" x14ac:dyDescent="0.25">
      <c r="B3414" s="238">
        <v>3351</v>
      </c>
      <c r="C3414" s="237">
        <v>324.54337296596498</v>
      </c>
    </row>
    <row r="3415" spans="2:3" x14ac:dyDescent="0.25">
      <c r="B3415" s="238">
        <v>3352</v>
      </c>
      <c r="C3415" s="237">
        <v>-65.010364788123013</v>
      </c>
    </row>
    <row r="3416" spans="2:3" x14ac:dyDescent="0.25">
      <c r="B3416" s="238">
        <v>3353</v>
      </c>
      <c r="C3416" s="237">
        <v>18.924769446572284</v>
      </c>
    </row>
    <row r="3417" spans="2:3" x14ac:dyDescent="0.25">
      <c r="B3417" s="238">
        <v>3354</v>
      </c>
      <c r="C3417" s="237">
        <v>62.758394765716183</v>
      </c>
    </row>
    <row r="3418" spans="2:3" x14ac:dyDescent="0.25">
      <c r="B3418" s="238">
        <v>3355</v>
      </c>
      <c r="C3418" s="237">
        <v>330.44971606162346</v>
      </c>
    </row>
    <row r="3419" spans="2:3" x14ac:dyDescent="0.25">
      <c r="B3419" s="238">
        <v>3356</v>
      </c>
      <c r="C3419" s="237">
        <v>253.26787381054999</v>
      </c>
    </row>
    <row r="3420" spans="2:3" x14ac:dyDescent="0.25">
      <c r="B3420" s="238">
        <v>3357</v>
      </c>
      <c r="C3420" s="237">
        <v>5.3115992342450795</v>
      </c>
    </row>
    <row r="3421" spans="2:3" x14ac:dyDescent="0.25">
      <c r="B3421" s="238">
        <v>3358</v>
      </c>
      <c r="C3421" s="237">
        <v>78.127011437705249</v>
      </c>
    </row>
    <row r="3422" spans="2:3" x14ac:dyDescent="0.25">
      <c r="B3422" s="238">
        <v>3359</v>
      </c>
      <c r="C3422" s="237">
        <v>5.5451298421303221</v>
      </c>
    </row>
    <row r="3423" spans="2:3" x14ac:dyDescent="0.25">
      <c r="B3423" s="238">
        <v>3360</v>
      </c>
      <c r="C3423" s="237">
        <v>148.90386362309366</v>
      </c>
    </row>
    <row r="3424" spans="2:3" x14ac:dyDescent="0.25">
      <c r="B3424" s="238">
        <v>3361</v>
      </c>
      <c r="C3424" s="237">
        <v>257.27424778124538</v>
      </c>
    </row>
    <row r="3425" spans="2:3" x14ac:dyDescent="0.25">
      <c r="B3425" s="238">
        <v>3362</v>
      </c>
      <c r="C3425" s="237">
        <v>30.712177138876527</v>
      </c>
    </row>
    <row r="3426" spans="2:3" x14ac:dyDescent="0.25">
      <c r="B3426" s="238">
        <v>3363</v>
      </c>
      <c r="C3426" s="237">
        <v>79.766717781622589</v>
      </c>
    </row>
    <row r="3427" spans="2:3" x14ac:dyDescent="0.25">
      <c r="B3427" s="238">
        <v>3364</v>
      </c>
      <c r="C3427" s="237">
        <v>-159.15082894002609</v>
      </c>
    </row>
    <row r="3428" spans="2:3" x14ac:dyDescent="0.25">
      <c r="B3428" s="238">
        <v>3365</v>
      </c>
      <c r="C3428" s="237">
        <v>165.85696059675851</v>
      </c>
    </row>
    <row r="3429" spans="2:3" x14ac:dyDescent="0.25">
      <c r="B3429" s="238">
        <v>3366</v>
      </c>
      <c r="C3429" s="237">
        <v>127.21803790247063</v>
      </c>
    </row>
    <row r="3430" spans="2:3" x14ac:dyDescent="0.25">
      <c r="B3430" s="238">
        <v>3367</v>
      </c>
      <c r="C3430" s="237">
        <v>155.07062021604344</v>
      </c>
    </row>
    <row r="3431" spans="2:3" x14ac:dyDescent="0.25">
      <c r="B3431" s="238">
        <v>3368</v>
      </c>
      <c r="C3431" s="237">
        <v>65.154396635447441</v>
      </c>
    </row>
    <row r="3432" spans="2:3" x14ac:dyDescent="0.25">
      <c r="B3432" s="238">
        <v>3369</v>
      </c>
      <c r="C3432" s="237">
        <v>41.943634688369769</v>
      </c>
    </row>
    <row r="3433" spans="2:3" x14ac:dyDescent="0.25">
      <c r="B3433" s="238">
        <v>3370</v>
      </c>
      <c r="C3433" s="237">
        <v>308.2184652383711</v>
      </c>
    </row>
    <row r="3434" spans="2:3" x14ac:dyDescent="0.25">
      <c r="B3434" s="238">
        <v>3371</v>
      </c>
      <c r="C3434" s="237">
        <v>342.76938188101951</v>
      </c>
    </row>
    <row r="3435" spans="2:3" x14ac:dyDescent="0.25">
      <c r="B3435" s="238">
        <v>3372</v>
      </c>
      <c r="C3435" s="237">
        <v>97.766819119126922</v>
      </c>
    </row>
    <row r="3436" spans="2:3" x14ac:dyDescent="0.25">
      <c r="B3436" s="238">
        <v>3373</v>
      </c>
      <c r="C3436" s="237">
        <v>103.29306794650869</v>
      </c>
    </row>
    <row r="3437" spans="2:3" x14ac:dyDescent="0.25">
      <c r="B3437" s="238">
        <v>3374</v>
      </c>
      <c r="C3437" s="237">
        <v>278.84336205856931</v>
      </c>
    </row>
    <row r="3438" spans="2:3" x14ac:dyDescent="0.25">
      <c r="B3438" s="238">
        <v>3375</v>
      </c>
      <c r="C3438" s="237">
        <v>317.32611980716968</v>
      </c>
    </row>
    <row r="3439" spans="2:3" x14ac:dyDescent="0.25">
      <c r="B3439" s="238">
        <v>3376</v>
      </c>
      <c r="C3439" s="237">
        <v>228.2162524382893</v>
      </c>
    </row>
    <row r="3440" spans="2:3" x14ac:dyDescent="0.25">
      <c r="B3440" s="238">
        <v>3377</v>
      </c>
      <c r="C3440" s="237">
        <v>80.36748984150401</v>
      </c>
    </row>
    <row r="3441" spans="2:3" x14ac:dyDescent="0.25">
      <c r="B3441" s="238">
        <v>3378</v>
      </c>
      <c r="C3441" s="237">
        <v>50.963851583445717</v>
      </c>
    </row>
    <row r="3442" spans="2:3" x14ac:dyDescent="0.25">
      <c r="B3442" s="238">
        <v>3379</v>
      </c>
      <c r="C3442" s="237">
        <v>53.350659581417204</v>
      </c>
    </row>
    <row r="3443" spans="2:3" x14ac:dyDescent="0.25">
      <c r="B3443" s="238">
        <v>3380</v>
      </c>
      <c r="C3443" s="237">
        <v>-12.890179203693179</v>
      </c>
    </row>
    <row r="3444" spans="2:3" x14ac:dyDescent="0.25">
      <c r="B3444" s="238">
        <v>3381</v>
      </c>
      <c r="C3444" s="237">
        <v>318.58162588848666</v>
      </c>
    </row>
    <row r="3445" spans="2:3" x14ac:dyDescent="0.25">
      <c r="B3445" s="238">
        <v>3382</v>
      </c>
      <c r="C3445" s="237">
        <v>159.4800874264352</v>
      </c>
    </row>
    <row r="3446" spans="2:3" x14ac:dyDescent="0.25">
      <c r="B3446" s="238">
        <v>3383</v>
      </c>
      <c r="C3446" s="237">
        <v>302.05905511070921</v>
      </c>
    </row>
    <row r="3447" spans="2:3" x14ac:dyDescent="0.25">
      <c r="B3447" s="238">
        <v>3384</v>
      </c>
      <c r="C3447" s="237">
        <v>136.90257013147206</v>
      </c>
    </row>
    <row r="3448" spans="2:3" x14ac:dyDescent="0.25">
      <c r="B3448" s="238">
        <v>3385</v>
      </c>
      <c r="C3448" s="237">
        <v>-121.87336272984541</v>
      </c>
    </row>
    <row r="3449" spans="2:3" x14ac:dyDescent="0.25">
      <c r="B3449" s="238">
        <v>3386</v>
      </c>
      <c r="C3449" s="237">
        <v>305.7729048498141</v>
      </c>
    </row>
    <row r="3450" spans="2:3" x14ac:dyDescent="0.25">
      <c r="B3450" s="238">
        <v>3387</v>
      </c>
      <c r="C3450" s="237">
        <v>34.822022437342341</v>
      </c>
    </row>
    <row r="3451" spans="2:3" x14ac:dyDescent="0.25">
      <c r="B3451" s="238">
        <v>3388</v>
      </c>
      <c r="C3451" s="237">
        <v>206.56912917242784</v>
      </c>
    </row>
    <row r="3452" spans="2:3" x14ac:dyDescent="0.25">
      <c r="B3452" s="238">
        <v>3389</v>
      </c>
      <c r="C3452" s="237">
        <v>230.24139921652551</v>
      </c>
    </row>
    <row r="3453" spans="2:3" x14ac:dyDescent="0.25">
      <c r="B3453" s="238">
        <v>3390</v>
      </c>
      <c r="C3453" s="237">
        <v>-57.460602085636197</v>
      </c>
    </row>
    <row r="3454" spans="2:3" x14ac:dyDescent="0.25">
      <c r="B3454" s="238">
        <v>3391</v>
      </c>
      <c r="C3454" s="237">
        <v>95.207730512073823</v>
      </c>
    </row>
    <row r="3455" spans="2:3" x14ac:dyDescent="0.25">
      <c r="B3455" s="238">
        <v>3392</v>
      </c>
      <c r="C3455" s="237">
        <v>91.982628716332073</v>
      </c>
    </row>
    <row r="3456" spans="2:3" x14ac:dyDescent="0.25">
      <c r="B3456" s="238">
        <v>3393</v>
      </c>
      <c r="C3456" s="237">
        <v>-197.84708454163689</v>
      </c>
    </row>
    <row r="3457" spans="2:3" x14ac:dyDescent="0.25">
      <c r="B3457" s="238">
        <v>3394</v>
      </c>
      <c r="C3457" s="237">
        <v>329.97834181176813</v>
      </c>
    </row>
    <row r="3458" spans="2:3" x14ac:dyDescent="0.25">
      <c r="B3458" s="238">
        <v>3395</v>
      </c>
      <c r="C3458" s="237">
        <v>170.92711970649481</v>
      </c>
    </row>
    <row r="3459" spans="2:3" x14ac:dyDescent="0.25">
      <c r="B3459" s="238">
        <v>3396</v>
      </c>
      <c r="C3459" s="237">
        <v>79.881004636476973</v>
      </c>
    </row>
    <row r="3460" spans="2:3" x14ac:dyDescent="0.25">
      <c r="B3460" s="238">
        <v>3397</v>
      </c>
      <c r="C3460" s="237">
        <v>332.39131956758001</v>
      </c>
    </row>
    <row r="3461" spans="2:3" x14ac:dyDescent="0.25">
      <c r="B3461" s="238">
        <v>3398</v>
      </c>
      <c r="C3461" s="237">
        <v>362.97642893248081</v>
      </c>
    </row>
    <row r="3462" spans="2:3" x14ac:dyDescent="0.25">
      <c r="B3462" s="238">
        <v>3399</v>
      </c>
      <c r="C3462" s="237">
        <v>58.024734165608216</v>
      </c>
    </row>
    <row r="3463" spans="2:3" x14ac:dyDescent="0.25">
      <c r="B3463" s="238">
        <v>3400</v>
      </c>
      <c r="C3463" s="237">
        <v>121.24244078287172</v>
      </c>
    </row>
    <row r="3464" spans="2:3" x14ac:dyDescent="0.25">
      <c r="B3464" s="238">
        <v>3401</v>
      </c>
      <c r="C3464" s="237">
        <v>-24.261384847136327</v>
      </c>
    </row>
    <row r="3465" spans="2:3" x14ac:dyDescent="0.25">
      <c r="B3465" s="238">
        <v>3402</v>
      </c>
      <c r="C3465" s="237">
        <v>165.68460472019024</v>
      </c>
    </row>
    <row r="3466" spans="2:3" x14ac:dyDescent="0.25">
      <c r="B3466" s="238">
        <v>3403</v>
      </c>
      <c r="C3466" s="237">
        <v>127.95051926259147</v>
      </c>
    </row>
    <row r="3467" spans="2:3" x14ac:dyDescent="0.25">
      <c r="B3467" s="238">
        <v>3404</v>
      </c>
      <c r="C3467" s="237">
        <v>87.953983790210572</v>
      </c>
    </row>
    <row r="3468" spans="2:3" x14ac:dyDescent="0.25">
      <c r="B3468" s="238">
        <v>3405</v>
      </c>
      <c r="C3468" s="237">
        <v>136.27021680234523</v>
      </c>
    </row>
    <row r="3469" spans="2:3" x14ac:dyDescent="0.25">
      <c r="B3469" s="238">
        <v>3406</v>
      </c>
      <c r="C3469" s="237">
        <v>211.79608711372003</v>
      </c>
    </row>
    <row r="3470" spans="2:3" x14ac:dyDescent="0.25">
      <c r="B3470" s="238">
        <v>3407</v>
      </c>
      <c r="C3470" s="237">
        <v>268.74260024403242</v>
      </c>
    </row>
    <row r="3471" spans="2:3" x14ac:dyDescent="0.25">
      <c r="B3471" s="238">
        <v>3408</v>
      </c>
      <c r="C3471" s="237">
        <v>5.9038683545893349</v>
      </c>
    </row>
    <row r="3472" spans="2:3" x14ac:dyDescent="0.25">
      <c r="B3472" s="238">
        <v>3409</v>
      </c>
      <c r="C3472" s="237">
        <v>-246.58206272550234</v>
      </c>
    </row>
    <row r="3473" spans="2:3" x14ac:dyDescent="0.25">
      <c r="B3473" s="238">
        <v>3410</v>
      </c>
      <c r="C3473" s="237">
        <v>224.57008077271075</v>
      </c>
    </row>
    <row r="3474" spans="2:3" x14ac:dyDescent="0.25">
      <c r="B3474" s="238">
        <v>3411</v>
      </c>
      <c r="C3474" s="237">
        <v>154.75234255216964</v>
      </c>
    </row>
    <row r="3475" spans="2:3" x14ac:dyDescent="0.25">
      <c r="B3475" s="238">
        <v>3412</v>
      </c>
      <c r="C3475" s="237">
        <v>98.880389898384095</v>
      </c>
    </row>
    <row r="3476" spans="2:3" x14ac:dyDescent="0.25">
      <c r="B3476" s="238">
        <v>3413</v>
      </c>
      <c r="C3476" s="237">
        <v>68.684723900535147</v>
      </c>
    </row>
    <row r="3477" spans="2:3" x14ac:dyDescent="0.25">
      <c r="B3477" s="238">
        <v>3414</v>
      </c>
      <c r="C3477" s="237">
        <v>263.21084029487793</v>
      </c>
    </row>
    <row r="3478" spans="2:3" x14ac:dyDescent="0.25">
      <c r="B3478" s="238">
        <v>3415</v>
      </c>
      <c r="C3478" s="237">
        <v>100.05569655934615</v>
      </c>
    </row>
    <row r="3479" spans="2:3" x14ac:dyDescent="0.25">
      <c r="B3479" s="238">
        <v>3416</v>
      </c>
      <c r="C3479" s="237">
        <v>221.88977123334479</v>
      </c>
    </row>
    <row r="3480" spans="2:3" x14ac:dyDescent="0.25">
      <c r="B3480" s="238">
        <v>3417</v>
      </c>
      <c r="C3480" s="237">
        <v>57.2313014098971</v>
      </c>
    </row>
    <row r="3481" spans="2:3" x14ac:dyDescent="0.25">
      <c r="B3481" s="238">
        <v>3418</v>
      </c>
      <c r="C3481" s="237">
        <v>91.946915765387331</v>
      </c>
    </row>
    <row r="3482" spans="2:3" x14ac:dyDescent="0.25">
      <c r="B3482" s="238">
        <v>3419</v>
      </c>
      <c r="C3482" s="237">
        <v>119.79529758841528</v>
      </c>
    </row>
    <row r="3483" spans="2:3" x14ac:dyDescent="0.25">
      <c r="B3483" s="238">
        <v>3420</v>
      </c>
      <c r="C3483" s="237">
        <v>4.4082629002831055</v>
      </c>
    </row>
    <row r="3484" spans="2:3" x14ac:dyDescent="0.25">
      <c r="B3484" s="238">
        <v>3421</v>
      </c>
      <c r="C3484" s="237">
        <v>228.52779789838513</v>
      </c>
    </row>
    <row r="3485" spans="2:3" x14ac:dyDescent="0.25">
      <c r="B3485" s="238">
        <v>3422</v>
      </c>
      <c r="C3485" s="237">
        <v>-121.94718826778839</v>
      </c>
    </row>
    <row r="3486" spans="2:3" x14ac:dyDescent="0.25">
      <c r="B3486" s="238">
        <v>3423</v>
      </c>
      <c r="C3486" s="237">
        <v>244.33379116615646</v>
      </c>
    </row>
    <row r="3487" spans="2:3" x14ac:dyDescent="0.25">
      <c r="B3487" s="238">
        <v>3424</v>
      </c>
      <c r="C3487" s="237">
        <v>242.4887584243441</v>
      </c>
    </row>
    <row r="3488" spans="2:3" x14ac:dyDescent="0.25">
      <c r="B3488" s="238">
        <v>3425</v>
      </c>
      <c r="C3488" s="237">
        <v>165.96031765037529</v>
      </c>
    </row>
    <row r="3489" spans="2:3" x14ac:dyDescent="0.25">
      <c r="B3489" s="238">
        <v>3426</v>
      </c>
      <c r="C3489" s="237">
        <v>189.977004811456</v>
      </c>
    </row>
    <row r="3490" spans="2:3" x14ac:dyDescent="0.25">
      <c r="B3490" s="238">
        <v>3427</v>
      </c>
      <c r="C3490" s="237">
        <v>75.936650735757496</v>
      </c>
    </row>
    <row r="3491" spans="2:3" x14ac:dyDescent="0.25">
      <c r="B3491" s="238">
        <v>3428</v>
      </c>
      <c r="C3491" s="237">
        <v>8.5052136945988934</v>
      </c>
    </row>
    <row r="3492" spans="2:3" x14ac:dyDescent="0.25">
      <c r="B3492" s="238">
        <v>3429</v>
      </c>
      <c r="C3492" s="237">
        <v>219.32898600776582</v>
      </c>
    </row>
    <row r="3493" spans="2:3" x14ac:dyDescent="0.25">
      <c r="B3493" s="238">
        <v>3430</v>
      </c>
      <c r="C3493" s="237">
        <v>97.436439274522471</v>
      </c>
    </row>
    <row r="3494" spans="2:3" x14ac:dyDescent="0.25">
      <c r="B3494" s="238">
        <v>3431</v>
      </c>
      <c r="C3494" s="237">
        <v>-103.3760081933695</v>
      </c>
    </row>
    <row r="3495" spans="2:3" x14ac:dyDescent="0.25">
      <c r="B3495" s="238">
        <v>3432</v>
      </c>
      <c r="C3495" s="237">
        <v>-124.93533296094577</v>
      </c>
    </row>
    <row r="3496" spans="2:3" x14ac:dyDescent="0.25">
      <c r="B3496" s="238">
        <v>3433</v>
      </c>
      <c r="C3496" s="237">
        <v>40.155842074402514</v>
      </c>
    </row>
    <row r="3497" spans="2:3" x14ac:dyDescent="0.25">
      <c r="B3497" s="238">
        <v>3434</v>
      </c>
      <c r="C3497" s="237">
        <v>156.62719067383264</v>
      </c>
    </row>
    <row r="3498" spans="2:3" x14ac:dyDescent="0.25">
      <c r="B3498" s="238">
        <v>3435</v>
      </c>
      <c r="C3498" s="237">
        <v>187.45368906739139</v>
      </c>
    </row>
    <row r="3499" spans="2:3" x14ac:dyDescent="0.25">
      <c r="B3499" s="238">
        <v>3436</v>
      </c>
      <c r="C3499" s="237">
        <v>189.31618892868028</v>
      </c>
    </row>
    <row r="3500" spans="2:3" x14ac:dyDescent="0.25">
      <c r="B3500" s="238">
        <v>3437</v>
      </c>
      <c r="C3500" s="237">
        <v>110.84614521142797</v>
      </c>
    </row>
    <row r="3501" spans="2:3" x14ac:dyDescent="0.25">
      <c r="B3501" s="238">
        <v>3438</v>
      </c>
      <c r="C3501" s="237">
        <v>192.32132509254987</v>
      </c>
    </row>
    <row r="3502" spans="2:3" x14ac:dyDescent="0.25">
      <c r="B3502" s="238">
        <v>3439</v>
      </c>
      <c r="C3502" s="237">
        <v>225.29947086050237</v>
      </c>
    </row>
    <row r="3503" spans="2:3" x14ac:dyDescent="0.25">
      <c r="B3503" s="238">
        <v>3440</v>
      </c>
      <c r="C3503" s="237">
        <v>217.79375435059694</v>
      </c>
    </row>
    <row r="3504" spans="2:3" x14ac:dyDescent="0.25">
      <c r="B3504" s="238">
        <v>3441</v>
      </c>
      <c r="C3504" s="237">
        <v>151.0437198109687</v>
      </c>
    </row>
    <row r="3505" spans="2:3" x14ac:dyDescent="0.25">
      <c r="B3505" s="238">
        <v>3442</v>
      </c>
      <c r="C3505" s="237">
        <v>54.724636175605141</v>
      </c>
    </row>
    <row r="3506" spans="2:3" x14ac:dyDescent="0.25">
      <c r="B3506" s="238">
        <v>3443</v>
      </c>
      <c r="C3506" s="237">
        <v>11.876437322251945</v>
      </c>
    </row>
    <row r="3507" spans="2:3" x14ac:dyDescent="0.25">
      <c r="B3507" s="238">
        <v>3444</v>
      </c>
      <c r="C3507" s="237">
        <v>178.75844343088187</v>
      </c>
    </row>
    <row r="3508" spans="2:3" x14ac:dyDescent="0.25">
      <c r="B3508" s="238">
        <v>3445</v>
      </c>
      <c r="C3508" s="237">
        <v>145.04259435169854</v>
      </c>
    </row>
    <row r="3509" spans="2:3" x14ac:dyDescent="0.25">
      <c r="B3509" s="238">
        <v>3446</v>
      </c>
      <c r="C3509" s="237">
        <v>147.9876486446681</v>
      </c>
    </row>
    <row r="3510" spans="2:3" x14ac:dyDescent="0.25">
      <c r="B3510" s="238">
        <v>3447</v>
      </c>
      <c r="C3510" s="237">
        <v>-38.734522450753275</v>
      </c>
    </row>
    <row r="3511" spans="2:3" x14ac:dyDescent="0.25">
      <c r="B3511" s="238">
        <v>3448</v>
      </c>
      <c r="C3511" s="237">
        <v>313.77916596056593</v>
      </c>
    </row>
    <row r="3512" spans="2:3" x14ac:dyDescent="0.25">
      <c r="B3512" s="238">
        <v>3449</v>
      </c>
      <c r="C3512" s="237">
        <v>72.034540162451464</v>
      </c>
    </row>
    <row r="3513" spans="2:3" x14ac:dyDescent="0.25">
      <c r="B3513" s="238">
        <v>3450</v>
      </c>
      <c r="C3513" s="237">
        <v>60.670680346376386</v>
      </c>
    </row>
    <row r="3514" spans="2:3" x14ac:dyDescent="0.25">
      <c r="B3514" s="238">
        <v>3451</v>
      </c>
      <c r="C3514" s="237">
        <v>418.20310555132329</v>
      </c>
    </row>
    <row r="3515" spans="2:3" x14ac:dyDescent="0.25">
      <c r="B3515" s="238">
        <v>3452</v>
      </c>
      <c r="C3515" s="237">
        <v>137.8466611625069</v>
      </c>
    </row>
    <row r="3516" spans="2:3" x14ac:dyDescent="0.25">
      <c r="B3516" s="238">
        <v>3453</v>
      </c>
      <c r="C3516" s="237">
        <v>239.75948437995064</v>
      </c>
    </row>
    <row r="3517" spans="2:3" x14ac:dyDescent="0.25">
      <c r="B3517" s="238">
        <v>3454</v>
      </c>
      <c r="C3517" s="237">
        <v>127.21751720427832</v>
      </c>
    </row>
    <row r="3518" spans="2:3" x14ac:dyDescent="0.25">
      <c r="B3518" s="238">
        <v>3455</v>
      </c>
      <c r="C3518" s="237">
        <v>168.61822847179423</v>
      </c>
    </row>
    <row r="3519" spans="2:3" x14ac:dyDescent="0.25">
      <c r="B3519" s="238">
        <v>3456</v>
      </c>
      <c r="C3519" s="237">
        <v>-42.762649167047385</v>
      </c>
    </row>
    <row r="3520" spans="2:3" x14ac:dyDescent="0.25">
      <c r="B3520" s="238">
        <v>3457</v>
      </c>
      <c r="C3520" s="237">
        <v>-12.400755388111094</v>
      </c>
    </row>
    <row r="3521" spans="2:3" x14ac:dyDescent="0.25">
      <c r="B3521" s="238">
        <v>3458</v>
      </c>
      <c r="C3521" s="237">
        <v>-56.471331514384246</v>
      </c>
    </row>
    <row r="3522" spans="2:3" x14ac:dyDescent="0.25">
      <c r="B3522" s="238">
        <v>3459</v>
      </c>
      <c r="C3522" s="237">
        <v>404.34600280312856</v>
      </c>
    </row>
    <row r="3523" spans="2:3" x14ac:dyDescent="0.25">
      <c r="B3523" s="238">
        <v>3460</v>
      </c>
      <c r="C3523" s="237">
        <v>63.047652163798546</v>
      </c>
    </row>
    <row r="3524" spans="2:3" x14ac:dyDescent="0.25">
      <c r="B3524" s="238">
        <v>3461</v>
      </c>
      <c r="C3524" s="237">
        <v>265.84836757826145</v>
      </c>
    </row>
    <row r="3525" spans="2:3" x14ac:dyDescent="0.25">
      <c r="B3525" s="238">
        <v>3462</v>
      </c>
      <c r="C3525" s="237">
        <v>210.90301577891287</v>
      </c>
    </row>
    <row r="3526" spans="2:3" x14ac:dyDescent="0.25">
      <c r="B3526" s="238">
        <v>3463</v>
      </c>
      <c r="C3526" s="237">
        <v>184.93902361636356</v>
      </c>
    </row>
    <row r="3527" spans="2:3" x14ac:dyDescent="0.25">
      <c r="B3527" s="238">
        <v>3464</v>
      </c>
      <c r="C3527" s="237">
        <v>-48.162360942996031</v>
      </c>
    </row>
    <row r="3528" spans="2:3" x14ac:dyDescent="0.25">
      <c r="B3528" s="238">
        <v>3465</v>
      </c>
      <c r="C3528" s="237">
        <v>39.058994015102499</v>
      </c>
    </row>
    <row r="3529" spans="2:3" x14ac:dyDescent="0.25">
      <c r="B3529" s="238">
        <v>3466</v>
      </c>
      <c r="C3529" s="237">
        <v>80.974644028487575</v>
      </c>
    </row>
    <row r="3530" spans="2:3" x14ac:dyDescent="0.25">
      <c r="B3530" s="238">
        <v>3467</v>
      </c>
      <c r="C3530" s="237">
        <v>246.61040984809614</v>
      </c>
    </row>
    <row r="3531" spans="2:3" x14ac:dyDescent="0.25">
      <c r="B3531" s="238">
        <v>3468</v>
      </c>
      <c r="C3531" s="237">
        <v>304.34409977778023</v>
      </c>
    </row>
    <row r="3532" spans="2:3" x14ac:dyDescent="0.25">
      <c r="B3532" s="238">
        <v>3469</v>
      </c>
      <c r="C3532" s="237">
        <v>-123.03037332893157</v>
      </c>
    </row>
    <row r="3533" spans="2:3" x14ac:dyDescent="0.25">
      <c r="B3533" s="238">
        <v>3470</v>
      </c>
      <c r="C3533" s="237">
        <v>11.908921847498505</v>
      </c>
    </row>
    <row r="3534" spans="2:3" x14ac:dyDescent="0.25">
      <c r="B3534" s="238">
        <v>3471</v>
      </c>
      <c r="C3534" s="237">
        <v>59.420452675703629</v>
      </c>
    </row>
    <row r="3535" spans="2:3" x14ac:dyDescent="0.25">
      <c r="B3535" s="238">
        <v>3472</v>
      </c>
      <c r="C3535" s="237">
        <v>158.50399308953786</v>
      </c>
    </row>
    <row r="3536" spans="2:3" x14ac:dyDescent="0.25">
      <c r="B3536" s="238">
        <v>3473</v>
      </c>
      <c r="C3536" s="237">
        <v>48.252210052862225</v>
      </c>
    </row>
    <row r="3537" spans="2:3" x14ac:dyDescent="0.25">
      <c r="B3537" s="238">
        <v>3474</v>
      </c>
      <c r="C3537" s="237">
        <v>375.50496951143646</v>
      </c>
    </row>
    <row r="3538" spans="2:3" x14ac:dyDescent="0.25">
      <c r="B3538" s="238">
        <v>3475</v>
      </c>
      <c r="C3538" s="237">
        <v>107.33047686882</v>
      </c>
    </row>
    <row r="3539" spans="2:3" x14ac:dyDescent="0.25">
      <c r="B3539" s="238">
        <v>3476</v>
      </c>
      <c r="C3539" s="237">
        <v>145.02027096032253</v>
      </c>
    </row>
    <row r="3540" spans="2:3" x14ac:dyDescent="0.25">
      <c r="B3540" s="238">
        <v>3477</v>
      </c>
      <c r="C3540" s="237">
        <v>-5.5496416866180311</v>
      </c>
    </row>
    <row r="3541" spans="2:3" x14ac:dyDescent="0.25">
      <c r="B3541" s="238">
        <v>3478</v>
      </c>
      <c r="C3541" s="237">
        <v>71.731379500489481</v>
      </c>
    </row>
    <row r="3542" spans="2:3" x14ac:dyDescent="0.25">
      <c r="B3542" s="238">
        <v>3479</v>
      </c>
      <c r="C3542" s="237">
        <v>290.91398841298349</v>
      </c>
    </row>
    <row r="3543" spans="2:3" x14ac:dyDescent="0.25">
      <c r="B3543" s="238">
        <v>3480</v>
      </c>
      <c r="C3543" s="237">
        <v>217.36580548036179</v>
      </c>
    </row>
    <row r="3544" spans="2:3" x14ac:dyDescent="0.25">
      <c r="B3544" s="238">
        <v>3481</v>
      </c>
      <c r="C3544" s="237">
        <v>230.71270887366808</v>
      </c>
    </row>
    <row r="3545" spans="2:3" x14ac:dyDescent="0.25">
      <c r="B3545" s="238">
        <v>3482</v>
      </c>
      <c r="C3545" s="237">
        <v>5.7458533262374232</v>
      </c>
    </row>
    <row r="3546" spans="2:3" x14ac:dyDescent="0.25">
      <c r="B3546" s="238">
        <v>3483</v>
      </c>
      <c r="C3546" s="237">
        <v>209.84124775135359</v>
      </c>
    </row>
    <row r="3547" spans="2:3" x14ac:dyDescent="0.25">
      <c r="B3547" s="238">
        <v>3484</v>
      </c>
      <c r="C3547" s="237">
        <v>6.1099319170216972</v>
      </c>
    </row>
    <row r="3548" spans="2:3" x14ac:dyDescent="0.25">
      <c r="B3548" s="238">
        <v>3485</v>
      </c>
      <c r="C3548" s="237">
        <v>-57.257145891653835</v>
      </c>
    </row>
    <row r="3549" spans="2:3" x14ac:dyDescent="0.25">
      <c r="B3549" s="238">
        <v>3486</v>
      </c>
      <c r="C3549" s="237">
        <v>153.86272986375354</v>
      </c>
    </row>
    <row r="3550" spans="2:3" x14ac:dyDescent="0.25">
      <c r="B3550" s="238">
        <v>3487</v>
      </c>
      <c r="C3550" s="237">
        <v>175.57113377413901</v>
      </c>
    </row>
    <row r="3551" spans="2:3" x14ac:dyDescent="0.25">
      <c r="B3551" s="238">
        <v>3488</v>
      </c>
      <c r="C3551" s="237">
        <v>271.42812915771049</v>
      </c>
    </row>
    <row r="3552" spans="2:3" x14ac:dyDescent="0.25">
      <c r="B3552" s="238">
        <v>3489</v>
      </c>
      <c r="C3552" s="237">
        <v>218.32787344777836</v>
      </c>
    </row>
    <row r="3553" spans="2:3" x14ac:dyDescent="0.25">
      <c r="B3553" s="238">
        <v>3490</v>
      </c>
      <c r="C3553" s="237">
        <v>-17.960343953940878</v>
      </c>
    </row>
    <row r="3554" spans="2:3" x14ac:dyDescent="0.25">
      <c r="B3554" s="238">
        <v>3491</v>
      </c>
      <c r="C3554" s="237">
        <v>275.43594482194067</v>
      </c>
    </row>
    <row r="3555" spans="2:3" x14ac:dyDescent="0.25">
      <c r="B3555" s="238">
        <v>3492</v>
      </c>
      <c r="C3555" s="237">
        <v>210.28606140651942</v>
      </c>
    </row>
    <row r="3556" spans="2:3" x14ac:dyDescent="0.25">
      <c r="B3556" s="238">
        <v>3493</v>
      </c>
      <c r="C3556" s="237">
        <v>-98.948307329965928</v>
      </c>
    </row>
    <row r="3557" spans="2:3" x14ac:dyDescent="0.25">
      <c r="B3557" s="238">
        <v>3494</v>
      </c>
      <c r="C3557" s="237">
        <v>116.06648126572131</v>
      </c>
    </row>
    <row r="3558" spans="2:3" x14ac:dyDescent="0.25">
      <c r="B3558" s="238">
        <v>3495</v>
      </c>
      <c r="C3558" s="237">
        <v>97.98890877176656</v>
      </c>
    </row>
    <row r="3559" spans="2:3" x14ac:dyDescent="0.25">
      <c r="B3559" s="238">
        <v>3496</v>
      </c>
      <c r="C3559" s="237">
        <v>233.16718198479549</v>
      </c>
    </row>
    <row r="3560" spans="2:3" x14ac:dyDescent="0.25">
      <c r="B3560" s="238">
        <v>3497</v>
      </c>
      <c r="C3560" s="237">
        <v>-78.521967167088349</v>
      </c>
    </row>
    <row r="3561" spans="2:3" x14ac:dyDescent="0.25">
      <c r="B3561" s="238">
        <v>3498</v>
      </c>
      <c r="C3561" s="237">
        <v>66.102929878677926</v>
      </c>
    </row>
    <row r="3562" spans="2:3" x14ac:dyDescent="0.25">
      <c r="B3562" s="238">
        <v>3499</v>
      </c>
      <c r="C3562" s="237">
        <v>351.02616354187558</v>
      </c>
    </row>
    <row r="3563" spans="2:3" x14ac:dyDescent="0.25">
      <c r="B3563" s="238">
        <v>3500</v>
      </c>
      <c r="C3563" s="237">
        <v>-167.59489557561051</v>
      </c>
    </row>
    <row r="3564" spans="2:3" x14ac:dyDescent="0.25">
      <c r="B3564" s="238">
        <v>3501</v>
      </c>
      <c r="C3564" s="237">
        <v>106.79882533154034</v>
      </c>
    </row>
    <row r="3565" spans="2:3" x14ac:dyDescent="0.25">
      <c r="B3565" s="238">
        <v>3502</v>
      </c>
      <c r="C3565" s="237">
        <v>130.44423085608628</v>
      </c>
    </row>
    <row r="3566" spans="2:3" x14ac:dyDescent="0.25">
      <c r="B3566" s="238">
        <v>3503</v>
      </c>
      <c r="C3566" s="237">
        <v>-47.303905267751048</v>
      </c>
    </row>
    <row r="3567" spans="2:3" x14ac:dyDescent="0.25">
      <c r="B3567" s="238">
        <v>3504</v>
      </c>
      <c r="C3567" s="237">
        <v>205.41091816745774</v>
      </c>
    </row>
    <row r="3568" spans="2:3" x14ac:dyDescent="0.25">
      <c r="B3568" s="238">
        <v>3505</v>
      </c>
      <c r="C3568" s="237">
        <v>244.64745042056265</v>
      </c>
    </row>
    <row r="3569" spans="2:3" x14ac:dyDescent="0.25">
      <c r="B3569" s="238">
        <v>3506</v>
      </c>
      <c r="C3569" s="237">
        <v>-83.990265550996412</v>
      </c>
    </row>
    <row r="3570" spans="2:3" x14ac:dyDescent="0.25">
      <c r="B3570" s="238">
        <v>3507</v>
      </c>
      <c r="C3570" s="237">
        <v>117.76202535598009</v>
      </c>
    </row>
    <row r="3571" spans="2:3" x14ac:dyDescent="0.25">
      <c r="B3571" s="238">
        <v>3508</v>
      </c>
      <c r="C3571" s="237">
        <v>166.45405714043397</v>
      </c>
    </row>
    <row r="3572" spans="2:3" x14ac:dyDescent="0.25">
      <c r="B3572" s="238">
        <v>3509</v>
      </c>
      <c r="C3572" s="237">
        <v>186.64463379217574</v>
      </c>
    </row>
    <row r="3573" spans="2:3" x14ac:dyDescent="0.25">
      <c r="B3573" s="238">
        <v>3510</v>
      </c>
      <c r="C3573" s="237">
        <v>361.5260748179229</v>
      </c>
    </row>
    <row r="3574" spans="2:3" x14ac:dyDescent="0.25">
      <c r="B3574" s="238">
        <v>3511</v>
      </c>
      <c r="C3574" s="237">
        <v>-64.930487276916864</v>
      </c>
    </row>
    <row r="3575" spans="2:3" x14ac:dyDescent="0.25">
      <c r="B3575" s="238">
        <v>3512</v>
      </c>
      <c r="C3575" s="237">
        <v>185.09455393954295</v>
      </c>
    </row>
    <row r="3576" spans="2:3" x14ac:dyDescent="0.25">
      <c r="B3576" s="238">
        <v>3513</v>
      </c>
      <c r="C3576" s="237">
        <v>-3.4257632197690384</v>
      </c>
    </row>
    <row r="3577" spans="2:3" x14ac:dyDescent="0.25">
      <c r="B3577" s="238">
        <v>3514</v>
      </c>
      <c r="C3577" s="237">
        <v>110.57225063721941</v>
      </c>
    </row>
    <row r="3578" spans="2:3" x14ac:dyDescent="0.25">
      <c r="B3578" s="238">
        <v>3515</v>
      </c>
      <c r="C3578" s="237">
        <v>188.80451402574556</v>
      </c>
    </row>
    <row r="3579" spans="2:3" x14ac:dyDescent="0.25">
      <c r="B3579" s="238">
        <v>3516</v>
      </c>
      <c r="C3579" s="237">
        <v>234.09607657611545</v>
      </c>
    </row>
    <row r="3580" spans="2:3" x14ac:dyDescent="0.25">
      <c r="B3580" s="238">
        <v>3517</v>
      </c>
      <c r="C3580" s="237">
        <v>141.41951937802688</v>
      </c>
    </row>
    <row r="3581" spans="2:3" x14ac:dyDescent="0.25">
      <c r="B3581" s="238">
        <v>3518</v>
      </c>
      <c r="C3581" s="237">
        <v>221.51420465866613</v>
      </c>
    </row>
    <row r="3582" spans="2:3" x14ac:dyDescent="0.25">
      <c r="B3582" s="238">
        <v>3519</v>
      </c>
      <c r="C3582" s="237">
        <v>37.672509401905657</v>
      </c>
    </row>
    <row r="3583" spans="2:3" x14ac:dyDescent="0.25">
      <c r="B3583" s="238">
        <v>3520</v>
      </c>
      <c r="C3583" s="237">
        <v>103.72966954497227</v>
      </c>
    </row>
    <row r="3584" spans="2:3" x14ac:dyDescent="0.25">
      <c r="B3584" s="238">
        <v>3521</v>
      </c>
      <c r="C3584" s="237">
        <v>26.791331136696968</v>
      </c>
    </row>
    <row r="3585" spans="2:3" x14ac:dyDescent="0.25">
      <c r="B3585" s="238">
        <v>3522</v>
      </c>
      <c r="C3585" s="237">
        <v>-1.0168101524885174</v>
      </c>
    </row>
    <row r="3586" spans="2:3" x14ac:dyDescent="0.25">
      <c r="B3586" s="238">
        <v>3523</v>
      </c>
      <c r="C3586" s="237">
        <v>100.42397591834211</v>
      </c>
    </row>
    <row r="3587" spans="2:3" x14ac:dyDescent="0.25">
      <c r="B3587" s="238">
        <v>3524</v>
      </c>
      <c r="C3587" s="237">
        <v>76.900599858932338</v>
      </c>
    </row>
    <row r="3588" spans="2:3" x14ac:dyDescent="0.25">
      <c r="B3588" s="238">
        <v>3525</v>
      </c>
      <c r="C3588" s="237">
        <v>107.74142188290281</v>
      </c>
    </row>
    <row r="3589" spans="2:3" x14ac:dyDescent="0.25">
      <c r="B3589" s="238">
        <v>3526</v>
      </c>
      <c r="C3589" s="237">
        <v>154.61948943926359</v>
      </c>
    </row>
    <row r="3590" spans="2:3" x14ac:dyDescent="0.25">
      <c r="B3590" s="238">
        <v>3527</v>
      </c>
      <c r="C3590" s="237">
        <v>82.742727090019486</v>
      </c>
    </row>
    <row r="3591" spans="2:3" x14ac:dyDescent="0.25">
      <c r="B3591" s="238">
        <v>3528</v>
      </c>
      <c r="C3591" s="237">
        <v>31.042758075477977</v>
      </c>
    </row>
    <row r="3592" spans="2:3" x14ac:dyDescent="0.25">
      <c r="B3592" s="238">
        <v>3529</v>
      </c>
      <c r="C3592" s="237">
        <v>-16.760190769339516</v>
      </c>
    </row>
    <row r="3593" spans="2:3" x14ac:dyDescent="0.25">
      <c r="B3593" s="238">
        <v>3530</v>
      </c>
      <c r="C3593" s="237">
        <v>-24.955787783399614</v>
      </c>
    </row>
    <row r="3594" spans="2:3" x14ac:dyDescent="0.25">
      <c r="B3594" s="238">
        <v>3531</v>
      </c>
      <c r="C3594" s="237">
        <v>129.83060888014126</v>
      </c>
    </row>
    <row r="3595" spans="2:3" x14ac:dyDescent="0.25">
      <c r="B3595" s="238">
        <v>3532</v>
      </c>
      <c r="C3595" s="237">
        <v>-123.30977081880428</v>
      </c>
    </row>
    <row r="3596" spans="2:3" x14ac:dyDescent="0.25">
      <c r="B3596" s="238">
        <v>3533</v>
      </c>
      <c r="C3596" s="237">
        <v>174.71162090564894</v>
      </c>
    </row>
    <row r="3597" spans="2:3" x14ac:dyDescent="0.25">
      <c r="B3597" s="238">
        <v>3534</v>
      </c>
      <c r="C3597" s="237">
        <v>-115.39530298497459</v>
      </c>
    </row>
    <row r="3598" spans="2:3" x14ac:dyDescent="0.25">
      <c r="B3598" s="238">
        <v>3535</v>
      </c>
      <c r="C3598" s="237">
        <v>347.62235085902955</v>
      </c>
    </row>
    <row r="3599" spans="2:3" x14ac:dyDescent="0.25">
      <c r="B3599" s="238">
        <v>3536</v>
      </c>
      <c r="C3599" s="237">
        <v>250.94398115554097</v>
      </c>
    </row>
    <row r="3600" spans="2:3" x14ac:dyDescent="0.25">
      <c r="B3600" s="238">
        <v>3537</v>
      </c>
      <c r="C3600" s="237">
        <v>214.30171141701473</v>
      </c>
    </row>
    <row r="3601" spans="2:3" x14ac:dyDescent="0.25">
      <c r="B3601" s="238">
        <v>3538</v>
      </c>
      <c r="C3601" s="237">
        <v>-18.880815239834078</v>
      </c>
    </row>
    <row r="3602" spans="2:3" x14ac:dyDescent="0.25">
      <c r="B3602" s="238">
        <v>3539</v>
      </c>
      <c r="C3602" s="237">
        <v>164.81391000620783</v>
      </c>
    </row>
    <row r="3603" spans="2:3" x14ac:dyDescent="0.25">
      <c r="B3603" s="238">
        <v>3540</v>
      </c>
      <c r="C3603" s="237">
        <v>67.049639779774509</v>
      </c>
    </row>
    <row r="3604" spans="2:3" x14ac:dyDescent="0.25">
      <c r="B3604" s="238">
        <v>3541</v>
      </c>
      <c r="C3604" s="237">
        <v>155.94791965618649</v>
      </c>
    </row>
    <row r="3605" spans="2:3" x14ac:dyDescent="0.25">
      <c r="B3605" s="238">
        <v>3542</v>
      </c>
      <c r="C3605" s="237">
        <v>29.214141745544566</v>
      </c>
    </row>
    <row r="3606" spans="2:3" x14ac:dyDescent="0.25">
      <c r="B3606" s="238">
        <v>3543</v>
      </c>
      <c r="C3606" s="237">
        <v>121.6509424127638</v>
      </c>
    </row>
    <row r="3607" spans="2:3" x14ac:dyDescent="0.25">
      <c r="B3607" s="238">
        <v>3544</v>
      </c>
      <c r="C3607" s="237">
        <v>-70.219249427515905</v>
      </c>
    </row>
    <row r="3608" spans="2:3" x14ac:dyDescent="0.25">
      <c r="B3608" s="238">
        <v>3545</v>
      </c>
      <c r="C3608" s="237">
        <v>-73.16815400996137</v>
      </c>
    </row>
    <row r="3609" spans="2:3" x14ac:dyDescent="0.25">
      <c r="B3609" s="238">
        <v>3546</v>
      </c>
      <c r="C3609" s="237">
        <v>33.601697876626133</v>
      </c>
    </row>
    <row r="3610" spans="2:3" x14ac:dyDescent="0.25">
      <c r="B3610" s="238">
        <v>3547</v>
      </c>
      <c r="C3610" s="237">
        <v>252.95714714148795</v>
      </c>
    </row>
    <row r="3611" spans="2:3" x14ac:dyDescent="0.25">
      <c r="B3611" s="238">
        <v>3548</v>
      </c>
      <c r="C3611" s="237">
        <v>-62.6488546449431</v>
      </c>
    </row>
    <row r="3612" spans="2:3" x14ac:dyDescent="0.25">
      <c r="B3612" s="238">
        <v>3549</v>
      </c>
      <c r="C3612" s="237">
        <v>135.79551707378909</v>
      </c>
    </row>
    <row r="3613" spans="2:3" x14ac:dyDescent="0.25">
      <c r="B3613" s="238">
        <v>3550</v>
      </c>
      <c r="C3613" s="237">
        <v>292.82293395004137</v>
      </c>
    </row>
    <row r="3614" spans="2:3" x14ac:dyDescent="0.25">
      <c r="B3614" s="238">
        <v>3551</v>
      </c>
      <c r="C3614" s="237">
        <v>73.533041493240944</v>
      </c>
    </row>
    <row r="3615" spans="2:3" x14ac:dyDescent="0.25">
      <c r="B3615" s="238">
        <v>3552</v>
      </c>
      <c r="C3615" s="237">
        <v>73.300535114884624</v>
      </c>
    </row>
    <row r="3616" spans="2:3" x14ac:dyDescent="0.25">
      <c r="B3616" s="238">
        <v>3553</v>
      </c>
      <c r="C3616" s="237">
        <v>200.75473897628095</v>
      </c>
    </row>
    <row r="3617" spans="2:3" x14ac:dyDescent="0.25">
      <c r="B3617" s="238">
        <v>3554</v>
      </c>
      <c r="C3617" s="237">
        <v>61.326439344147268</v>
      </c>
    </row>
    <row r="3618" spans="2:3" x14ac:dyDescent="0.25">
      <c r="B3618" s="238">
        <v>3555</v>
      </c>
      <c r="C3618" s="237">
        <v>-155.45708512871994</v>
      </c>
    </row>
    <row r="3619" spans="2:3" x14ac:dyDescent="0.25">
      <c r="B3619" s="238">
        <v>3556</v>
      </c>
      <c r="C3619" s="237">
        <v>119.8514397111951</v>
      </c>
    </row>
    <row r="3620" spans="2:3" x14ac:dyDescent="0.25">
      <c r="B3620" s="238">
        <v>3557</v>
      </c>
      <c r="C3620" s="237">
        <v>-124.43429860243108</v>
      </c>
    </row>
    <row r="3621" spans="2:3" x14ac:dyDescent="0.25">
      <c r="B3621" s="238">
        <v>3558</v>
      </c>
      <c r="C3621" s="237">
        <v>163.22919639686978</v>
      </c>
    </row>
    <row r="3622" spans="2:3" x14ac:dyDescent="0.25">
      <c r="B3622" s="238">
        <v>3559</v>
      </c>
      <c r="C3622" s="237">
        <v>226.18769062807934</v>
      </c>
    </row>
    <row r="3623" spans="2:3" x14ac:dyDescent="0.25">
      <c r="B3623" s="238">
        <v>3560</v>
      </c>
      <c r="C3623" s="237">
        <v>169.35961261369906</v>
      </c>
    </row>
    <row r="3624" spans="2:3" x14ac:dyDescent="0.25">
      <c r="B3624" s="238">
        <v>3561</v>
      </c>
      <c r="C3624" s="237">
        <v>134.88274723225834</v>
      </c>
    </row>
    <row r="3625" spans="2:3" x14ac:dyDescent="0.25">
      <c r="B3625" s="238">
        <v>3562</v>
      </c>
      <c r="C3625" s="237">
        <v>122.02703976337594</v>
      </c>
    </row>
    <row r="3626" spans="2:3" x14ac:dyDescent="0.25">
      <c r="B3626" s="238">
        <v>3563</v>
      </c>
      <c r="C3626" s="237">
        <v>198.58978319787184</v>
      </c>
    </row>
    <row r="3627" spans="2:3" x14ac:dyDescent="0.25">
      <c r="B3627" s="238">
        <v>3564</v>
      </c>
      <c r="C3627" s="237">
        <v>-31.53757797271615</v>
      </c>
    </row>
    <row r="3628" spans="2:3" x14ac:dyDescent="0.25">
      <c r="B3628" s="238">
        <v>3565</v>
      </c>
      <c r="C3628" s="237">
        <v>45.694767435421539</v>
      </c>
    </row>
    <row r="3629" spans="2:3" x14ac:dyDescent="0.25">
      <c r="B3629" s="238">
        <v>3566</v>
      </c>
      <c r="C3629" s="237">
        <v>4.8036300476580607</v>
      </c>
    </row>
    <row r="3630" spans="2:3" x14ac:dyDescent="0.25">
      <c r="B3630" s="238">
        <v>3567</v>
      </c>
      <c r="C3630" s="237">
        <v>-81.178711208545678</v>
      </c>
    </row>
    <row r="3631" spans="2:3" x14ac:dyDescent="0.25">
      <c r="B3631" s="238">
        <v>3568</v>
      </c>
      <c r="C3631" s="237">
        <v>-4.511043831308541</v>
      </c>
    </row>
    <row r="3632" spans="2:3" x14ac:dyDescent="0.25">
      <c r="B3632" s="238">
        <v>3569</v>
      </c>
      <c r="C3632" s="237">
        <v>430.95149117861411</v>
      </c>
    </row>
    <row r="3633" spans="2:3" x14ac:dyDescent="0.25">
      <c r="B3633" s="238">
        <v>3570</v>
      </c>
      <c r="C3633" s="237">
        <v>-42.605722229106476</v>
      </c>
    </row>
    <row r="3634" spans="2:3" x14ac:dyDescent="0.25">
      <c r="B3634" s="238">
        <v>3571</v>
      </c>
      <c r="C3634" s="237">
        <v>-132.46671355312969</v>
      </c>
    </row>
    <row r="3635" spans="2:3" x14ac:dyDescent="0.25">
      <c r="B3635" s="238">
        <v>3572</v>
      </c>
      <c r="C3635" s="237">
        <v>73.084608915163102</v>
      </c>
    </row>
    <row r="3636" spans="2:3" x14ac:dyDescent="0.25">
      <c r="B3636" s="238">
        <v>3573</v>
      </c>
      <c r="C3636" s="237">
        <v>92.944956947068505</v>
      </c>
    </row>
    <row r="3637" spans="2:3" x14ac:dyDescent="0.25">
      <c r="B3637" s="238">
        <v>3574</v>
      </c>
      <c r="C3637" s="237">
        <v>58.287708004768554</v>
      </c>
    </row>
    <row r="3638" spans="2:3" x14ac:dyDescent="0.25">
      <c r="B3638" s="238">
        <v>3575</v>
      </c>
      <c r="C3638" s="237">
        <v>99.983510113643618</v>
      </c>
    </row>
    <row r="3639" spans="2:3" x14ac:dyDescent="0.25">
      <c r="B3639" s="238">
        <v>3576</v>
      </c>
      <c r="C3639" s="237">
        <v>46.899459405303674</v>
      </c>
    </row>
    <row r="3640" spans="2:3" x14ac:dyDescent="0.25">
      <c r="B3640" s="238">
        <v>3577</v>
      </c>
      <c r="C3640" s="237">
        <v>28.545358215380602</v>
      </c>
    </row>
    <row r="3641" spans="2:3" x14ac:dyDescent="0.25">
      <c r="B3641" s="238">
        <v>3578</v>
      </c>
      <c r="C3641" s="237">
        <v>-50.662410725615615</v>
      </c>
    </row>
    <row r="3642" spans="2:3" x14ac:dyDescent="0.25">
      <c r="B3642" s="238">
        <v>3579</v>
      </c>
      <c r="C3642" s="237">
        <v>47.190778100736338</v>
      </c>
    </row>
    <row r="3643" spans="2:3" x14ac:dyDescent="0.25">
      <c r="B3643" s="238">
        <v>3580</v>
      </c>
      <c r="C3643" s="237">
        <v>215.78143524650071</v>
      </c>
    </row>
    <row r="3644" spans="2:3" x14ac:dyDescent="0.25">
      <c r="B3644" s="238">
        <v>3581</v>
      </c>
      <c r="C3644" s="237">
        <v>64.164988737372298</v>
      </c>
    </row>
    <row r="3645" spans="2:3" x14ac:dyDescent="0.25">
      <c r="B3645" s="238">
        <v>3582</v>
      </c>
      <c r="C3645" s="237">
        <v>-146.74473957250513</v>
      </c>
    </row>
    <row r="3646" spans="2:3" x14ac:dyDescent="0.25">
      <c r="B3646" s="238">
        <v>3583</v>
      </c>
      <c r="C3646" s="237">
        <v>-5.6333573925852534</v>
      </c>
    </row>
    <row r="3647" spans="2:3" x14ac:dyDescent="0.25">
      <c r="B3647" s="238">
        <v>3584</v>
      </c>
      <c r="C3647" s="237">
        <v>-149.0109356627986</v>
      </c>
    </row>
    <row r="3648" spans="2:3" x14ac:dyDescent="0.25">
      <c r="B3648" s="238">
        <v>3585</v>
      </c>
      <c r="C3648" s="237">
        <v>92.519614935508926</v>
      </c>
    </row>
    <row r="3649" spans="2:3" x14ac:dyDescent="0.25">
      <c r="B3649" s="238">
        <v>3586</v>
      </c>
      <c r="C3649" s="237">
        <v>-29.401442392975184</v>
      </c>
    </row>
    <row r="3650" spans="2:3" x14ac:dyDescent="0.25">
      <c r="B3650" s="238">
        <v>3587</v>
      </c>
      <c r="C3650" s="237">
        <v>-133.45905797495382</v>
      </c>
    </row>
    <row r="3651" spans="2:3" x14ac:dyDescent="0.25">
      <c r="B3651" s="238">
        <v>3588</v>
      </c>
      <c r="C3651" s="237">
        <v>126.97282591412272</v>
      </c>
    </row>
    <row r="3652" spans="2:3" x14ac:dyDescent="0.25">
      <c r="B3652" s="238">
        <v>3589</v>
      </c>
      <c r="C3652" s="237">
        <v>212.14111175081649</v>
      </c>
    </row>
    <row r="3653" spans="2:3" x14ac:dyDescent="0.25">
      <c r="B3653" s="238">
        <v>3590</v>
      </c>
      <c r="C3653" s="237">
        <v>-33.069817548504858</v>
      </c>
    </row>
    <row r="3654" spans="2:3" x14ac:dyDescent="0.25">
      <c r="B3654" s="238">
        <v>3591</v>
      </c>
      <c r="C3654" s="237">
        <v>-48.315095255107337</v>
      </c>
    </row>
    <row r="3655" spans="2:3" x14ac:dyDescent="0.25">
      <c r="B3655" s="238">
        <v>3592</v>
      </c>
      <c r="C3655" s="237">
        <v>222.61523331263575</v>
      </c>
    </row>
    <row r="3656" spans="2:3" x14ac:dyDescent="0.25">
      <c r="B3656" s="238">
        <v>3593</v>
      </c>
      <c r="C3656" s="237">
        <v>292.25862208447842</v>
      </c>
    </row>
    <row r="3657" spans="2:3" x14ac:dyDescent="0.25">
      <c r="B3657" s="238">
        <v>3594</v>
      </c>
      <c r="C3657" s="237">
        <v>-0.95503361656804486</v>
      </c>
    </row>
    <row r="3658" spans="2:3" x14ac:dyDescent="0.25">
      <c r="B3658" s="238">
        <v>3595</v>
      </c>
      <c r="C3658" s="237">
        <v>150.89276295576968</v>
      </c>
    </row>
    <row r="3659" spans="2:3" x14ac:dyDescent="0.25">
      <c r="B3659" s="238">
        <v>3596</v>
      </c>
      <c r="C3659" s="237">
        <v>172.44703304258766</v>
      </c>
    </row>
    <row r="3660" spans="2:3" x14ac:dyDescent="0.25">
      <c r="B3660" s="238">
        <v>3597</v>
      </c>
      <c r="C3660" s="237">
        <v>-5.6386717151543309</v>
      </c>
    </row>
    <row r="3661" spans="2:3" x14ac:dyDescent="0.25">
      <c r="B3661" s="238">
        <v>3598</v>
      </c>
      <c r="C3661" s="237">
        <v>-13.494543017727096</v>
      </c>
    </row>
    <row r="3662" spans="2:3" x14ac:dyDescent="0.25">
      <c r="B3662" s="238">
        <v>3599</v>
      </c>
      <c r="C3662" s="237">
        <v>379.80268588086227</v>
      </c>
    </row>
    <row r="3663" spans="2:3" x14ac:dyDescent="0.25">
      <c r="B3663" s="238">
        <v>3600</v>
      </c>
      <c r="C3663" s="237">
        <v>133.0898747481034</v>
      </c>
    </row>
    <row r="3664" spans="2:3" x14ac:dyDescent="0.25">
      <c r="B3664" s="238">
        <v>3601</v>
      </c>
      <c r="C3664" s="237">
        <v>91.530533291476047</v>
      </c>
    </row>
    <row r="3665" spans="2:3" x14ac:dyDescent="0.25">
      <c r="B3665" s="238">
        <v>3602</v>
      </c>
      <c r="C3665" s="237">
        <v>44.511474226867549</v>
      </c>
    </row>
    <row r="3666" spans="2:3" x14ac:dyDescent="0.25">
      <c r="B3666" s="238">
        <v>3603</v>
      </c>
      <c r="C3666" s="237">
        <v>305.14714043295112</v>
      </c>
    </row>
    <row r="3667" spans="2:3" x14ac:dyDescent="0.25">
      <c r="B3667" s="238">
        <v>3604</v>
      </c>
      <c r="C3667" s="237">
        <v>273.99071952217901</v>
      </c>
    </row>
    <row r="3668" spans="2:3" x14ac:dyDescent="0.25">
      <c r="B3668" s="238">
        <v>3605</v>
      </c>
      <c r="C3668" s="237">
        <v>347.50129836301312</v>
      </c>
    </row>
    <row r="3669" spans="2:3" x14ac:dyDescent="0.25">
      <c r="B3669" s="238">
        <v>3606</v>
      </c>
      <c r="C3669" s="237">
        <v>73.141997455481686</v>
      </c>
    </row>
    <row r="3670" spans="2:3" x14ac:dyDescent="0.25">
      <c r="B3670" s="238">
        <v>3607</v>
      </c>
      <c r="C3670" s="237">
        <v>187.69349962161004</v>
      </c>
    </row>
    <row r="3671" spans="2:3" x14ac:dyDescent="0.25">
      <c r="B3671" s="238">
        <v>3608</v>
      </c>
      <c r="C3671" s="237">
        <v>156.10325026596354</v>
      </c>
    </row>
    <row r="3672" spans="2:3" x14ac:dyDescent="0.25">
      <c r="B3672" s="238">
        <v>3609</v>
      </c>
      <c r="C3672" s="237">
        <v>-69.303578440390169</v>
      </c>
    </row>
    <row r="3673" spans="2:3" x14ac:dyDescent="0.25">
      <c r="B3673" s="238">
        <v>3610</v>
      </c>
      <c r="C3673" s="237">
        <v>116.29366595005848</v>
      </c>
    </row>
    <row r="3674" spans="2:3" x14ac:dyDescent="0.25">
      <c r="B3674" s="238">
        <v>3611</v>
      </c>
      <c r="C3674" s="237">
        <v>218.23080375871007</v>
      </c>
    </row>
    <row r="3675" spans="2:3" x14ac:dyDescent="0.25">
      <c r="B3675" s="238">
        <v>3612</v>
      </c>
      <c r="C3675" s="237">
        <v>169.48271065394391</v>
      </c>
    </row>
    <row r="3676" spans="2:3" x14ac:dyDescent="0.25">
      <c r="B3676" s="238">
        <v>3613</v>
      </c>
      <c r="C3676" s="237">
        <v>15.654362240446304</v>
      </c>
    </row>
    <row r="3677" spans="2:3" x14ac:dyDescent="0.25">
      <c r="B3677" s="238">
        <v>3614</v>
      </c>
      <c r="C3677" s="237">
        <v>128.42049061850511</v>
      </c>
    </row>
    <row r="3678" spans="2:3" x14ac:dyDescent="0.25">
      <c r="B3678" s="238">
        <v>3615</v>
      </c>
      <c r="C3678" s="237">
        <v>32.538610777127559</v>
      </c>
    </row>
    <row r="3679" spans="2:3" x14ac:dyDescent="0.25">
      <c r="B3679" s="238">
        <v>3616</v>
      </c>
      <c r="C3679" s="237">
        <v>216.26521044479864</v>
      </c>
    </row>
    <row r="3680" spans="2:3" x14ac:dyDescent="0.25">
      <c r="B3680" s="238">
        <v>3617</v>
      </c>
      <c r="C3680" s="237">
        <v>162.24436655398634</v>
      </c>
    </row>
    <row r="3681" spans="2:3" x14ac:dyDescent="0.25">
      <c r="B3681" s="238">
        <v>3618</v>
      </c>
      <c r="C3681" s="237">
        <v>-208.40482426994498</v>
      </c>
    </row>
    <row r="3682" spans="2:3" x14ac:dyDescent="0.25">
      <c r="B3682" s="238">
        <v>3619</v>
      </c>
      <c r="C3682" s="237">
        <v>22.573232443943041</v>
      </c>
    </row>
    <row r="3683" spans="2:3" x14ac:dyDescent="0.25">
      <c r="B3683" s="238">
        <v>3620</v>
      </c>
      <c r="C3683" s="237">
        <v>55.254970934229149</v>
      </c>
    </row>
    <row r="3684" spans="2:3" x14ac:dyDescent="0.25">
      <c r="B3684" s="238">
        <v>3621</v>
      </c>
      <c r="C3684" s="237">
        <v>-9.4475404630404967</v>
      </c>
    </row>
    <row r="3685" spans="2:3" x14ac:dyDescent="0.25">
      <c r="B3685" s="238">
        <v>3622</v>
      </c>
      <c r="C3685" s="237">
        <v>139.03187549608955</v>
      </c>
    </row>
    <row r="3686" spans="2:3" x14ac:dyDescent="0.25">
      <c r="B3686" s="238">
        <v>3623</v>
      </c>
      <c r="C3686" s="237">
        <v>55.673585341706186</v>
      </c>
    </row>
    <row r="3687" spans="2:3" x14ac:dyDescent="0.25">
      <c r="B3687" s="238">
        <v>3624</v>
      </c>
      <c r="C3687" s="237">
        <v>181.07181400720779</v>
      </c>
    </row>
    <row r="3688" spans="2:3" x14ac:dyDescent="0.25">
      <c r="B3688" s="238">
        <v>3625</v>
      </c>
      <c r="C3688" s="237">
        <v>78.824414075113395</v>
      </c>
    </row>
    <row r="3689" spans="2:3" x14ac:dyDescent="0.25">
      <c r="B3689" s="238">
        <v>3626</v>
      </c>
      <c r="C3689" s="237">
        <v>-81.459819090096147</v>
      </c>
    </row>
    <row r="3690" spans="2:3" x14ac:dyDescent="0.25">
      <c r="B3690" s="238">
        <v>3627</v>
      </c>
      <c r="C3690" s="237">
        <v>-13.072956520106999</v>
      </c>
    </row>
    <row r="3691" spans="2:3" x14ac:dyDescent="0.25">
      <c r="B3691" s="238">
        <v>3628</v>
      </c>
      <c r="C3691" s="237">
        <v>90.715141428383475</v>
      </c>
    </row>
    <row r="3692" spans="2:3" x14ac:dyDescent="0.25">
      <c r="B3692" s="238">
        <v>3629</v>
      </c>
      <c r="C3692" s="237">
        <v>35.0389380711174</v>
      </c>
    </row>
    <row r="3693" spans="2:3" x14ac:dyDescent="0.25">
      <c r="B3693" s="238">
        <v>3630</v>
      </c>
      <c r="C3693" s="237">
        <v>51.094089250740311</v>
      </c>
    </row>
    <row r="3694" spans="2:3" x14ac:dyDescent="0.25">
      <c r="B3694" s="238">
        <v>3631</v>
      </c>
      <c r="C3694" s="237">
        <v>59.629225994353902</v>
      </c>
    </row>
    <row r="3695" spans="2:3" x14ac:dyDescent="0.25">
      <c r="B3695" s="238">
        <v>3632</v>
      </c>
      <c r="C3695" s="237">
        <v>65.711491235824425</v>
      </c>
    </row>
    <row r="3696" spans="2:3" x14ac:dyDescent="0.25">
      <c r="B3696" s="238">
        <v>3633</v>
      </c>
      <c r="C3696" s="237">
        <v>-10.181135597023655</v>
      </c>
    </row>
    <row r="3697" spans="2:3" x14ac:dyDescent="0.25">
      <c r="B3697" s="238">
        <v>3634</v>
      </c>
      <c r="C3697" s="237">
        <v>146.88314438392891</v>
      </c>
    </row>
    <row r="3698" spans="2:3" x14ac:dyDescent="0.25">
      <c r="B3698" s="238">
        <v>3635</v>
      </c>
      <c r="C3698" s="237">
        <v>3.8332775747368117</v>
      </c>
    </row>
    <row r="3699" spans="2:3" x14ac:dyDescent="0.25">
      <c r="B3699" s="238">
        <v>3636</v>
      </c>
      <c r="C3699" s="237">
        <v>119.6056114382353</v>
      </c>
    </row>
    <row r="3700" spans="2:3" x14ac:dyDescent="0.25">
      <c r="B3700" s="238">
        <v>3637</v>
      </c>
      <c r="C3700" s="237">
        <v>29.885689478812822</v>
      </c>
    </row>
    <row r="3701" spans="2:3" x14ac:dyDescent="0.25">
      <c r="B3701" s="238">
        <v>3638</v>
      </c>
      <c r="C3701" s="237">
        <v>68.014356315860027</v>
      </c>
    </row>
    <row r="3702" spans="2:3" x14ac:dyDescent="0.25">
      <c r="B3702" s="238">
        <v>3639</v>
      </c>
      <c r="C3702" s="237">
        <v>94.036357799056759</v>
      </c>
    </row>
    <row r="3703" spans="2:3" x14ac:dyDescent="0.25">
      <c r="B3703" s="238">
        <v>3640</v>
      </c>
      <c r="C3703" s="237">
        <v>208.01988045363547</v>
      </c>
    </row>
    <row r="3704" spans="2:3" x14ac:dyDescent="0.25">
      <c r="B3704" s="238">
        <v>3641</v>
      </c>
      <c r="C3704" s="237">
        <v>204.44532933797967</v>
      </c>
    </row>
    <row r="3705" spans="2:3" x14ac:dyDescent="0.25">
      <c r="B3705" s="238">
        <v>3642</v>
      </c>
      <c r="C3705" s="237">
        <v>-93.121212860652975</v>
      </c>
    </row>
    <row r="3706" spans="2:3" x14ac:dyDescent="0.25">
      <c r="B3706" s="238">
        <v>3643</v>
      </c>
      <c r="C3706" s="237">
        <v>-76.486414918281923</v>
      </c>
    </row>
    <row r="3707" spans="2:3" x14ac:dyDescent="0.25">
      <c r="B3707" s="238">
        <v>3644</v>
      </c>
      <c r="C3707" s="237">
        <v>52.310183409590763</v>
      </c>
    </row>
    <row r="3708" spans="2:3" x14ac:dyDescent="0.25">
      <c r="B3708" s="238">
        <v>3645</v>
      </c>
      <c r="C3708" s="237">
        <v>337.36817237954114</v>
      </c>
    </row>
    <row r="3709" spans="2:3" x14ac:dyDescent="0.25">
      <c r="B3709" s="238">
        <v>3646</v>
      </c>
      <c r="C3709" s="237">
        <v>163.39139898890562</v>
      </c>
    </row>
    <row r="3710" spans="2:3" x14ac:dyDescent="0.25">
      <c r="B3710" s="238">
        <v>3647</v>
      </c>
      <c r="C3710" s="237">
        <v>166.6520523786005</v>
      </c>
    </row>
    <row r="3711" spans="2:3" x14ac:dyDescent="0.25">
      <c r="B3711" s="238">
        <v>3648</v>
      </c>
      <c r="C3711" s="237">
        <v>260.95269561882668</v>
      </c>
    </row>
    <row r="3712" spans="2:3" x14ac:dyDescent="0.25">
      <c r="B3712" s="238">
        <v>3649</v>
      </c>
      <c r="C3712" s="237">
        <v>160.01543872788665</v>
      </c>
    </row>
    <row r="3713" spans="2:3" x14ac:dyDescent="0.25">
      <c r="B3713" s="238">
        <v>3650</v>
      </c>
      <c r="C3713" s="237">
        <v>145.0903111808941</v>
      </c>
    </row>
    <row r="3714" spans="2:3" x14ac:dyDescent="0.25">
      <c r="B3714" s="238">
        <v>3651</v>
      </c>
      <c r="C3714" s="237">
        <v>88.284150940651955</v>
      </c>
    </row>
    <row r="3715" spans="2:3" x14ac:dyDescent="0.25">
      <c r="B3715" s="238">
        <v>3652</v>
      </c>
      <c r="C3715" s="237">
        <v>171.20261315437767</v>
      </c>
    </row>
    <row r="3716" spans="2:3" x14ac:dyDescent="0.25">
      <c r="B3716" s="238">
        <v>3653</v>
      </c>
      <c r="C3716" s="237">
        <v>174.99743604095565</v>
      </c>
    </row>
    <row r="3717" spans="2:3" x14ac:dyDescent="0.25">
      <c r="B3717" s="238">
        <v>3654</v>
      </c>
      <c r="C3717" s="237">
        <v>170.53181062266222</v>
      </c>
    </row>
    <row r="3718" spans="2:3" x14ac:dyDescent="0.25">
      <c r="B3718" s="238">
        <v>3655</v>
      </c>
      <c r="C3718" s="237">
        <v>112.11575628555232</v>
      </c>
    </row>
    <row r="3719" spans="2:3" x14ac:dyDescent="0.25">
      <c r="B3719" s="238">
        <v>3656</v>
      </c>
      <c r="C3719" s="237">
        <v>154.45203197141399</v>
      </c>
    </row>
    <row r="3720" spans="2:3" x14ac:dyDescent="0.25">
      <c r="B3720" s="238">
        <v>3657</v>
      </c>
      <c r="C3720" s="237">
        <v>239.48551205539871</v>
      </c>
    </row>
    <row r="3721" spans="2:3" x14ac:dyDescent="0.25">
      <c r="B3721" s="238">
        <v>3658</v>
      </c>
      <c r="C3721" s="237">
        <v>96.733745138772846</v>
      </c>
    </row>
    <row r="3722" spans="2:3" x14ac:dyDescent="0.25">
      <c r="B3722" s="238">
        <v>3659</v>
      </c>
      <c r="C3722" s="237">
        <v>90.718191480545158</v>
      </c>
    </row>
    <row r="3723" spans="2:3" x14ac:dyDescent="0.25">
      <c r="B3723" s="238">
        <v>3660</v>
      </c>
      <c r="C3723" s="237">
        <v>148.2535569469994</v>
      </c>
    </row>
    <row r="3724" spans="2:3" x14ac:dyDescent="0.25">
      <c r="B3724" s="238">
        <v>3661</v>
      </c>
      <c r="C3724" s="237">
        <v>106.50464368236514</v>
      </c>
    </row>
    <row r="3725" spans="2:3" x14ac:dyDescent="0.25">
      <c r="B3725" s="238">
        <v>3662</v>
      </c>
      <c r="C3725" s="237">
        <v>283.89034993191012</v>
      </c>
    </row>
    <row r="3726" spans="2:3" x14ac:dyDescent="0.25">
      <c r="B3726" s="238">
        <v>3663</v>
      </c>
      <c r="C3726" s="237">
        <v>-143.31235717771159</v>
      </c>
    </row>
    <row r="3727" spans="2:3" x14ac:dyDescent="0.25">
      <c r="B3727" s="238">
        <v>3664</v>
      </c>
      <c r="C3727" s="237">
        <v>82.135631208928999</v>
      </c>
    </row>
    <row r="3728" spans="2:3" x14ac:dyDescent="0.25">
      <c r="B3728" s="238">
        <v>3665</v>
      </c>
      <c r="C3728" s="237">
        <v>196.96239254791544</v>
      </c>
    </row>
    <row r="3729" spans="2:3" x14ac:dyDescent="0.25">
      <c r="B3729" s="238">
        <v>3666</v>
      </c>
      <c r="C3729" s="237">
        <v>-31.163421508446277</v>
      </c>
    </row>
    <row r="3730" spans="2:3" x14ac:dyDescent="0.25">
      <c r="B3730" s="238">
        <v>3667</v>
      </c>
      <c r="C3730" s="237">
        <v>273.37817772246405</v>
      </c>
    </row>
    <row r="3731" spans="2:3" x14ac:dyDescent="0.25">
      <c r="B3731" s="238">
        <v>3668</v>
      </c>
      <c r="C3731" s="237">
        <v>-119.27413059728718</v>
      </c>
    </row>
    <row r="3732" spans="2:3" x14ac:dyDescent="0.25">
      <c r="B3732" s="238">
        <v>3669</v>
      </c>
      <c r="C3732" s="237">
        <v>256.44590289054838</v>
      </c>
    </row>
    <row r="3733" spans="2:3" x14ac:dyDescent="0.25">
      <c r="B3733" s="238">
        <v>3670</v>
      </c>
      <c r="C3733" s="237">
        <v>209.37804664602746</v>
      </c>
    </row>
    <row r="3734" spans="2:3" x14ac:dyDescent="0.25">
      <c r="B3734" s="238">
        <v>3671</v>
      </c>
      <c r="C3734" s="237">
        <v>399.79495832647177</v>
      </c>
    </row>
    <row r="3735" spans="2:3" x14ac:dyDescent="0.25">
      <c r="B3735" s="238">
        <v>3672</v>
      </c>
      <c r="C3735" s="237">
        <v>53.641369092062746</v>
      </c>
    </row>
    <row r="3736" spans="2:3" x14ac:dyDescent="0.25">
      <c r="B3736" s="238">
        <v>3673</v>
      </c>
      <c r="C3736" s="237">
        <v>42.691874528172846</v>
      </c>
    </row>
    <row r="3737" spans="2:3" x14ac:dyDescent="0.25">
      <c r="B3737" s="238">
        <v>3674</v>
      </c>
      <c r="C3737" s="237">
        <v>20.183150794388482</v>
      </c>
    </row>
    <row r="3738" spans="2:3" x14ac:dyDescent="0.25">
      <c r="B3738" s="238">
        <v>3675</v>
      </c>
      <c r="C3738" s="237">
        <v>-37.733921347161868</v>
      </c>
    </row>
    <row r="3739" spans="2:3" x14ac:dyDescent="0.25">
      <c r="B3739" s="238">
        <v>3676</v>
      </c>
      <c r="C3739" s="237">
        <v>-187.4396047758691</v>
      </c>
    </row>
    <row r="3740" spans="2:3" x14ac:dyDescent="0.25">
      <c r="B3740" s="238">
        <v>3677</v>
      </c>
      <c r="C3740" s="237">
        <v>219.28399319975375</v>
      </c>
    </row>
    <row r="3741" spans="2:3" x14ac:dyDescent="0.25">
      <c r="B3741" s="238">
        <v>3678</v>
      </c>
      <c r="C3741" s="237">
        <v>225.74618105968921</v>
      </c>
    </row>
    <row r="3742" spans="2:3" x14ac:dyDescent="0.25">
      <c r="B3742" s="238">
        <v>3679</v>
      </c>
      <c r="C3742" s="237">
        <v>116.9774174445399</v>
      </c>
    </row>
    <row r="3743" spans="2:3" x14ac:dyDescent="0.25">
      <c r="B3743" s="238">
        <v>3680</v>
      </c>
      <c r="C3743" s="237">
        <v>104.09648945617273</v>
      </c>
    </row>
    <row r="3744" spans="2:3" x14ac:dyDescent="0.25">
      <c r="B3744" s="238">
        <v>3681</v>
      </c>
      <c r="C3744" s="237">
        <v>143.39615488896123</v>
      </c>
    </row>
    <row r="3745" spans="2:3" x14ac:dyDescent="0.25">
      <c r="B3745" s="238">
        <v>3682</v>
      </c>
      <c r="C3745" s="237">
        <v>194.54746428584161</v>
      </c>
    </row>
    <row r="3746" spans="2:3" x14ac:dyDescent="0.25">
      <c r="B3746" s="238">
        <v>3683</v>
      </c>
      <c r="C3746" s="237">
        <v>72.576944347876434</v>
      </c>
    </row>
    <row r="3747" spans="2:3" x14ac:dyDescent="0.25">
      <c r="B3747" s="238">
        <v>3684</v>
      </c>
      <c r="C3747" s="237">
        <v>135.45963003668675</v>
      </c>
    </row>
    <row r="3748" spans="2:3" x14ac:dyDescent="0.25">
      <c r="B3748" s="238">
        <v>3685</v>
      </c>
      <c r="C3748" s="237">
        <v>-55.845472233156613</v>
      </c>
    </row>
    <row r="3749" spans="2:3" x14ac:dyDescent="0.25">
      <c r="B3749" s="238">
        <v>3686</v>
      </c>
      <c r="C3749" s="237">
        <v>-47.146204093276424</v>
      </c>
    </row>
    <row r="3750" spans="2:3" x14ac:dyDescent="0.25">
      <c r="B3750" s="238">
        <v>3687</v>
      </c>
      <c r="C3750" s="237">
        <v>282.74666238816826</v>
      </c>
    </row>
    <row r="3751" spans="2:3" x14ac:dyDescent="0.25">
      <c r="B3751" s="238">
        <v>3688</v>
      </c>
      <c r="C3751" s="237">
        <v>293.84324604169626</v>
      </c>
    </row>
    <row r="3752" spans="2:3" x14ac:dyDescent="0.25">
      <c r="B3752" s="238">
        <v>3689</v>
      </c>
      <c r="C3752" s="237">
        <v>30.871854638945806</v>
      </c>
    </row>
    <row r="3753" spans="2:3" x14ac:dyDescent="0.25">
      <c r="B3753" s="238">
        <v>3690</v>
      </c>
      <c r="C3753" s="237">
        <v>94.847312017646672</v>
      </c>
    </row>
    <row r="3754" spans="2:3" x14ac:dyDescent="0.25">
      <c r="B3754" s="238">
        <v>3691</v>
      </c>
      <c r="C3754" s="237">
        <v>94.508776378178908</v>
      </c>
    </row>
    <row r="3755" spans="2:3" x14ac:dyDescent="0.25">
      <c r="B3755" s="238">
        <v>3692</v>
      </c>
      <c r="C3755" s="237">
        <v>44.065940160305843</v>
      </c>
    </row>
    <row r="3756" spans="2:3" x14ac:dyDescent="0.25">
      <c r="B3756" s="238">
        <v>3693</v>
      </c>
      <c r="C3756" s="237">
        <v>109.55294496327377</v>
      </c>
    </row>
    <row r="3757" spans="2:3" x14ac:dyDescent="0.25">
      <c r="B3757" s="238">
        <v>3694</v>
      </c>
      <c r="C3757" s="237">
        <v>216.58860620291898</v>
      </c>
    </row>
    <row r="3758" spans="2:3" x14ac:dyDescent="0.25">
      <c r="B3758" s="238">
        <v>3695</v>
      </c>
      <c r="C3758" s="237">
        <v>190.38603400081701</v>
      </c>
    </row>
    <row r="3759" spans="2:3" x14ac:dyDescent="0.25">
      <c r="B3759" s="238">
        <v>3696</v>
      </c>
      <c r="C3759" s="237">
        <v>42.909778992787977</v>
      </c>
    </row>
    <row r="3760" spans="2:3" x14ac:dyDescent="0.25">
      <c r="B3760" s="238">
        <v>3697</v>
      </c>
      <c r="C3760" s="237">
        <v>295.48691801153416</v>
      </c>
    </row>
    <row r="3761" spans="2:3" x14ac:dyDescent="0.25">
      <c r="B3761" s="238">
        <v>3698</v>
      </c>
      <c r="C3761" s="237">
        <v>330.80014609244813</v>
      </c>
    </row>
    <row r="3762" spans="2:3" x14ac:dyDescent="0.25">
      <c r="B3762" s="238">
        <v>3699</v>
      </c>
      <c r="C3762" s="237">
        <v>18.317000455309184</v>
      </c>
    </row>
    <row r="3763" spans="2:3" x14ac:dyDescent="0.25">
      <c r="B3763" s="238">
        <v>3700</v>
      </c>
      <c r="C3763" s="237">
        <v>126.99938383072836</v>
      </c>
    </row>
    <row r="3764" spans="2:3" x14ac:dyDescent="0.25">
      <c r="B3764" s="238">
        <v>3701</v>
      </c>
      <c r="C3764" s="237">
        <v>-30.836444427579409</v>
      </c>
    </row>
    <row r="3765" spans="2:3" x14ac:dyDescent="0.25">
      <c r="B3765" s="238">
        <v>3702</v>
      </c>
      <c r="C3765" s="237">
        <v>84.817617926898066</v>
      </c>
    </row>
    <row r="3766" spans="2:3" x14ac:dyDescent="0.25">
      <c r="B3766" s="238">
        <v>3703</v>
      </c>
      <c r="C3766" s="237">
        <v>31.620554125694113</v>
      </c>
    </row>
    <row r="3767" spans="2:3" x14ac:dyDescent="0.25">
      <c r="B3767" s="238">
        <v>3704</v>
      </c>
      <c r="C3767" s="237">
        <v>60.55056093566462</v>
      </c>
    </row>
    <row r="3768" spans="2:3" x14ac:dyDescent="0.25">
      <c r="B3768" s="238">
        <v>3705</v>
      </c>
      <c r="C3768" s="237">
        <v>36.093791220492278</v>
      </c>
    </row>
    <row r="3769" spans="2:3" x14ac:dyDescent="0.25">
      <c r="B3769" s="238">
        <v>3706</v>
      </c>
      <c r="C3769" s="237">
        <v>63.6099216212748</v>
      </c>
    </row>
    <row r="3770" spans="2:3" x14ac:dyDescent="0.25">
      <c r="B3770" s="238">
        <v>3707</v>
      </c>
      <c r="C3770" s="237">
        <v>309.45581513817831</v>
      </c>
    </row>
    <row r="3771" spans="2:3" x14ac:dyDescent="0.25">
      <c r="B3771" s="238">
        <v>3708</v>
      </c>
      <c r="C3771" s="237">
        <v>206.34645990344154</v>
      </c>
    </row>
    <row r="3772" spans="2:3" x14ac:dyDescent="0.25">
      <c r="B3772" s="238">
        <v>3709</v>
      </c>
      <c r="C3772" s="237">
        <v>308.07056686620069</v>
      </c>
    </row>
    <row r="3773" spans="2:3" x14ac:dyDescent="0.25">
      <c r="B3773" s="238">
        <v>3710</v>
      </c>
      <c r="C3773" s="237">
        <v>26.019629623363613</v>
      </c>
    </row>
    <row r="3774" spans="2:3" x14ac:dyDescent="0.25">
      <c r="B3774" s="238">
        <v>3711</v>
      </c>
      <c r="C3774" s="237">
        <v>47.822963214535008</v>
      </c>
    </row>
    <row r="3775" spans="2:3" x14ac:dyDescent="0.25">
      <c r="B3775" s="238">
        <v>3712</v>
      </c>
      <c r="C3775" s="237">
        <v>119.964932436193</v>
      </c>
    </row>
    <row r="3776" spans="2:3" x14ac:dyDescent="0.25">
      <c r="B3776" s="238">
        <v>3713</v>
      </c>
      <c r="C3776" s="237">
        <v>233.95804053194888</v>
      </c>
    </row>
    <row r="3777" spans="2:3" x14ac:dyDescent="0.25">
      <c r="B3777" s="238">
        <v>3714</v>
      </c>
      <c r="C3777" s="237">
        <v>379.25625001593176</v>
      </c>
    </row>
    <row r="3778" spans="2:3" x14ac:dyDescent="0.25">
      <c r="B3778" s="238">
        <v>3715</v>
      </c>
      <c r="C3778" s="237">
        <v>171.76614355507277</v>
      </c>
    </row>
    <row r="3779" spans="2:3" x14ac:dyDescent="0.25">
      <c r="B3779" s="238">
        <v>3716</v>
      </c>
      <c r="C3779" s="237">
        <v>283.29294056933077</v>
      </c>
    </row>
    <row r="3780" spans="2:3" x14ac:dyDescent="0.25">
      <c r="B3780" s="238">
        <v>3717</v>
      </c>
      <c r="C3780" s="237">
        <v>-17.714527668628961</v>
      </c>
    </row>
    <row r="3781" spans="2:3" x14ac:dyDescent="0.25">
      <c r="B3781" s="238">
        <v>3718</v>
      </c>
      <c r="C3781" s="237">
        <v>194.97818317881047</v>
      </c>
    </row>
    <row r="3782" spans="2:3" x14ac:dyDescent="0.25">
      <c r="B3782" s="238">
        <v>3719</v>
      </c>
      <c r="C3782" s="237">
        <v>119.4554719018479</v>
      </c>
    </row>
    <row r="3783" spans="2:3" x14ac:dyDescent="0.25">
      <c r="B3783" s="238">
        <v>3720</v>
      </c>
      <c r="C3783" s="237">
        <v>341.03990395328253</v>
      </c>
    </row>
    <row r="3784" spans="2:3" x14ac:dyDescent="0.25">
      <c r="B3784" s="238">
        <v>3721</v>
      </c>
      <c r="C3784" s="237">
        <v>236.23398175147923</v>
      </c>
    </row>
    <row r="3785" spans="2:3" x14ac:dyDescent="0.25">
      <c r="B3785" s="238">
        <v>3722</v>
      </c>
      <c r="C3785" s="237">
        <v>124.21342101442877</v>
      </c>
    </row>
    <row r="3786" spans="2:3" x14ac:dyDescent="0.25">
      <c r="B3786" s="238">
        <v>3723</v>
      </c>
      <c r="C3786" s="237">
        <v>107.82239591651017</v>
      </c>
    </row>
    <row r="3787" spans="2:3" x14ac:dyDescent="0.25">
      <c r="B3787" s="238">
        <v>3724</v>
      </c>
      <c r="C3787" s="237">
        <v>311.09396318044071</v>
      </c>
    </row>
    <row r="3788" spans="2:3" x14ac:dyDescent="0.25">
      <c r="B3788" s="238">
        <v>3725</v>
      </c>
      <c r="C3788" s="237">
        <v>-16.712893611168369</v>
      </c>
    </row>
    <row r="3789" spans="2:3" x14ac:dyDescent="0.25">
      <c r="B3789" s="238">
        <v>3726</v>
      </c>
      <c r="C3789" s="237">
        <v>39.343406428268111</v>
      </c>
    </row>
    <row r="3790" spans="2:3" x14ac:dyDescent="0.25">
      <c r="B3790" s="238">
        <v>3727</v>
      </c>
      <c r="C3790" s="237">
        <v>116.95768978874951</v>
      </c>
    </row>
    <row r="3791" spans="2:3" x14ac:dyDescent="0.25">
      <c r="B3791" s="238">
        <v>3728</v>
      </c>
      <c r="C3791" s="237">
        <v>184.45932426339027</v>
      </c>
    </row>
    <row r="3792" spans="2:3" x14ac:dyDescent="0.25">
      <c r="B3792" s="238">
        <v>3729</v>
      </c>
      <c r="C3792" s="237">
        <v>46.338836251214332</v>
      </c>
    </row>
    <row r="3793" spans="2:3" x14ac:dyDescent="0.25">
      <c r="B3793" s="238">
        <v>3730</v>
      </c>
      <c r="C3793" s="237">
        <v>229.45085418729852</v>
      </c>
    </row>
    <row r="3794" spans="2:3" x14ac:dyDescent="0.25">
      <c r="B3794" s="238">
        <v>3731</v>
      </c>
      <c r="C3794" s="237">
        <v>-32.456868118151874</v>
      </c>
    </row>
    <row r="3795" spans="2:3" x14ac:dyDescent="0.25">
      <c r="B3795" s="238">
        <v>3732</v>
      </c>
      <c r="C3795" s="237">
        <v>72.355166408758862</v>
      </c>
    </row>
    <row r="3796" spans="2:3" x14ac:dyDescent="0.25">
      <c r="B3796" s="238">
        <v>3733</v>
      </c>
      <c r="C3796" s="237">
        <v>85.644037255770883</v>
      </c>
    </row>
    <row r="3797" spans="2:3" x14ac:dyDescent="0.25">
      <c r="B3797" s="238">
        <v>3734</v>
      </c>
      <c r="C3797" s="237">
        <v>249.87729902700463</v>
      </c>
    </row>
    <row r="3798" spans="2:3" x14ac:dyDescent="0.25">
      <c r="B3798" s="238">
        <v>3735</v>
      </c>
      <c r="C3798" s="237">
        <v>268.18886034836174</v>
      </c>
    </row>
    <row r="3799" spans="2:3" x14ac:dyDescent="0.25">
      <c r="B3799" s="238">
        <v>3736</v>
      </c>
      <c r="C3799" s="237">
        <v>52.971899564276455</v>
      </c>
    </row>
    <row r="3800" spans="2:3" x14ac:dyDescent="0.25">
      <c r="B3800" s="238">
        <v>3737</v>
      </c>
      <c r="C3800" s="237">
        <v>304.49672228251222</v>
      </c>
    </row>
    <row r="3801" spans="2:3" x14ac:dyDescent="0.25">
      <c r="B3801" s="238">
        <v>3738</v>
      </c>
      <c r="C3801" s="237">
        <v>87.81263843026403</v>
      </c>
    </row>
    <row r="3802" spans="2:3" x14ac:dyDescent="0.25">
      <c r="B3802" s="238">
        <v>3739</v>
      </c>
      <c r="C3802" s="237">
        <v>147.47927614630134</v>
      </c>
    </row>
    <row r="3803" spans="2:3" x14ac:dyDescent="0.25">
      <c r="B3803" s="238">
        <v>3740</v>
      </c>
      <c r="C3803" s="237">
        <v>94.836833839070863</v>
      </c>
    </row>
    <row r="3804" spans="2:3" x14ac:dyDescent="0.25">
      <c r="B3804" s="238">
        <v>3741</v>
      </c>
      <c r="C3804" s="237">
        <v>-129.15597887358774</v>
      </c>
    </row>
    <row r="3805" spans="2:3" x14ac:dyDescent="0.25">
      <c r="B3805" s="238">
        <v>3742</v>
      </c>
      <c r="C3805" s="237">
        <v>61.515459746083302</v>
      </c>
    </row>
    <row r="3806" spans="2:3" x14ac:dyDescent="0.25">
      <c r="B3806" s="238">
        <v>3743</v>
      </c>
      <c r="C3806" s="237">
        <v>-1.6734150540287658</v>
      </c>
    </row>
    <row r="3807" spans="2:3" x14ac:dyDescent="0.25">
      <c r="B3807" s="238">
        <v>3744</v>
      </c>
      <c r="C3807" s="237">
        <v>70.581958839730305</v>
      </c>
    </row>
    <row r="3808" spans="2:3" x14ac:dyDescent="0.25">
      <c r="B3808" s="238">
        <v>3745</v>
      </c>
      <c r="C3808" s="237">
        <v>100.81296578183202</v>
      </c>
    </row>
    <row r="3809" spans="2:3" x14ac:dyDescent="0.25">
      <c r="B3809" s="238">
        <v>3746</v>
      </c>
      <c r="C3809" s="237">
        <v>105.5508983043047</v>
      </c>
    </row>
    <row r="3810" spans="2:3" x14ac:dyDescent="0.25">
      <c r="B3810" s="238">
        <v>3747</v>
      </c>
      <c r="C3810" s="237">
        <v>101.2984940074174</v>
      </c>
    </row>
    <row r="3811" spans="2:3" x14ac:dyDescent="0.25">
      <c r="B3811" s="238">
        <v>3748</v>
      </c>
      <c r="C3811" s="237">
        <v>298.01839130272595</v>
      </c>
    </row>
    <row r="3812" spans="2:3" x14ac:dyDescent="0.25">
      <c r="B3812" s="238">
        <v>3749</v>
      </c>
      <c r="C3812" s="237">
        <v>351.98338154070092</v>
      </c>
    </row>
    <row r="3813" spans="2:3" x14ac:dyDescent="0.25">
      <c r="B3813" s="238">
        <v>3750</v>
      </c>
      <c r="C3813" s="237">
        <v>81.578264396790587</v>
      </c>
    </row>
    <row r="3814" spans="2:3" x14ac:dyDescent="0.25">
      <c r="B3814" s="238">
        <v>3751</v>
      </c>
      <c r="C3814" s="237">
        <v>-84.370845961412499</v>
      </c>
    </row>
    <row r="3815" spans="2:3" x14ac:dyDescent="0.25">
      <c r="B3815" s="238">
        <v>3752</v>
      </c>
      <c r="C3815" s="237">
        <v>81.850959344184901</v>
      </c>
    </row>
    <row r="3816" spans="2:3" x14ac:dyDescent="0.25">
      <c r="B3816" s="238">
        <v>3753</v>
      </c>
      <c r="C3816" s="237">
        <v>-199.52546667842381</v>
      </c>
    </row>
    <row r="3817" spans="2:3" x14ac:dyDescent="0.25">
      <c r="B3817" s="238">
        <v>3754</v>
      </c>
      <c r="C3817" s="237">
        <v>25.739398004320307</v>
      </c>
    </row>
    <row r="3818" spans="2:3" x14ac:dyDescent="0.25">
      <c r="B3818" s="238">
        <v>3755</v>
      </c>
      <c r="C3818" s="237">
        <v>131.81939773161818</v>
      </c>
    </row>
    <row r="3819" spans="2:3" x14ac:dyDescent="0.25">
      <c r="B3819" s="238">
        <v>3756</v>
      </c>
      <c r="C3819" s="237">
        <v>53.355283536575229</v>
      </c>
    </row>
    <row r="3820" spans="2:3" x14ac:dyDescent="0.25">
      <c r="B3820" s="238">
        <v>3757</v>
      </c>
      <c r="C3820" s="237">
        <v>-43.092354078901622</v>
      </c>
    </row>
    <row r="3821" spans="2:3" x14ac:dyDescent="0.25">
      <c r="B3821" s="238">
        <v>3758</v>
      </c>
      <c r="C3821" s="237">
        <v>29.98529323616421</v>
      </c>
    </row>
    <row r="3822" spans="2:3" x14ac:dyDescent="0.25">
      <c r="B3822" s="238">
        <v>3759</v>
      </c>
      <c r="C3822" s="237">
        <v>365.87737273325979</v>
      </c>
    </row>
    <row r="3823" spans="2:3" x14ac:dyDescent="0.25">
      <c r="B3823" s="238">
        <v>3760</v>
      </c>
      <c r="C3823" s="237">
        <v>88.329903967852943</v>
      </c>
    </row>
    <row r="3824" spans="2:3" x14ac:dyDescent="0.25">
      <c r="B3824" s="238">
        <v>3761</v>
      </c>
      <c r="C3824" s="237">
        <v>118.40329133096246</v>
      </c>
    </row>
    <row r="3825" spans="2:3" x14ac:dyDescent="0.25">
      <c r="B3825" s="238">
        <v>3762</v>
      </c>
      <c r="C3825" s="237">
        <v>54.507824606213489</v>
      </c>
    </row>
    <row r="3826" spans="2:3" x14ac:dyDescent="0.25">
      <c r="B3826" s="238">
        <v>3763</v>
      </c>
      <c r="C3826" s="237">
        <v>89.513833013036432</v>
      </c>
    </row>
    <row r="3827" spans="2:3" x14ac:dyDescent="0.25">
      <c r="B3827" s="238">
        <v>3764</v>
      </c>
      <c r="C3827" s="237">
        <v>-110.53799728323111</v>
      </c>
    </row>
    <row r="3828" spans="2:3" x14ac:dyDescent="0.25">
      <c r="B3828" s="238">
        <v>3765</v>
      </c>
      <c r="C3828" s="237">
        <v>266.37239646420039</v>
      </c>
    </row>
    <row r="3829" spans="2:3" x14ac:dyDescent="0.25">
      <c r="B3829" s="238">
        <v>3766</v>
      </c>
      <c r="C3829" s="237">
        <v>-67.970945423152102</v>
      </c>
    </row>
    <row r="3830" spans="2:3" x14ac:dyDescent="0.25">
      <c r="B3830" s="238">
        <v>3767</v>
      </c>
      <c r="C3830" s="237">
        <v>96.376064463129254</v>
      </c>
    </row>
    <row r="3831" spans="2:3" x14ac:dyDescent="0.25">
      <c r="B3831" s="238">
        <v>3768</v>
      </c>
      <c r="C3831" s="237">
        <v>316.21547904184837</v>
      </c>
    </row>
    <row r="3832" spans="2:3" x14ac:dyDescent="0.25">
      <c r="B3832" s="238">
        <v>3769</v>
      </c>
      <c r="C3832" s="237">
        <v>-124.78950584253505</v>
      </c>
    </row>
    <row r="3833" spans="2:3" x14ac:dyDescent="0.25">
      <c r="B3833" s="238">
        <v>3770</v>
      </c>
      <c r="C3833" s="237">
        <v>313.59562433123301</v>
      </c>
    </row>
    <row r="3834" spans="2:3" x14ac:dyDescent="0.25">
      <c r="B3834" s="238">
        <v>3771</v>
      </c>
      <c r="C3834" s="237">
        <v>74.742360742266044</v>
      </c>
    </row>
    <row r="3835" spans="2:3" x14ac:dyDescent="0.25">
      <c r="B3835" s="238">
        <v>3772</v>
      </c>
      <c r="C3835" s="237">
        <v>56.865082635773035</v>
      </c>
    </row>
    <row r="3836" spans="2:3" x14ac:dyDescent="0.25">
      <c r="B3836" s="238">
        <v>3773</v>
      </c>
      <c r="C3836" s="237">
        <v>167.61455567014787</v>
      </c>
    </row>
    <row r="3837" spans="2:3" x14ac:dyDescent="0.25">
      <c r="B3837" s="238">
        <v>3774</v>
      </c>
      <c r="C3837" s="237">
        <v>38.710926220112654</v>
      </c>
    </row>
    <row r="3838" spans="2:3" x14ac:dyDescent="0.25">
      <c r="B3838" s="238">
        <v>3775</v>
      </c>
      <c r="C3838" s="237">
        <v>385.98159351489119</v>
      </c>
    </row>
    <row r="3839" spans="2:3" x14ac:dyDescent="0.25">
      <c r="B3839" s="238">
        <v>3776</v>
      </c>
      <c r="C3839" s="237">
        <v>-195.20569568289812</v>
      </c>
    </row>
    <row r="3840" spans="2:3" x14ac:dyDescent="0.25">
      <c r="B3840" s="238">
        <v>3777</v>
      </c>
      <c r="C3840" s="237">
        <v>137.67508787182891</v>
      </c>
    </row>
    <row r="3841" spans="2:3" x14ac:dyDescent="0.25">
      <c r="B3841" s="238">
        <v>3778</v>
      </c>
      <c r="C3841" s="237">
        <v>286.70587834880553</v>
      </c>
    </row>
    <row r="3842" spans="2:3" x14ac:dyDescent="0.25">
      <c r="B3842" s="238">
        <v>3779</v>
      </c>
      <c r="C3842" s="237">
        <v>298.83906289128197</v>
      </c>
    </row>
    <row r="3843" spans="2:3" x14ac:dyDescent="0.25">
      <c r="B3843" s="238">
        <v>3780</v>
      </c>
      <c r="C3843" s="237">
        <v>162.93726868629889</v>
      </c>
    </row>
    <row r="3844" spans="2:3" x14ac:dyDescent="0.25">
      <c r="B3844" s="238">
        <v>3781</v>
      </c>
      <c r="C3844" s="237">
        <v>85.953605414506995</v>
      </c>
    </row>
    <row r="3845" spans="2:3" x14ac:dyDescent="0.25">
      <c r="B3845" s="238">
        <v>3782</v>
      </c>
      <c r="C3845" s="237">
        <v>328.4098822144918</v>
      </c>
    </row>
    <row r="3846" spans="2:3" x14ac:dyDescent="0.25">
      <c r="B3846" s="238">
        <v>3783</v>
      </c>
      <c r="C3846" s="237">
        <v>82.309888430031322</v>
      </c>
    </row>
    <row r="3847" spans="2:3" x14ac:dyDescent="0.25">
      <c r="B3847" s="238">
        <v>3784</v>
      </c>
      <c r="C3847" s="237">
        <v>-58.615403581730931</v>
      </c>
    </row>
    <row r="3848" spans="2:3" x14ac:dyDescent="0.25">
      <c r="B3848" s="238">
        <v>3785</v>
      </c>
      <c r="C3848" s="237">
        <v>-273.67568751964046</v>
      </c>
    </row>
    <row r="3849" spans="2:3" x14ac:dyDescent="0.25">
      <c r="B3849" s="238">
        <v>3786</v>
      </c>
      <c r="C3849" s="237">
        <v>426.79572916209992</v>
      </c>
    </row>
    <row r="3850" spans="2:3" x14ac:dyDescent="0.25">
      <c r="B3850" s="238">
        <v>3787</v>
      </c>
      <c r="C3850" s="237">
        <v>113.13850277624327</v>
      </c>
    </row>
    <row r="3851" spans="2:3" x14ac:dyDescent="0.25">
      <c r="B3851" s="238">
        <v>3788</v>
      </c>
      <c r="C3851" s="237">
        <v>154.20475981042065</v>
      </c>
    </row>
    <row r="3852" spans="2:3" x14ac:dyDescent="0.25">
      <c r="B3852" s="238">
        <v>3789</v>
      </c>
      <c r="C3852" s="237">
        <v>149.36882624808516</v>
      </c>
    </row>
    <row r="3853" spans="2:3" x14ac:dyDescent="0.25">
      <c r="B3853" s="238">
        <v>3790</v>
      </c>
      <c r="C3853" s="237">
        <v>118.48118676329224</v>
      </c>
    </row>
    <row r="3854" spans="2:3" x14ac:dyDescent="0.25">
      <c r="B3854" s="238">
        <v>3791</v>
      </c>
      <c r="C3854" s="237">
        <v>53.250617228815372</v>
      </c>
    </row>
    <row r="3855" spans="2:3" x14ac:dyDescent="0.25">
      <c r="B3855" s="238">
        <v>3792</v>
      </c>
      <c r="C3855" s="237">
        <v>116.46914219562063</v>
      </c>
    </row>
    <row r="3856" spans="2:3" x14ac:dyDescent="0.25">
      <c r="B3856" s="238">
        <v>3793</v>
      </c>
      <c r="C3856" s="237">
        <v>246.17230363042663</v>
      </c>
    </row>
    <row r="3857" spans="2:3" x14ac:dyDescent="0.25">
      <c r="B3857" s="238">
        <v>3794</v>
      </c>
      <c r="C3857" s="237">
        <v>-116.23645895143031</v>
      </c>
    </row>
    <row r="3858" spans="2:3" x14ac:dyDescent="0.25">
      <c r="B3858" s="238">
        <v>3795</v>
      </c>
      <c r="C3858" s="237">
        <v>88.962916685443204</v>
      </c>
    </row>
    <row r="3859" spans="2:3" x14ac:dyDescent="0.25">
      <c r="B3859" s="238">
        <v>3796</v>
      </c>
      <c r="C3859" s="237">
        <v>122.14236282305559</v>
      </c>
    </row>
    <row r="3860" spans="2:3" x14ac:dyDescent="0.25">
      <c r="B3860" s="238">
        <v>3797</v>
      </c>
      <c r="C3860" s="237">
        <v>251.51690399656439</v>
      </c>
    </row>
    <row r="3861" spans="2:3" x14ac:dyDescent="0.25">
      <c r="B3861" s="238">
        <v>3798</v>
      </c>
      <c r="C3861" s="237">
        <v>-39.098877407808232</v>
      </c>
    </row>
    <row r="3862" spans="2:3" x14ac:dyDescent="0.25">
      <c r="B3862" s="238">
        <v>3799</v>
      </c>
      <c r="C3862" s="237">
        <v>187.47105389805708</v>
      </c>
    </row>
    <row r="3863" spans="2:3" x14ac:dyDescent="0.25">
      <c r="B3863" s="238">
        <v>3800</v>
      </c>
      <c r="C3863" s="237">
        <v>41.936962375504251</v>
      </c>
    </row>
    <row r="3864" spans="2:3" x14ac:dyDescent="0.25">
      <c r="B3864" s="238">
        <v>3801</v>
      </c>
      <c r="C3864" s="237">
        <v>138.46809113101028</v>
      </c>
    </row>
    <row r="3865" spans="2:3" x14ac:dyDescent="0.25">
      <c r="B3865" s="238">
        <v>3802</v>
      </c>
      <c r="C3865" s="237">
        <v>25.610838204002462</v>
      </c>
    </row>
    <row r="3866" spans="2:3" x14ac:dyDescent="0.25">
      <c r="B3866" s="238">
        <v>3803</v>
      </c>
      <c r="C3866" s="237">
        <v>6.3358497178156483</v>
      </c>
    </row>
    <row r="3867" spans="2:3" x14ac:dyDescent="0.25">
      <c r="B3867" s="238">
        <v>3804</v>
      </c>
      <c r="C3867" s="237">
        <v>166.56095368930244</v>
      </c>
    </row>
    <row r="3868" spans="2:3" x14ac:dyDescent="0.25">
      <c r="B3868" s="238">
        <v>3805</v>
      </c>
      <c r="C3868" s="237">
        <v>-82.613507248168702</v>
      </c>
    </row>
    <row r="3869" spans="2:3" x14ac:dyDescent="0.25">
      <c r="B3869" s="238">
        <v>3806</v>
      </c>
      <c r="C3869" s="237">
        <v>220.38174089139795</v>
      </c>
    </row>
    <row r="3870" spans="2:3" x14ac:dyDescent="0.25">
      <c r="B3870" s="238">
        <v>3807</v>
      </c>
      <c r="C3870" s="237">
        <v>118.17838793150223</v>
      </c>
    </row>
    <row r="3871" spans="2:3" x14ac:dyDescent="0.25">
      <c r="B3871" s="238">
        <v>3808</v>
      </c>
      <c r="C3871" s="237">
        <v>200.31743611481087</v>
      </c>
    </row>
    <row r="3872" spans="2:3" x14ac:dyDescent="0.25">
      <c r="B3872" s="238">
        <v>3809</v>
      </c>
      <c r="C3872" s="237">
        <v>156.40585193580131</v>
      </c>
    </row>
    <row r="3873" spans="2:3" x14ac:dyDescent="0.25">
      <c r="B3873" s="238">
        <v>3810</v>
      </c>
      <c r="C3873" s="237">
        <v>-56.027288747206597</v>
      </c>
    </row>
    <row r="3874" spans="2:3" x14ac:dyDescent="0.25">
      <c r="B3874" s="238">
        <v>3811</v>
      </c>
      <c r="C3874" s="237">
        <v>-45.83611927304554</v>
      </c>
    </row>
    <row r="3875" spans="2:3" x14ac:dyDescent="0.25">
      <c r="B3875" s="238">
        <v>3812</v>
      </c>
      <c r="C3875" s="237">
        <v>68.825491698780894</v>
      </c>
    </row>
    <row r="3876" spans="2:3" x14ac:dyDescent="0.25">
      <c r="B3876" s="238">
        <v>3813</v>
      </c>
      <c r="C3876" s="237">
        <v>311.31584755893027</v>
      </c>
    </row>
    <row r="3877" spans="2:3" x14ac:dyDescent="0.25">
      <c r="B3877" s="238">
        <v>3814</v>
      </c>
      <c r="C3877" s="237">
        <v>144.49245651526795</v>
      </c>
    </row>
    <row r="3878" spans="2:3" x14ac:dyDescent="0.25">
      <c r="B3878" s="238">
        <v>3815</v>
      </c>
      <c r="C3878" s="237">
        <v>7.8144650723630633</v>
      </c>
    </row>
    <row r="3879" spans="2:3" x14ac:dyDescent="0.25">
      <c r="B3879" s="238">
        <v>3816</v>
      </c>
      <c r="C3879" s="237">
        <v>72.775066347280102</v>
      </c>
    </row>
    <row r="3880" spans="2:3" x14ac:dyDescent="0.25">
      <c r="B3880" s="238">
        <v>3817</v>
      </c>
      <c r="C3880" s="237">
        <v>-105.08534697058522</v>
      </c>
    </row>
    <row r="3881" spans="2:3" x14ac:dyDescent="0.25">
      <c r="B3881" s="238">
        <v>3818</v>
      </c>
      <c r="C3881" s="237">
        <v>25.773414491597308</v>
      </c>
    </row>
    <row r="3882" spans="2:3" x14ac:dyDescent="0.25">
      <c r="B3882" s="238">
        <v>3819</v>
      </c>
      <c r="C3882" s="237">
        <v>-67.330389703301364</v>
      </c>
    </row>
    <row r="3883" spans="2:3" x14ac:dyDescent="0.25">
      <c r="B3883" s="238">
        <v>3820</v>
      </c>
      <c r="C3883" s="237">
        <v>296.3239408477699</v>
      </c>
    </row>
    <row r="3884" spans="2:3" x14ac:dyDescent="0.25">
      <c r="B3884" s="238">
        <v>3821</v>
      </c>
      <c r="C3884" s="237">
        <v>172.39591819286011</v>
      </c>
    </row>
    <row r="3885" spans="2:3" x14ac:dyDescent="0.25">
      <c r="B3885" s="238">
        <v>3822</v>
      </c>
      <c r="C3885" s="237">
        <v>110.91216946028032</v>
      </c>
    </row>
    <row r="3886" spans="2:3" x14ac:dyDescent="0.25">
      <c r="B3886" s="238">
        <v>3823</v>
      </c>
      <c r="C3886" s="237">
        <v>-80.926948390415589</v>
      </c>
    </row>
    <row r="3887" spans="2:3" x14ac:dyDescent="0.25">
      <c r="B3887" s="238">
        <v>3824</v>
      </c>
      <c r="C3887" s="237">
        <v>-46.389488415115665</v>
      </c>
    </row>
    <row r="3888" spans="2:3" x14ac:dyDescent="0.25">
      <c r="B3888" s="238">
        <v>3825</v>
      </c>
      <c r="C3888" s="237">
        <v>169.17307005371129</v>
      </c>
    </row>
    <row r="3889" spans="2:3" x14ac:dyDescent="0.25">
      <c r="B3889" s="238">
        <v>3826</v>
      </c>
      <c r="C3889" s="237">
        <v>-123.36899281143732</v>
      </c>
    </row>
    <row r="3890" spans="2:3" x14ac:dyDescent="0.25">
      <c r="B3890" s="238">
        <v>3827</v>
      </c>
      <c r="C3890" s="237">
        <v>184.35956051289349</v>
      </c>
    </row>
    <row r="3891" spans="2:3" x14ac:dyDescent="0.25">
      <c r="B3891" s="238">
        <v>3828</v>
      </c>
      <c r="C3891" s="237">
        <v>132.61631336040585</v>
      </c>
    </row>
    <row r="3892" spans="2:3" x14ac:dyDescent="0.25">
      <c r="B3892" s="238">
        <v>3829</v>
      </c>
      <c r="C3892" s="237">
        <v>259.52049615377439</v>
      </c>
    </row>
    <row r="3893" spans="2:3" x14ac:dyDescent="0.25">
      <c r="B3893" s="238">
        <v>3830</v>
      </c>
      <c r="C3893" s="237">
        <v>-90.717490468329203</v>
      </c>
    </row>
    <row r="3894" spans="2:3" x14ac:dyDescent="0.25">
      <c r="B3894" s="238">
        <v>3831</v>
      </c>
      <c r="C3894" s="237">
        <v>105.52557630050759</v>
      </c>
    </row>
    <row r="3895" spans="2:3" x14ac:dyDescent="0.25">
      <c r="B3895" s="238">
        <v>3832</v>
      </c>
      <c r="C3895" s="237">
        <v>12.369736584298252</v>
      </c>
    </row>
    <row r="3896" spans="2:3" x14ac:dyDescent="0.25">
      <c r="B3896" s="238">
        <v>3833</v>
      </c>
      <c r="C3896" s="237">
        <v>275.51484782858256</v>
      </c>
    </row>
    <row r="3897" spans="2:3" x14ac:dyDescent="0.25">
      <c r="B3897" s="238">
        <v>3834</v>
      </c>
      <c r="C3897" s="237">
        <v>0.38633356122674911</v>
      </c>
    </row>
    <row r="3898" spans="2:3" x14ac:dyDescent="0.25">
      <c r="B3898" s="238">
        <v>3835</v>
      </c>
      <c r="C3898" s="237">
        <v>313.77484170766434</v>
      </c>
    </row>
    <row r="3899" spans="2:3" x14ac:dyDescent="0.25">
      <c r="B3899" s="238">
        <v>3836</v>
      </c>
      <c r="C3899" s="237">
        <v>139.93789316121297</v>
      </c>
    </row>
    <row r="3900" spans="2:3" x14ac:dyDescent="0.25">
      <c r="B3900" s="238">
        <v>3837</v>
      </c>
      <c r="C3900" s="237">
        <v>157.09471097075223</v>
      </c>
    </row>
    <row r="3901" spans="2:3" x14ac:dyDescent="0.25">
      <c r="B3901" s="238">
        <v>3838</v>
      </c>
      <c r="C3901" s="237">
        <v>204.63030555653901</v>
      </c>
    </row>
    <row r="3902" spans="2:3" x14ac:dyDescent="0.25">
      <c r="B3902" s="238">
        <v>3839</v>
      </c>
      <c r="C3902" s="237">
        <v>214.38938193103866</v>
      </c>
    </row>
    <row r="3903" spans="2:3" x14ac:dyDescent="0.25">
      <c r="B3903" s="238">
        <v>3840</v>
      </c>
      <c r="C3903" s="237">
        <v>237.21843641791685</v>
      </c>
    </row>
    <row r="3904" spans="2:3" x14ac:dyDescent="0.25">
      <c r="B3904" s="238">
        <v>3841</v>
      </c>
      <c r="C3904" s="237">
        <v>116.28938751381274</v>
      </c>
    </row>
    <row r="3905" spans="2:3" x14ac:dyDescent="0.25">
      <c r="B3905" s="238">
        <v>3842</v>
      </c>
      <c r="C3905" s="237">
        <v>214.86090828083738</v>
      </c>
    </row>
    <row r="3906" spans="2:3" x14ac:dyDescent="0.25">
      <c r="B3906" s="238">
        <v>3843</v>
      </c>
      <c r="C3906" s="237">
        <v>254.34916158927115</v>
      </c>
    </row>
    <row r="3907" spans="2:3" x14ac:dyDescent="0.25">
      <c r="B3907" s="238">
        <v>3844</v>
      </c>
      <c r="C3907" s="237">
        <v>-54.112013668797033</v>
      </c>
    </row>
    <row r="3908" spans="2:3" x14ac:dyDescent="0.25">
      <c r="B3908" s="238">
        <v>3845</v>
      </c>
      <c r="C3908" s="237">
        <v>187.49000079622186</v>
      </c>
    </row>
    <row r="3909" spans="2:3" x14ac:dyDescent="0.25">
      <c r="B3909" s="238">
        <v>3846</v>
      </c>
      <c r="C3909" s="237">
        <v>-88.042030839393192</v>
      </c>
    </row>
    <row r="3910" spans="2:3" x14ac:dyDescent="0.25">
      <c r="B3910" s="238">
        <v>3847</v>
      </c>
      <c r="C3910" s="237">
        <v>76.766036488498017</v>
      </c>
    </row>
    <row r="3911" spans="2:3" x14ac:dyDescent="0.25">
      <c r="B3911" s="238">
        <v>3848</v>
      </c>
      <c r="C3911" s="237">
        <v>5.1418595095400121</v>
      </c>
    </row>
    <row r="3912" spans="2:3" x14ac:dyDescent="0.25">
      <c r="B3912" s="238">
        <v>3849</v>
      </c>
      <c r="C3912" s="237">
        <v>124.94756416938452</v>
      </c>
    </row>
    <row r="3913" spans="2:3" x14ac:dyDescent="0.25">
      <c r="B3913" s="238">
        <v>3850</v>
      </c>
      <c r="C3913" s="237">
        <v>35.225356044128802</v>
      </c>
    </row>
    <row r="3914" spans="2:3" x14ac:dyDescent="0.25">
      <c r="B3914" s="238">
        <v>3851</v>
      </c>
      <c r="C3914" s="237">
        <v>202.15264483106074</v>
      </c>
    </row>
    <row r="3915" spans="2:3" x14ac:dyDescent="0.25">
      <c r="B3915" s="238">
        <v>3852</v>
      </c>
      <c r="C3915" s="237">
        <v>14.910480209658218</v>
      </c>
    </row>
    <row r="3916" spans="2:3" x14ac:dyDescent="0.25">
      <c r="B3916" s="238">
        <v>3853</v>
      </c>
      <c r="C3916" s="237">
        <v>223.31702437119083</v>
      </c>
    </row>
    <row r="3917" spans="2:3" x14ac:dyDescent="0.25">
      <c r="B3917" s="238">
        <v>3854</v>
      </c>
      <c r="C3917" s="237">
        <v>79.568674435395621</v>
      </c>
    </row>
    <row r="3918" spans="2:3" x14ac:dyDescent="0.25">
      <c r="B3918" s="238">
        <v>3855</v>
      </c>
      <c r="C3918" s="237">
        <v>38.130959454265579</v>
      </c>
    </row>
    <row r="3919" spans="2:3" x14ac:dyDescent="0.25">
      <c r="B3919" s="238">
        <v>3856</v>
      </c>
      <c r="C3919" s="237">
        <v>-46.946368494887622</v>
      </c>
    </row>
    <row r="3920" spans="2:3" x14ac:dyDescent="0.25">
      <c r="B3920" s="238">
        <v>3857</v>
      </c>
      <c r="C3920" s="237">
        <v>300.9245303547882</v>
      </c>
    </row>
    <row r="3921" spans="2:3" x14ac:dyDescent="0.25">
      <c r="B3921" s="238">
        <v>3858</v>
      </c>
      <c r="C3921" s="237">
        <v>-32.81164174874516</v>
      </c>
    </row>
    <row r="3922" spans="2:3" x14ac:dyDescent="0.25">
      <c r="B3922" s="238">
        <v>3859</v>
      </c>
      <c r="C3922" s="237">
        <v>28.459306247302791</v>
      </c>
    </row>
    <row r="3923" spans="2:3" x14ac:dyDescent="0.25">
      <c r="B3923" s="238">
        <v>3860</v>
      </c>
      <c r="C3923" s="237">
        <v>226.05240904356123</v>
      </c>
    </row>
    <row r="3924" spans="2:3" x14ac:dyDescent="0.25">
      <c r="B3924" s="238">
        <v>3861</v>
      </c>
      <c r="C3924" s="237">
        <v>150.9725164085294</v>
      </c>
    </row>
    <row r="3925" spans="2:3" x14ac:dyDescent="0.25">
      <c r="B3925" s="238">
        <v>3862</v>
      </c>
      <c r="C3925" s="237">
        <v>121.46109168916391</v>
      </c>
    </row>
    <row r="3926" spans="2:3" x14ac:dyDescent="0.25">
      <c r="B3926" s="238">
        <v>3863</v>
      </c>
      <c r="C3926" s="237">
        <v>173.07938531306434</v>
      </c>
    </row>
    <row r="3927" spans="2:3" x14ac:dyDescent="0.25">
      <c r="B3927" s="238">
        <v>3864</v>
      </c>
      <c r="C3927" s="237">
        <v>-75.19744992423017</v>
      </c>
    </row>
    <row r="3928" spans="2:3" x14ac:dyDescent="0.25">
      <c r="B3928" s="238">
        <v>3865</v>
      </c>
      <c r="C3928" s="237">
        <v>351.36183796307608</v>
      </c>
    </row>
    <row r="3929" spans="2:3" x14ac:dyDescent="0.25">
      <c r="B3929" s="238">
        <v>3866</v>
      </c>
      <c r="C3929" s="237">
        <v>-100.67221574597838</v>
      </c>
    </row>
    <row r="3930" spans="2:3" x14ac:dyDescent="0.25">
      <c r="B3930" s="238">
        <v>3867</v>
      </c>
      <c r="C3930" s="237">
        <v>176.14500363995228</v>
      </c>
    </row>
    <row r="3931" spans="2:3" x14ac:dyDescent="0.25">
      <c r="B3931" s="238">
        <v>3868</v>
      </c>
      <c r="C3931" s="237">
        <v>17.219789063052218</v>
      </c>
    </row>
    <row r="3932" spans="2:3" x14ac:dyDescent="0.25">
      <c r="B3932" s="238">
        <v>3869</v>
      </c>
      <c r="C3932" s="237">
        <v>114.74074708763881</v>
      </c>
    </row>
    <row r="3933" spans="2:3" x14ac:dyDescent="0.25">
      <c r="B3933" s="238">
        <v>3870</v>
      </c>
      <c r="C3933" s="237">
        <v>110.73681759009294</v>
      </c>
    </row>
    <row r="3934" spans="2:3" x14ac:dyDescent="0.25">
      <c r="B3934" s="238">
        <v>3871</v>
      </c>
      <c r="C3934" s="237">
        <v>297.13788698893848</v>
      </c>
    </row>
    <row r="3935" spans="2:3" x14ac:dyDescent="0.25">
      <c r="B3935" s="238">
        <v>3872</v>
      </c>
      <c r="C3935" s="237">
        <v>121.0024665602399</v>
      </c>
    </row>
    <row r="3936" spans="2:3" x14ac:dyDescent="0.25">
      <c r="B3936" s="238">
        <v>3873</v>
      </c>
      <c r="C3936" s="237">
        <v>294.96992588234241</v>
      </c>
    </row>
    <row r="3937" spans="2:3" x14ac:dyDescent="0.25">
      <c r="B3937" s="238">
        <v>3874</v>
      </c>
      <c r="C3937" s="237">
        <v>172.50738872101419</v>
      </c>
    </row>
    <row r="3938" spans="2:3" x14ac:dyDescent="0.25">
      <c r="B3938" s="238">
        <v>3875</v>
      </c>
      <c r="C3938" s="237">
        <v>191.86499947438847</v>
      </c>
    </row>
    <row r="3939" spans="2:3" x14ac:dyDescent="0.25">
      <c r="B3939" s="238">
        <v>3876</v>
      </c>
      <c r="C3939" s="237">
        <v>304.41287916983737</v>
      </c>
    </row>
    <row r="3940" spans="2:3" x14ac:dyDescent="0.25">
      <c r="B3940" s="238">
        <v>3877</v>
      </c>
      <c r="C3940" s="237">
        <v>44.889031273435648</v>
      </c>
    </row>
    <row r="3941" spans="2:3" x14ac:dyDescent="0.25">
      <c r="B3941" s="238">
        <v>3878</v>
      </c>
      <c r="C3941" s="237">
        <v>150.74438528122158</v>
      </c>
    </row>
    <row r="3942" spans="2:3" x14ac:dyDescent="0.25">
      <c r="B3942" s="238">
        <v>3879</v>
      </c>
      <c r="C3942" s="237">
        <v>-344.27041662874882</v>
      </c>
    </row>
    <row r="3943" spans="2:3" x14ac:dyDescent="0.25">
      <c r="B3943" s="238">
        <v>3880</v>
      </c>
      <c r="C3943" s="237">
        <v>54.130011127445641</v>
      </c>
    </row>
    <row r="3944" spans="2:3" x14ac:dyDescent="0.25">
      <c r="B3944" s="238">
        <v>3881</v>
      </c>
      <c r="C3944" s="237">
        <v>-101.88433575442986</v>
      </c>
    </row>
    <row r="3945" spans="2:3" x14ac:dyDescent="0.25">
      <c r="B3945" s="238">
        <v>3882</v>
      </c>
      <c r="C3945" s="237">
        <v>140.87141975333148</v>
      </c>
    </row>
    <row r="3946" spans="2:3" x14ac:dyDescent="0.25">
      <c r="B3946" s="238">
        <v>3883</v>
      </c>
      <c r="C3946" s="237">
        <v>-9.3213313592854661</v>
      </c>
    </row>
    <row r="3947" spans="2:3" x14ac:dyDescent="0.25">
      <c r="B3947" s="238">
        <v>3884</v>
      </c>
      <c r="C3947" s="237">
        <v>102.83425249203486</v>
      </c>
    </row>
    <row r="3948" spans="2:3" x14ac:dyDescent="0.25">
      <c r="B3948" s="238">
        <v>3885</v>
      </c>
      <c r="C3948" s="237">
        <v>62.629679490249721</v>
      </c>
    </row>
    <row r="3949" spans="2:3" x14ac:dyDescent="0.25">
      <c r="B3949" s="238">
        <v>3886</v>
      </c>
      <c r="C3949" s="237">
        <v>174.71602389425729</v>
      </c>
    </row>
    <row r="3950" spans="2:3" x14ac:dyDescent="0.25">
      <c r="B3950" s="238">
        <v>3887</v>
      </c>
      <c r="C3950" s="237">
        <v>161.2136272061926</v>
      </c>
    </row>
    <row r="3951" spans="2:3" x14ac:dyDescent="0.25">
      <c r="B3951" s="238">
        <v>3888</v>
      </c>
      <c r="C3951" s="237">
        <v>203.04903953422945</v>
      </c>
    </row>
    <row r="3952" spans="2:3" x14ac:dyDescent="0.25">
      <c r="B3952" s="238">
        <v>3889</v>
      </c>
      <c r="C3952" s="237">
        <v>111.12703347934848</v>
      </c>
    </row>
    <row r="3953" spans="2:3" x14ac:dyDescent="0.25">
      <c r="B3953" s="238">
        <v>3890</v>
      </c>
      <c r="C3953" s="237">
        <v>195.15453221166462</v>
      </c>
    </row>
    <row r="3954" spans="2:3" x14ac:dyDescent="0.25">
      <c r="B3954" s="238">
        <v>3891</v>
      </c>
      <c r="C3954" s="237">
        <v>209.79631636258136</v>
      </c>
    </row>
    <row r="3955" spans="2:3" x14ac:dyDescent="0.25">
      <c r="B3955" s="238">
        <v>3892</v>
      </c>
      <c r="C3955" s="237">
        <v>204.24081249779084</v>
      </c>
    </row>
    <row r="3956" spans="2:3" x14ac:dyDescent="0.25">
      <c r="B3956" s="238">
        <v>3893</v>
      </c>
      <c r="C3956" s="237">
        <v>-75.640598146564741</v>
      </c>
    </row>
    <row r="3957" spans="2:3" x14ac:dyDescent="0.25">
      <c r="B3957" s="238">
        <v>3894</v>
      </c>
      <c r="C3957" s="237">
        <v>274.71421303269176</v>
      </c>
    </row>
    <row r="3958" spans="2:3" x14ac:dyDescent="0.25">
      <c r="B3958" s="238">
        <v>3895</v>
      </c>
      <c r="C3958" s="237">
        <v>12.743132122232254</v>
      </c>
    </row>
    <row r="3959" spans="2:3" x14ac:dyDescent="0.25">
      <c r="B3959" s="238">
        <v>3896</v>
      </c>
      <c r="C3959" s="237">
        <v>-16.883027587168442</v>
      </c>
    </row>
    <row r="3960" spans="2:3" x14ac:dyDescent="0.25">
      <c r="B3960" s="238">
        <v>3897</v>
      </c>
      <c r="C3960" s="237">
        <v>388.42708437470679</v>
      </c>
    </row>
    <row r="3961" spans="2:3" x14ac:dyDescent="0.25">
      <c r="B3961" s="238">
        <v>3898</v>
      </c>
      <c r="C3961" s="237">
        <v>81.255265745372625</v>
      </c>
    </row>
    <row r="3962" spans="2:3" x14ac:dyDescent="0.25">
      <c r="B3962" s="238">
        <v>3899</v>
      </c>
      <c r="C3962" s="237">
        <v>233.61301450672664</v>
      </c>
    </row>
    <row r="3963" spans="2:3" x14ac:dyDescent="0.25">
      <c r="B3963" s="238">
        <v>3900</v>
      </c>
      <c r="C3963" s="237">
        <v>24.90847520267458</v>
      </c>
    </row>
    <row r="3964" spans="2:3" x14ac:dyDescent="0.25">
      <c r="B3964" s="238">
        <v>3901</v>
      </c>
      <c r="C3964" s="237">
        <v>88.068833634100685</v>
      </c>
    </row>
    <row r="3965" spans="2:3" x14ac:dyDescent="0.25">
      <c r="B3965" s="238">
        <v>3902</v>
      </c>
      <c r="C3965" s="237">
        <v>129.5313951537334</v>
      </c>
    </row>
    <row r="3966" spans="2:3" x14ac:dyDescent="0.25">
      <c r="B3966" s="238">
        <v>3903</v>
      </c>
      <c r="C3966" s="237">
        <v>215.8361564208432</v>
      </c>
    </row>
    <row r="3967" spans="2:3" x14ac:dyDescent="0.25">
      <c r="B3967" s="238">
        <v>3904</v>
      </c>
      <c r="C3967" s="237">
        <v>-152.67837472686119</v>
      </c>
    </row>
    <row r="3968" spans="2:3" x14ac:dyDescent="0.25">
      <c r="B3968" s="238">
        <v>3905</v>
      </c>
      <c r="C3968" s="237">
        <v>152.36056974133714</v>
      </c>
    </row>
    <row r="3969" spans="2:3" x14ac:dyDescent="0.25">
      <c r="B3969" s="238">
        <v>3906</v>
      </c>
      <c r="C3969" s="237">
        <v>310.69251390009862</v>
      </c>
    </row>
    <row r="3970" spans="2:3" x14ac:dyDescent="0.25">
      <c r="B3970" s="238">
        <v>3907</v>
      </c>
      <c r="C3970" s="237">
        <v>288.87909425989596</v>
      </c>
    </row>
    <row r="3971" spans="2:3" x14ac:dyDescent="0.25">
      <c r="B3971" s="238">
        <v>3908</v>
      </c>
      <c r="C3971" s="237">
        <v>314.98794669885666</v>
      </c>
    </row>
    <row r="3972" spans="2:3" x14ac:dyDescent="0.25">
      <c r="B3972" s="238">
        <v>3909</v>
      </c>
      <c r="C3972" s="237">
        <v>111.9137345959179</v>
      </c>
    </row>
    <row r="3973" spans="2:3" x14ac:dyDescent="0.25">
      <c r="B3973" s="238">
        <v>3910</v>
      </c>
      <c r="C3973" s="237">
        <v>-56.629714258065093</v>
      </c>
    </row>
    <row r="3974" spans="2:3" x14ac:dyDescent="0.25">
      <c r="B3974" s="238">
        <v>3911</v>
      </c>
      <c r="C3974" s="237">
        <v>322.04785654137549</v>
      </c>
    </row>
    <row r="3975" spans="2:3" x14ac:dyDescent="0.25">
      <c r="B3975" s="238">
        <v>3912</v>
      </c>
      <c r="C3975" s="237">
        <v>-55.065177702464496</v>
      </c>
    </row>
    <row r="3976" spans="2:3" x14ac:dyDescent="0.25">
      <c r="B3976" s="238">
        <v>3913</v>
      </c>
      <c r="C3976" s="237">
        <v>204.72382366943327</v>
      </c>
    </row>
    <row r="3977" spans="2:3" x14ac:dyDescent="0.25">
      <c r="B3977" s="238">
        <v>3914</v>
      </c>
      <c r="C3977" s="237">
        <v>142.51825190705796</v>
      </c>
    </row>
    <row r="3978" spans="2:3" x14ac:dyDescent="0.25">
      <c r="B3978" s="238">
        <v>3915</v>
      </c>
      <c r="C3978" s="237">
        <v>401.1126697163084</v>
      </c>
    </row>
    <row r="3979" spans="2:3" x14ac:dyDescent="0.25">
      <c r="B3979" s="238">
        <v>3916</v>
      </c>
      <c r="C3979" s="237">
        <v>10.288466646415358</v>
      </c>
    </row>
    <row r="3980" spans="2:3" x14ac:dyDescent="0.25">
      <c r="B3980" s="238">
        <v>3917</v>
      </c>
      <c r="C3980" s="237">
        <v>-211.17844235900196</v>
      </c>
    </row>
    <row r="3981" spans="2:3" x14ac:dyDescent="0.25">
      <c r="B3981" s="238">
        <v>3918</v>
      </c>
      <c r="C3981" s="237">
        <v>105.4513441531609</v>
      </c>
    </row>
    <row r="3982" spans="2:3" x14ac:dyDescent="0.25">
      <c r="B3982" s="238">
        <v>3919</v>
      </c>
      <c r="C3982" s="237">
        <v>53.605326237284501</v>
      </c>
    </row>
    <row r="3983" spans="2:3" x14ac:dyDescent="0.25">
      <c r="B3983" s="238">
        <v>3920</v>
      </c>
      <c r="C3983" s="237">
        <v>-8.2462490469635839</v>
      </c>
    </row>
    <row r="3984" spans="2:3" x14ac:dyDescent="0.25">
      <c r="B3984" s="238">
        <v>3921</v>
      </c>
      <c r="C3984" s="237">
        <v>218.97896871364583</v>
      </c>
    </row>
    <row r="3985" spans="2:3" x14ac:dyDescent="0.25">
      <c r="B3985" s="238">
        <v>3922</v>
      </c>
      <c r="C3985" s="237">
        <v>81.784247160501764</v>
      </c>
    </row>
    <row r="3986" spans="2:3" x14ac:dyDescent="0.25">
      <c r="B3986" s="238">
        <v>3923</v>
      </c>
      <c r="C3986" s="237">
        <v>34.452346919682739</v>
      </c>
    </row>
    <row r="3987" spans="2:3" x14ac:dyDescent="0.25">
      <c r="B3987" s="238">
        <v>3924</v>
      </c>
      <c r="C3987" s="237">
        <v>3.039853940556867</v>
      </c>
    </row>
    <row r="3988" spans="2:3" x14ac:dyDescent="0.25">
      <c r="B3988" s="238">
        <v>3925</v>
      </c>
      <c r="C3988" s="237">
        <v>23.751782701822734</v>
      </c>
    </row>
    <row r="3989" spans="2:3" x14ac:dyDescent="0.25">
      <c r="B3989" s="238">
        <v>3926</v>
      </c>
      <c r="C3989" s="237">
        <v>-178.24221946863639</v>
      </c>
    </row>
    <row r="3990" spans="2:3" x14ac:dyDescent="0.25">
      <c r="B3990" s="238">
        <v>3927</v>
      </c>
      <c r="C3990" s="237">
        <v>187.64456046041801</v>
      </c>
    </row>
    <row r="3991" spans="2:3" x14ac:dyDescent="0.25">
      <c r="B3991" s="238">
        <v>3928</v>
      </c>
      <c r="C3991" s="237">
        <v>180.70726314167152</v>
      </c>
    </row>
    <row r="3992" spans="2:3" x14ac:dyDescent="0.25">
      <c r="B3992" s="238">
        <v>3929</v>
      </c>
      <c r="C3992" s="237">
        <v>-15.507975991128404</v>
      </c>
    </row>
    <row r="3993" spans="2:3" x14ac:dyDescent="0.25">
      <c r="B3993" s="238">
        <v>3930</v>
      </c>
      <c r="C3993" s="237">
        <v>36.0373515662898</v>
      </c>
    </row>
    <row r="3994" spans="2:3" x14ac:dyDescent="0.25">
      <c r="B3994" s="238">
        <v>3931</v>
      </c>
      <c r="C3994" s="237">
        <v>46.052485455692889</v>
      </c>
    </row>
    <row r="3995" spans="2:3" x14ac:dyDescent="0.25">
      <c r="B3995" s="238">
        <v>3932</v>
      </c>
      <c r="C3995" s="237">
        <v>136.64404602094976</v>
      </c>
    </row>
    <row r="3996" spans="2:3" x14ac:dyDescent="0.25">
      <c r="B3996" s="238">
        <v>3933</v>
      </c>
      <c r="C3996" s="237">
        <v>389.38418631844524</v>
      </c>
    </row>
    <row r="3997" spans="2:3" x14ac:dyDescent="0.25">
      <c r="B3997" s="238">
        <v>3934</v>
      </c>
      <c r="C3997" s="237">
        <v>286.93538202579248</v>
      </c>
    </row>
    <row r="3998" spans="2:3" x14ac:dyDescent="0.25">
      <c r="B3998" s="238">
        <v>3935</v>
      </c>
      <c r="C3998" s="237">
        <v>109.55119408767678</v>
      </c>
    </row>
    <row r="3999" spans="2:3" x14ac:dyDescent="0.25">
      <c r="B3999" s="238">
        <v>3936</v>
      </c>
      <c r="C3999" s="237">
        <v>142.09224463528241</v>
      </c>
    </row>
    <row r="4000" spans="2:3" x14ac:dyDescent="0.25">
      <c r="B4000" s="238">
        <v>3937</v>
      </c>
      <c r="C4000" s="237">
        <v>125.35144870947319</v>
      </c>
    </row>
    <row r="4001" spans="2:3" x14ac:dyDescent="0.25">
      <c r="B4001" s="238">
        <v>3938</v>
      </c>
      <c r="C4001" s="237">
        <v>43.835881123342602</v>
      </c>
    </row>
    <row r="4002" spans="2:3" x14ac:dyDescent="0.25">
      <c r="B4002" s="238">
        <v>3939</v>
      </c>
      <c r="C4002" s="237">
        <v>36.448565034709773</v>
      </c>
    </row>
    <row r="4003" spans="2:3" x14ac:dyDescent="0.25">
      <c r="B4003" s="238">
        <v>3940</v>
      </c>
      <c r="C4003" s="237">
        <v>105.66971395294615</v>
      </c>
    </row>
    <row r="4004" spans="2:3" x14ac:dyDescent="0.25">
      <c r="B4004" s="238">
        <v>3941</v>
      </c>
      <c r="C4004" s="237">
        <v>121.40543156258784</v>
      </c>
    </row>
    <row r="4005" spans="2:3" x14ac:dyDescent="0.25">
      <c r="B4005" s="238">
        <v>3942</v>
      </c>
      <c r="C4005" s="237">
        <v>249.62688350626112</v>
      </c>
    </row>
    <row r="4006" spans="2:3" x14ac:dyDescent="0.25">
      <c r="B4006" s="238">
        <v>3943</v>
      </c>
      <c r="C4006" s="237">
        <v>44.493982316695821</v>
      </c>
    </row>
    <row r="4007" spans="2:3" x14ac:dyDescent="0.25">
      <c r="B4007" s="238">
        <v>3944</v>
      </c>
      <c r="C4007" s="237">
        <v>-64.890461117945364</v>
      </c>
    </row>
    <row r="4008" spans="2:3" x14ac:dyDescent="0.25">
      <c r="B4008" s="238">
        <v>3945</v>
      </c>
      <c r="C4008" s="237">
        <v>160.88594258802976</v>
      </c>
    </row>
    <row r="4009" spans="2:3" x14ac:dyDescent="0.25">
      <c r="B4009" s="238">
        <v>3946</v>
      </c>
      <c r="C4009" s="237">
        <v>126.33276368667789</v>
      </c>
    </row>
    <row r="4010" spans="2:3" x14ac:dyDescent="0.25">
      <c r="B4010" s="238">
        <v>3947</v>
      </c>
      <c r="C4010" s="237">
        <v>226.86022248557322</v>
      </c>
    </row>
    <row r="4011" spans="2:3" x14ac:dyDescent="0.25">
      <c r="B4011" s="238">
        <v>3948</v>
      </c>
      <c r="C4011" s="237">
        <v>174.63476228368569</v>
      </c>
    </row>
    <row r="4012" spans="2:3" x14ac:dyDescent="0.25">
      <c r="B4012" s="238">
        <v>3949</v>
      </c>
      <c r="C4012" s="237">
        <v>83.915041571507103</v>
      </c>
    </row>
    <row r="4013" spans="2:3" x14ac:dyDescent="0.25">
      <c r="B4013" s="238">
        <v>3950</v>
      </c>
      <c r="C4013" s="237">
        <v>51.417269818687203</v>
      </c>
    </row>
    <row r="4014" spans="2:3" x14ac:dyDescent="0.25">
      <c r="B4014" s="238">
        <v>3951</v>
      </c>
      <c r="C4014" s="237">
        <v>287.63701522380524</v>
      </c>
    </row>
    <row r="4015" spans="2:3" x14ac:dyDescent="0.25">
      <c r="B4015" s="238">
        <v>3952</v>
      </c>
      <c r="C4015" s="237">
        <v>253.07518994088116</v>
      </c>
    </row>
    <row r="4016" spans="2:3" x14ac:dyDescent="0.25">
      <c r="B4016" s="238">
        <v>3953</v>
      </c>
      <c r="C4016" s="237">
        <v>184.34633151622339</v>
      </c>
    </row>
    <row r="4017" spans="2:3" x14ac:dyDescent="0.25">
      <c r="B4017" s="238">
        <v>3954</v>
      </c>
      <c r="C4017" s="237">
        <v>258.97492331139165</v>
      </c>
    </row>
    <row r="4018" spans="2:3" x14ac:dyDescent="0.25">
      <c r="B4018" s="238">
        <v>3955</v>
      </c>
      <c r="C4018" s="237">
        <v>499.98291418640355</v>
      </c>
    </row>
    <row r="4019" spans="2:3" x14ac:dyDescent="0.25">
      <c r="B4019" s="238">
        <v>3956</v>
      </c>
      <c r="C4019" s="237">
        <v>-99.021573646192536</v>
      </c>
    </row>
    <row r="4020" spans="2:3" x14ac:dyDescent="0.25">
      <c r="B4020" s="238">
        <v>3957</v>
      </c>
      <c r="C4020" s="237">
        <v>81.861804154245505</v>
      </c>
    </row>
    <row r="4021" spans="2:3" x14ac:dyDescent="0.25">
      <c r="B4021" s="238">
        <v>3958</v>
      </c>
      <c r="C4021" s="237">
        <v>256.89573405102851</v>
      </c>
    </row>
    <row r="4022" spans="2:3" x14ac:dyDescent="0.25">
      <c r="B4022" s="238">
        <v>3959</v>
      </c>
      <c r="C4022" s="237">
        <v>251.74605314479635</v>
      </c>
    </row>
    <row r="4023" spans="2:3" x14ac:dyDescent="0.25">
      <c r="B4023" s="238">
        <v>3960</v>
      </c>
      <c r="C4023" s="237">
        <v>273.7810947702535</v>
      </c>
    </row>
    <row r="4024" spans="2:3" x14ac:dyDescent="0.25">
      <c r="B4024" s="238">
        <v>3961</v>
      </c>
      <c r="C4024" s="237">
        <v>476.68014342663992</v>
      </c>
    </row>
    <row r="4025" spans="2:3" x14ac:dyDescent="0.25">
      <c r="B4025" s="238">
        <v>3962</v>
      </c>
      <c r="C4025" s="237">
        <v>43.554249044393984</v>
      </c>
    </row>
    <row r="4026" spans="2:3" x14ac:dyDescent="0.25">
      <c r="B4026" s="238">
        <v>3963</v>
      </c>
      <c r="C4026" s="237">
        <v>261.17501999256535</v>
      </c>
    </row>
    <row r="4027" spans="2:3" x14ac:dyDescent="0.25">
      <c r="B4027" s="238">
        <v>3964</v>
      </c>
      <c r="C4027" s="237">
        <v>12.49867224476499</v>
      </c>
    </row>
    <row r="4028" spans="2:3" x14ac:dyDescent="0.25">
      <c r="B4028" s="238">
        <v>3965</v>
      </c>
      <c r="C4028" s="237">
        <v>365.03625616473761</v>
      </c>
    </row>
    <row r="4029" spans="2:3" x14ac:dyDescent="0.25">
      <c r="B4029" s="238">
        <v>3966</v>
      </c>
      <c r="C4029" s="237">
        <v>218.28276170559354</v>
      </c>
    </row>
    <row r="4030" spans="2:3" x14ac:dyDescent="0.25">
      <c r="B4030" s="238">
        <v>3967</v>
      </c>
      <c r="C4030" s="237">
        <v>318.85858536859746</v>
      </c>
    </row>
    <row r="4031" spans="2:3" x14ac:dyDescent="0.25">
      <c r="B4031" s="238">
        <v>3968</v>
      </c>
      <c r="C4031" s="237">
        <v>400.02761736869905</v>
      </c>
    </row>
    <row r="4032" spans="2:3" x14ac:dyDescent="0.25">
      <c r="B4032" s="238">
        <v>3969</v>
      </c>
      <c r="C4032" s="237">
        <v>140.4846056252305</v>
      </c>
    </row>
    <row r="4033" spans="2:3" x14ac:dyDescent="0.25">
      <c r="B4033" s="238">
        <v>3970</v>
      </c>
      <c r="C4033" s="237">
        <v>108.20381711605417</v>
      </c>
    </row>
    <row r="4034" spans="2:3" x14ac:dyDescent="0.25">
      <c r="B4034" s="238">
        <v>3971</v>
      </c>
      <c r="C4034" s="237">
        <v>-9.5222616874340247</v>
      </c>
    </row>
    <row r="4035" spans="2:3" x14ac:dyDescent="0.25">
      <c r="B4035" s="238">
        <v>3972</v>
      </c>
      <c r="C4035" s="237">
        <v>183.04647826166445</v>
      </c>
    </row>
    <row r="4036" spans="2:3" x14ac:dyDescent="0.25">
      <c r="B4036" s="238">
        <v>3973</v>
      </c>
      <c r="C4036" s="237">
        <v>77.377033691249579</v>
      </c>
    </row>
    <row r="4037" spans="2:3" x14ac:dyDescent="0.25">
      <c r="B4037" s="238">
        <v>3974</v>
      </c>
      <c r="C4037" s="237">
        <v>225.03117048827414</v>
      </c>
    </row>
    <row r="4038" spans="2:3" x14ac:dyDescent="0.25">
      <c r="B4038" s="238">
        <v>3975</v>
      </c>
      <c r="C4038" s="237">
        <v>398.49213158212928</v>
      </c>
    </row>
    <row r="4039" spans="2:3" x14ac:dyDescent="0.25">
      <c r="B4039" s="238">
        <v>3976</v>
      </c>
      <c r="C4039" s="237">
        <v>233.12813159574787</v>
      </c>
    </row>
    <row r="4040" spans="2:3" x14ac:dyDescent="0.25">
      <c r="B4040" s="238">
        <v>3977</v>
      </c>
      <c r="C4040" s="237">
        <v>192.0377922079534</v>
      </c>
    </row>
    <row r="4041" spans="2:3" x14ac:dyDescent="0.25">
      <c r="B4041" s="238">
        <v>3978</v>
      </c>
      <c r="C4041" s="237">
        <v>268.45003688065594</v>
      </c>
    </row>
    <row r="4042" spans="2:3" x14ac:dyDescent="0.25">
      <c r="B4042" s="238">
        <v>3979</v>
      </c>
      <c r="C4042" s="237">
        <v>236.29148171068425</v>
      </c>
    </row>
    <row r="4043" spans="2:3" x14ac:dyDescent="0.25">
      <c r="B4043" s="238">
        <v>3980</v>
      </c>
      <c r="C4043" s="237">
        <v>148.392636308113</v>
      </c>
    </row>
    <row r="4044" spans="2:3" x14ac:dyDescent="0.25">
      <c r="B4044" s="238">
        <v>3981</v>
      </c>
      <c r="C4044" s="237">
        <v>393.83032208364989</v>
      </c>
    </row>
    <row r="4045" spans="2:3" x14ac:dyDescent="0.25">
      <c r="B4045" s="238">
        <v>3982</v>
      </c>
      <c r="C4045" s="237">
        <v>100.21260661412619</v>
      </c>
    </row>
    <row r="4046" spans="2:3" x14ac:dyDescent="0.25">
      <c r="B4046" s="238">
        <v>3983</v>
      </c>
      <c r="C4046" s="237">
        <v>130.95834395405458</v>
      </c>
    </row>
    <row r="4047" spans="2:3" x14ac:dyDescent="0.25">
      <c r="B4047" s="238">
        <v>3984</v>
      </c>
      <c r="C4047" s="237">
        <v>211.54637094202766</v>
      </c>
    </row>
    <row r="4048" spans="2:3" x14ac:dyDescent="0.25">
      <c r="B4048" s="238">
        <v>3985</v>
      </c>
      <c r="C4048" s="237">
        <v>289.71622013227494</v>
      </c>
    </row>
    <row r="4049" spans="2:3" x14ac:dyDescent="0.25">
      <c r="B4049" s="238">
        <v>3986</v>
      </c>
      <c r="C4049" s="237">
        <v>-103.12936172695888</v>
      </c>
    </row>
    <row r="4050" spans="2:3" x14ac:dyDescent="0.25">
      <c r="B4050" s="238">
        <v>3987</v>
      </c>
      <c r="C4050" s="237">
        <v>-6.6371353772359214</v>
      </c>
    </row>
    <row r="4051" spans="2:3" x14ac:dyDescent="0.25">
      <c r="B4051" s="238">
        <v>3988</v>
      </c>
      <c r="C4051" s="237">
        <v>-48.755449381455719</v>
      </c>
    </row>
    <row r="4052" spans="2:3" x14ac:dyDescent="0.25">
      <c r="B4052" s="238">
        <v>3989</v>
      </c>
      <c r="C4052" s="237">
        <v>41.998844753249458</v>
      </c>
    </row>
    <row r="4053" spans="2:3" x14ac:dyDescent="0.25">
      <c r="B4053" s="238">
        <v>3990</v>
      </c>
      <c r="C4053" s="237">
        <v>70.433528729148193</v>
      </c>
    </row>
    <row r="4054" spans="2:3" x14ac:dyDescent="0.25">
      <c r="B4054" s="238">
        <v>3991</v>
      </c>
      <c r="C4054" s="237">
        <v>-10.802563964259065</v>
      </c>
    </row>
    <row r="4055" spans="2:3" x14ac:dyDescent="0.25">
      <c r="B4055" s="238">
        <v>3992</v>
      </c>
      <c r="C4055" s="237">
        <v>171.91664749908449</v>
      </c>
    </row>
    <row r="4056" spans="2:3" x14ac:dyDescent="0.25">
      <c r="B4056" s="238">
        <v>3993</v>
      </c>
      <c r="C4056" s="237">
        <v>80.357097742167042</v>
      </c>
    </row>
    <row r="4057" spans="2:3" x14ac:dyDescent="0.25">
      <c r="B4057" s="238">
        <v>3994</v>
      </c>
      <c r="C4057" s="237">
        <v>-131.55676571096041</v>
      </c>
    </row>
    <row r="4058" spans="2:3" x14ac:dyDescent="0.25">
      <c r="B4058" s="238">
        <v>3995</v>
      </c>
      <c r="C4058" s="237">
        <v>194.56287397788986</v>
      </c>
    </row>
    <row r="4059" spans="2:3" x14ac:dyDescent="0.25">
      <c r="B4059" s="238">
        <v>3996</v>
      </c>
      <c r="C4059" s="237">
        <v>-82.193431118364828</v>
      </c>
    </row>
    <row r="4060" spans="2:3" x14ac:dyDescent="0.25">
      <c r="B4060" s="238">
        <v>3997</v>
      </c>
      <c r="C4060" s="237">
        <v>-98.049015830764546</v>
      </c>
    </row>
    <row r="4061" spans="2:3" x14ac:dyDescent="0.25">
      <c r="B4061" s="238">
        <v>3998</v>
      </c>
      <c r="C4061" s="237">
        <v>72.055536608328822</v>
      </c>
    </row>
    <row r="4062" spans="2:3" x14ac:dyDescent="0.25">
      <c r="B4062" s="238">
        <v>3999</v>
      </c>
      <c r="C4062" s="237">
        <v>223.05469146765023</v>
      </c>
    </row>
    <row r="4063" spans="2:3" x14ac:dyDescent="0.25">
      <c r="B4063" s="238">
        <v>4000</v>
      </c>
      <c r="C4063" s="237">
        <v>130.08642369209079</v>
      </c>
    </row>
    <row r="4064" spans="2:3" x14ac:dyDescent="0.25">
      <c r="B4064" s="238">
        <v>4001</v>
      </c>
      <c r="C4064" s="237">
        <v>40.890930615387774</v>
      </c>
    </row>
    <row r="4065" spans="2:3" x14ac:dyDescent="0.25">
      <c r="B4065" s="238">
        <v>4002</v>
      </c>
      <c r="C4065" s="237">
        <v>220.29211201881716</v>
      </c>
    </row>
    <row r="4066" spans="2:3" x14ac:dyDescent="0.25">
      <c r="B4066" s="238">
        <v>4003</v>
      </c>
      <c r="C4066" s="237">
        <v>-107.13872416097138</v>
      </c>
    </row>
    <row r="4067" spans="2:3" x14ac:dyDescent="0.25">
      <c r="B4067" s="238">
        <v>4004</v>
      </c>
      <c r="C4067" s="237">
        <v>111.91338122172972</v>
      </c>
    </row>
    <row r="4068" spans="2:3" x14ac:dyDescent="0.25">
      <c r="B4068" s="238">
        <v>4005</v>
      </c>
      <c r="C4068" s="237">
        <v>-105.28841006165769</v>
      </c>
    </row>
    <row r="4069" spans="2:3" x14ac:dyDescent="0.25">
      <c r="B4069" s="238">
        <v>4006</v>
      </c>
      <c r="C4069" s="237">
        <v>68.604413553383523</v>
      </c>
    </row>
    <row r="4070" spans="2:3" x14ac:dyDescent="0.25">
      <c r="B4070" s="238">
        <v>4007</v>
      </c>
      <c r="C4070" s="237">
        <v>203.93903723185957</v>
      </c>
    </row>
    <row r="4071" spans="2:3" x14ac:dyDescent="0.25">
      <c r="B4071" s="238">
        <v>4008</v>
      </c>
      <c r="C4071" s="237">
        <v>258.20456105368146</v>
      </c>
    </row>
    <row r="4072" spans="2:3" x14ac:dyDescent="0.25">
      <c r="B4072" s="238">
        <v>4009</v>
      </c>
      <c r="C4072" s="237">
        <v>177.88696721035316</v>
      </c>
    </row>
    <row r="4073" spans="2:3" x14ac:dyDescent="0.25">
      <c r="B4073" s="238">
        <v>4010</v>
      </c>
      <c r="C4073" s="237">
        <v>185.38391977993368</v>
      </c>
    </row>
    <row r="4074" spans="2:3" x14ac:dyDescent="0.25">
      <c r="B4074" s="238">
        <v>4011</v>
      </c>
      <c r="C4074" s="237">
        <v>144.24543334045453</v>
      </c>
    </row>
    <row r="4075" spans="2:3" x14ac:dyDescent="0.25">
      <c r="B4075" s="238">
        <v>4012</v>
      </c>
      <c r="C4075" s="237">
        <v>170.12066015118342</v>
      </c>
    </row>
    <row r="4076" spans="2:3" x14ac:dyDescent="0.25">
      <c r="B4076" s="238">
        <v>4013</v>
      </c>
      <c r="C4076" s="237">
        <v>127.34099186027309</v>
      </c>
    </row>
    <row r="4077" spans="2:3" x14ac:dyDescent="0.25">
      <c r="B4077" s="238">
        <v>4014</v>
      </c>
      <c r="C4077" s="237">
        <v>161.67059439819454</v>
      </c>
    </row>
    <row r="4078" spans="2:3" x14ac:dyDescent="0.25">
      <c r="B4078" s="238">
        <v>4015</v>
      </c>
      <c r="C4078" s="237">
        <v>210.60128766134278</v>
      </c>
    </row>
    <row r="4079" spans="2:3" x14ac:dyDescent="0.25">
      <c r="B4079" s="238">
        <v>4016</v>
      </c>
      <c r="C4079" s="237">
        <v>19.969604314639625</v>
      </c>
    </row>
    <row r="4080" spans="2:3" x14ac:dyDescent="0.25">
      <c r="B4080" s="238">
        <v>4017</v>
      </c>
      <c r="C4080" s="237">
        <v>59.387496138638546</v>
      </c>
    </row>
    <row r="4081" spans="2:3" x14ac:dyDescent="0.25">
      <c r="B4081" s="238">
        <v>4018</v>
      </c>
      <c r="C4081" s="237">
        <v>105.00002233952625</v>
      </c>
    </row>
    <row r="4082" spans="2:3" x14ac:dyDescent="0.25">
      <c r="B4082" s="238">
        <v>4019</v>
      </c>
      <c r="C4082" s="237">
        <v>104.49261258935094</v>
      </c>
    </row>
    <row r="4083" spans="2:3" x14ac:dyDescent="0.25">
      <c r="B4083" s="238">
        <v>4020</v>
      </c>
      <c r="C4083" s="237">
        <v>35.652315771846816</v>
      </c>
    </row>
    <row r="4084" spans="2:3" x14ac:dyDescent="0.25">
      <c r="B4084" s="238">
        <v>4021</v>
      </c>
      <c r="C4084" s="237">
        <v>34.007288986505998</v>
      </c>
    </row>
    <row r="4085" spans="2:3" x14ac:dyDescent="0.25">
      <c r="B4085" s="238">
        <v>4022</v>
      </c>
      <c r="C4085" s="237">
        <v>37.030733327733188</v>
      </c>
    </row>
    <row r="4086" spans="2:3" x14ac:dyDescent="0.25">
      <c r="B4086" s="238">
        <v>4023</v>
      </c>
      <c r="C4086" s="237">
        <v>260.37580906524818</v>
      </c>
    </row>
    <row r="4087" spans="2:3" x14ac:dyDescent="0.25">
      <c r="B4087" s="238">
        <v>4024</v>
      </c>
      <c r="C4087" s="237">
        <v>-65.12091343573141</v>
      </c>
    </row>
    <row r="4088" spans="2:3" x14ac:dyDescent="0.25">
      <c r="B4088" s="238">
        <v>4025</v>
      </c>
      <c r="C4088" s="237">
        <v>277.86074774318888</v>
      </c>
    </row>
    <row r="4089" spans="2:3" x14ac:dyDescent="0.25">
      <c r="B4089" s="238">
        <v>4026</v>
      </c>
      <c r="C4089" s="237">
        <v>-31.926001917169231</v>
      </c>
    </row>
    <row r="4090" spans="2:3" x14ac:dyDescent="0.25">
      <c r="B4090" s="238">
        <v>4027</v>
      </c>
      <c r="C4090" s="237">
        <v>197.92007420106717</v>
      </c>
    </row>
    <row r="4091" spans="2:3" x14ac:dyDescent="0.25">
      <c r="B4091" s="238">
        <v>4028</v>
      </c>
      <c r="C4091" s="237">
        <v>265.61730995708149</v>
      </c>
    </row>
    <row r="4092" spans="2:3" x14ac:dyDescent="0.25">
      <c r="B4092" s="238">
        <v>4029</v>
      </c>
      <c r="C4092" s="237">
        <v>93.780685998513604</v>
      </c>
    </row>
    <row r="4093" spans="2:3" x14ac:dyDescent="0.25">
      <c r="B4093" s="238">
        <v>4030</v>
      </c>
      <c r="C4093" s="237">
        <v>38.266181953879652</v>
      </c>
    </row>
    <row r="4094" spans="2:3" x14ac:dyDescent="0.25">
      <c r="B4094" s="238">
        <v>4031</v>
      </c>
      <c r="C4094" s="237">
        <v>250.11223616547088</v>
      </c>
    </row>
    <row r="4095" spans="2:3" x14ac:dyDescent="0.25">
      <c r="B4095" s="238">
        <v>4032</v>
      </c>
      <c r="C4095" s="237">
        <v>42.387535133918306</v>
      </c>
    </row>
    <row r="4096" spans="2:3" x14ac:dyDescent="0.25">
      <c r="B4096" s="238">
        <v>4033</v>
      </c>
      <c r="C4096" s="237">
        <v>-20.512462768243182</v>
      </c>
    </row>
    <row r="4097" spans="2:3" x14ac:dyDescent="0.25">
      <c r="B4097" s="238">
        <v>4034</v>
      </c>
      <c r="C4097" s="237">
        <v>67.593468385072669</v>
      </c>
    </row>
    <row r="4098" spans="2:3" x14ac:dyDescent="0.25">
      <c r="B4098" s="238">
        <v>4035</v>
      </c>
      <c r="C4098" s="237">
        <v>-67.634981809999772</v>
      </c>
    </row>
    <row r="4099" spans="2:3" x14ac:dyDescent="0.25">
      <c r="B4099" s="238">
        <v>4036</v>
      </c>
      <c r="C4099" s="237">
        <v>117.67890593067494</v>
      </c>
    </row>
    <row r="4100" spans="2:3" x14ac:dyDescent="0.25">
      <c r="B4100" s="238">
        <v>4037</v>
      </c>
      <c r="C4100" s="237">
        <v>-10.142842408465867</v>
      </c>
    </row>
    <row r="4101" spans="2:3" x14ac:dyDescent="0.25">
      <c r="B4101" s="238">
        <v>4038</v>
      </c>
      <c r="C4101" s="237">
        <v>9.3845247191278673</v>
      </c>
    </row>
    <row r="4102" spans="2:3" x14ac:dyDescent="0.25">
      <c r="B4102" s="238">
        <v>4039</v>
      </c>
      <c r="C4102" s="237">
        <v>350.31541776731672</v>
      </c>
    </row>
    <row r="4103" spans="2:3" x14ac:dyDescent="0.25">
      <c r="B4103" s="238">
        <v>4040</v>
      </c>
      <c r="C4103" s="237">
        <v>-14.476674737234305</v>
      </c>
    </row>
    <row r="4104" spans="2:3" x14ac:dyDescent="0.25">
      <c r="B4104" s="238">
        <v>4041</v>
      </c>
      <c r="C4104" s="237">
        <v>-10.978606374477437</v>
      </c>
    </row>
    <row r="4105" spans="2:3" x14ac:dyDescent="0.25">
      <c r="B4105" s="238">
        <v>4042</v>
      </c>
      <c r="C4105" s="237">
        <v>182.04393441101163</v>
      </c>
    </row>
    <row r="4106" spans="2:3" x14ac:dyDescent="0.25">
      <c r="B4106" s="238">
        <v>4043</v>
      </c>
      <c r="C4106" s="237">
        <v>-8.5182836576345551</v>
      </c>
    </row>
    <row r="4107" spans="2:3" x14ac:dyDescent="0.25">
      <c r="B4107" s="238">
        <v>4044</v>
      </c>
      <c r="C4107" s="237">
        <v>11.472960489810106</v>
      </c>
    </row>
    <row r="4108" spans="2:3" x14ac:dyDescent="0.25">
      <c r="B4108" s="238">
        <v>4045</v>
      </c>
      <c r="C4108" s="237">
        <v>154.87268422915409</v>
      </c>
    </row>
    <row r="4109" spans="2:3" x14ac:dyDescent="0.25">
      <c r="B4109" s="238">
        <v>4046</v>
      </c>
      <c r="C4109" s="237">
        <v>266.65903352796465</v>
      </c>
    </row>
    <row r="4110" spans="2:3" x14ac:dyDescent="0.25">
      <c r="B4110" s="238">
        <v>4047</v>
      </c>
      <c r="C4110" s="237">
        <v>-83.260833740291844</v>
      </c>
    </row>
    <row r="4111" spans="2:3" x14ac:dyDescent="0.25">
      <c r="B4111" s="238">
        <v>4048</v>
      </c>
      <c r="C4111" s="237">
        <v>407.63803844739948</v>
      </c>
    </row>
    <row r="4112" spans="2:3" x14ac:dyDescent="0.25">
      <c r="B4112" s="238">
        <v>4049</v>
      </c>
      <c r="C4112" s="237">
        <v>13.589291821284846</v>
      </c>
    </row>
    <row r="4113" spans="2:3" x14ac:dyDescent="0.25">
      <c r="B4113" s="238">
        <v>4050</v>
      </c>
      <c r="C4113" s="237">
        <v>-33.470342291177388</v>
      </c>
    </row>
    <row r="4114" spans="2:3" x14ac:dyDescent="0.25">
      <c r="B4114" s="238">
        <v>4051</v>
      </c>
      <c r="C4114" s="237">
        <v>-41.272088652261147</v>
      </c>
    </row>
    <row r="4115" spans="2:3" x14ac:dyDescent="0.25">
      <c r="B4115" s="238">
        <v>4052</v>
      </c>
      <c r="C4115" s="237">
        <v>301.38700129001484</v>
      </c>
    </row>
    <row r="4116" spans="2:3" x14ac:dyDescent="0.25">
      <c r="B4116" s="238">
        <v>4053</v>
      </c>
      <c r="C4116" s="237">
        <v>44.981684287392994</v>
      </c>
    </row>
    <row r="4117" spans="2:3" x14ac:dyDescent="0.25">
      <c r="B4117" s="238">
        <v>4054</v>
      </c>
      <c r="C4117" s="237">
        <v>70.711770072349651</v>
      </c>
    </row>
    <row r="4118" spans="2:3" x14ac:dyDescent="0.25">
      <c r="B4118" s="238">
        <v>4055</v>
      </c>
      <c r="C4118" s="237">
        <v>127.22654749656334</v>
      </c>
    </row>
    <row r="4119" spans="2:3" x14ac:dyDescent="0.25">
      <c r="B4119" s="238">
        <v>4056</v>
      </c>
      <c r="C4119" s="237">
        <v>300.3416355073648</v>
      </c>
    </row>
    <row r="4120" spans="2:3" x14ac:dyDescent="0.25">
      <c r="B4120" s="238">
        <v>4057</v>
      </c>
      <c r="C4120" s="237">
        <v>244.90724054285454</v>
      </c>
    </row>
    <row r="4121" spans="2:3" x14ac:dyDescent="0.25">
      <c r="B4121" s="238">
        <v>4058</v>
      </c>
      <c r="C4121" s="237">
        <v>188.16296209531026</v>
      </c>
    </row>
    <row r="4122" spans="2:3" x14ac:dyDescent="0.25">
      <c r="B4122" s="238">
        <v>4059</v>
      </c>
      <c r="C4122" s="237">
        <v>240.11221624390845</v>
      </c>
    </row>
    <row r="4123" spans="2:3" x14ac:dyDescent="0.25">
      <c r="B4123" s="238">
        <v>4060</v>
      </c>
      <c r="C4123" s="237">
        <v>34.761284602438167</v>
      </c>
    </row>
    <row r="4124" spans="2:3" x14ac:dyDescent="0.25">
      <c r="B4124" s="238">
        <v>4061</v>
      </c>
      <c r="C4124" s="237">
        <v>13.029678594364313</v>
      </c>
    </row>
    <row r="4125" spans="2:3" x14ac:dyDescent="0.25">
      <c r="B4125" s="238">
        <v>4062</v>
      </c>
      <c r="C4125" s="237">
        <v>87.341610697021224</v>
      </c>
    </row>
    <row r="4126" spans="2:3" x14ac:dyDescent="0.25">
      <c r="B4126" s="238">
        <v>4063</v>
      </c>
      <c r="C4126" s="237">
        <v>49.297441553090778</v>
      </c>
    </row>
    <row r="4127" spans="2:3" x14ac:dyDescent="0.25">
      <c r="B4127" s="238">
        <v>4064</v>
      </c>
      <c r="C4127" s="237">
        <v>267.52233310918666</v>
      </c>
    </row>
    <row r="4128" spans="2:3" x14ac:dyDescent="0.25">
      <c r="B4128" s="238">
        <v>4065</v>
      </c>
      <c r="C4128" s="237">
        <v>109.05602098158315</v>
      </c>
    </row>
    <row r="4129" spans="2:3" x14ac:dyDescent="0.25">
      <c r="B4129" s="238">
        <v>4066</v>
      </c>
      <c r="C4129" s="237">
        <v>195.35445485227686</v>
      </c>
    </row>
    <row r="4130" spans="2:3" x14ac:dyDescent="0.25">
      <c r="B4130" s="238">
        <v>4067</v>
      </c>
      <c r="C4130" s="237">
        <v>148.85816700516182</v>
      </c>
    </row>
    <row r="4131" spans="2:3" x14ac:dyDescent="0.25">
      <c r="B4131" s="238">
        <v>4068</v>
      </c>
      <c r="C4131" s="237">
        <v>66.905956529142571</v>
      </c>
    </row>
    <row r="4132" spans="2:3" x14ac:dyDescent="0.25">
      <c r="B4132" s="238">
        <v>4069</v>
      </c>
      <c r="C4132" s="237">
        <v>104.52025374052774</v>
      </c>
    </row>
    <row r="4133" spans="2:3" x14ac:dyDescent="0.25">
      <c r="B4133" s="238">
        <v>4070</v>
      </c>
      <c r="C4133" s="237">
        <v>-38.537909742425455</v>
      </c>
    </row>
    <row r="4134" spans="2:3" x14ac:dyDescent="0.25">
      <c r="B4134" s="238">
        <v>4071</v>
      </c>
      <c r="C4134" s="237">
        <v>375.3819312812065</v>
      </c>
    </row>
    <row r="4135" spans="2:3" x14ac:dyDescent="0.25">
      <c r="B4135" s="238">
        <v>4072</v>
      </c>
      <c r="C4135" s="237">
        <v>157.29111325735857</v>
      </c>
    </row>
    <row r="4136" spans="2:3" x14ac:dyDescent="0.25">
      <c r="B4136" s="238">
        <v>4073</v>
      </c>
      <c r="C4136" s="237">
        <v>-10.656879095022333</v>
      </c>
    </row>
    <row r="4137" spans="2:3" x14ac:dyDescent="0.25">
      <c r="B4137" s="238">
        <v>4074</v>
      </c>
      <c r="C4137" s="237">
        <v>61.660459928349546</v>
      </c>
    </row>
    <row r="4138" spans="2:3" x14ac:dyDescent="0.25">
      <c r="B4138" s="238">
        <v>4075</v>
      </c>
      <c r="C4138" s="237">
        <v>329.61692779042914</v>
      </c>
    </row>
    <row r="4139" spans="2:3" x14ac:dyDescent="0.25">
      <c r="B4139" s="238">
        <v>4076</v>
      </c>
      <c r="C4139" s="237">
        <v>115.67410607431326</v>
      </c>
    </row>
    <row r="4140" spans="2:3" x14ac:dyDescent="0.25">
      <c r="B4140" s="238">
        <v>4077</v>
      </c>
      <c r="C4140" s="237">
        <v>61.021638924749645</v>
      </c>
    </row>
    <row r="4141" spans="2:3" x14ac:dyDescent="0.25">
      <c r="B4141" s="238">
        <v>4078</v>
      </c>
      <c r="C4141" s="237">
        <v>53.701942378427717</v>
      </c>
    </row>
    <row r="4142" spans="2:3" x14ac:dyDescent="0.25">
      <c r="B4142" s="238">
        <v>4079</v>
      </c>
      <c r="C4142" s="237">
        <v>-35.936821503574123</v>
      </c>
    </row>
    <row r="4143" spans="2:3" x14ac:dyDescent="0.25">
      <c r="B4143" s="238">
        <v>4080</v>
      </c>
      <c r="C4143" s="237">
        <v>-124.74481120435394</v>
      </c>
    </row>
    <row r="4144" spans="2:3" x14ac:dyDescent="0.25">
      <c r="B4144" s="238">
        <v>4081</v>
      </c>
      <c r="C4144" s="237">
        <v>361.57541519890708</v>
      </c>
    </row>
    <row r="4145" spans="2:3" x14ac:dyDescent="0.25">
      <c r="B4145" s="238">
        <v>4082</v>
      </c>
      <c r="C4145" s="237">
        <v>186.92390089272334</v>
      </c>
    </row>
    <row r="4146" spans="2:3" x14ac:dyDescent="0.25">
      <c r="B4146" s="238">
        <v>4083</v>
      </c>
      <c r="C4146" s="237">
        <v>-84.403425569680394</v>
      </c>
    </row>
    <row r="4147" spans="2:3" x14ac:dyDescent="0.25">
      <c r="B4147" s="238">
        <v>4084</v>
      </c>
      <c r="C4147" s="237">
        <v>62.555308518615902</v>
      </c>
    </row>
    <row r="4148" spans="2:3" x14ac:dyDescent="0.25">
      <c r="B4148" s="238">
        <v>4085</v>
      </c>
      <c r="C4148" s="237">
        <v>-51.604996863993165</v>
      </c>
    </row>
    <row r="4149" spans="2:3" x14ac:dyDescent="0.25">
      <c r="B4149" s="238">
        <v>4086</v>
      </c>
      <c r="C4149" s="237">
        <v>6.7871244749066761</v>
      </c>
    </row>
    <row r="4150" spans="2:3" x14ac:dyDescent="0.25">
      <c r="B4150" s="238">
        <v>4087</v>
      </c>
      <c r="C4150" s="237">
        <v>96.447539956799773</v>
      </c>
    </row>
    <row r="4151" spans="2:3" x14ac:dyDescent="0.25">
      <c r="B4151" s="238">
        <v>4088</v>
      </c>
      <c r="C4151" s="237">
        <v>310.21862904944862</v>
      </c>
    </row>
    <row r="4152" spans="2:3" x14ac:dyDescent="0.25">
      <c r="B4152" s="238">
        <v>4089</v>
      </c>
      <c r="C4152" s="237">
        <v>-30.150707479830714</v>
      </c>
    </row>
    <row r="4153" spans="2:3" x14ac:dyDescent="0.25">
      <c r="B4153" s="238">
        <v>4090</v>
      </c>
      <c r="C4153" s="237">
        <v>242.35283274866282</v>
      </c>
    </row>
    <row r="4154" spans="2:3" x14ac:dyDescent="0.25">
      <c r="B4154" s="238">
        <v>4091</v>
      </c>
      <c r="C4154" s="237">
        <v>126.44506912062995</v>
      </c>
    </row>
    <row r="4155" spans="2:3" x14ac:dyDescent="0.25">
      <c r="B4155" s="238">
        <v>4092</v>
      </c>
      <c r="C4155" s="237">
        <v>235.54882173763056</v>
      </c>
    </row>
    <row r="4156" spans="2:3" x14ac:dyDescent="0.25">
      <c r="B4156" s="238">
        <v>4093</v>
      </c>
      <c r="C4156" s="237">
        <v>44.024599943930724</v>
      </c>
    </row>
    <row r="4157" spans="2:3" x14ac:dyDescent="0.25">
      <c r="B4157" s="238">
        <v>4094</v>
      </c>
      <c r="C4157" s="237">
        <v>-60.504653903592839</v>
      </c>
    </row>
    <row r="4158" spans="2:3" x14ac:dyDescent="0.25">
      <c r="B4158" s="238">
        <v>4095</v>
      </c>
      <c r="C4158" s="237">
        <v>208.03911533125176</v>
      </c>
    </row>
    <row r="4159" spans="2:3" x14ac:dyDescent="0.25">
      <c r="B4159" s="238">
        <v>4096</v>
      </c>
      <c r="C4159" s="237">
        <v>7.9632720030415385</v>
      </c>
    </row>
    <row r="4160" spans="2:3" x14ac:dyDescent="0.25">
      <c r="B4160" s="238">
        <v>4097</v>
      </c>
      <c r="C4160" s="237">
        <v>160.27093110348991</v>
      </c>
    </row>
    <row r="4161" spans="2:3" x14ac:dyDescent="0.25">
      <c r="B4161" s="238">
        <v>4098</v>
      </c>
      <c r="C4161" s="237">
        <v>-82.513176167553894</v>
      </c>
    </row>
    <row r="4162" spans="2:3" x14ac:dyDescent="0.25">
      <c r="B4162" s="238">
        <v>4099</v>
      </c>
      <c r="C4162" s="237">
        <v>-56.463431198432829</v>
      </c>
    </row>
    <row r="4163" spans="2:3" x14ac:dyDescent="0.25">
      <c r="B4163" s="238">
        <v>4100</v>
      </c>
      <c r="C4163" s="237">
        <v>208.80528663678155</v>
      </c>
    </row>
    <row r="4164" spans="2:3" x14ac:dyDescent="0.25">
      <c r="B4164" s="238">
        <v>4101</v>
      </c>
      <c r="C4164" s="237">
        <v>14.595320139927225</v>
      </c>
    </row>
    <row r="4165" spans="2:3" x14ac:dyDescent="0.25">
      <c r="B4165" s="238">
        <v>4102</v>
      </c>
      <c r="C4165" s="237">
        <v>91.790962399034001</v>
      </c>
    </row>
    <row r="4166" spans="2:3" x14ac:dyDescent="0.25">
      <c r="B4166" s="238">
        <v>4103</v>
      </c>
      <c r="C4166" s="237">
        <v>-68.406427382751446</v>
      </c>
    </row>
    <row r="4167" spans="2:3" x14ac:dyDescent="0.25">
      <c r="B4167" s="238">
        <v>4104</v>
      </c>
      <c r="C4167" s="237">
        <v>137.13572940310914</v>
      </c>
    </row>
    <row r="4168" spans="2:3" x14ac:dyDescent="0.25">
      <c r="B4168" s="238">
        <v>4105</v>
      </c>
      <c r="C4168" s="237">
        <v>-46.243277782781718</v>
      </c>
    </row>
    <row r="4169" spans="2:3" x14ac:dyDescent="0.25">
      <c r="B4169" s="238">
        <v>4106</v>
      </c>
      <c r="C4169" s="237">
        <v>26.986141195194662</v>
      </c>
    </row>
    <row r="4170" spans="2:3" x14ac:dyDescent="0.25">
      <c r="B4170" s="238">
        <v>4107</v>
      </c>
      <c r="C4170" s="237">
        <v>86.985385829000649</v>
      </c>
    </row>
    <row r="4171" spans="2:3" x14ac:dyDescent="0.25">
      <c r="B4171" s="238">
        <v>4108</v>
      </c>
      <c r="C4171" s="237">
        <v>172.53145704021011</v>
      </c>
    </row>
    <row r="4172" spans="2:3" x14ac:dyDescent="0.25">
      <c r="B4172" s="238">
        <v>4109</v>
      </c>
      <c r="C4172" s="237">
        <v>228.81433874523634</v>
      </c>
    </row>
    <row r="4173" spans="2:3" x14ac:dyDescent="0.25">
      <c r="B4173" s="238">
        <v>4110</v>
      </c>
      <c r="C4173" s="237">
        <v>171.77204980279041</v>
      </c>
    </row>
    <row r="4174" spans="2:3" x14ac:dyDescent="0.25">
      <c r="B4174" s="238">
        <v>4111</v>
      </c>
      <c r="C4174" s="237">
        <v>-24.33436119757863</v>
      </c>
    </row>
    <row r="4175" spans="2:3" x14ac:dyDescent="0.25">
      <c r="B4175" s="238">
        <v>4112</v>
      </c>
      <c r="C4175" s="237">
        <v>178.1547305928047</v>
      </c>
    </row>
    <row r="4176" spans="2:3" x14ac:dyDescent="0.25">
      <c r="B4176" s="238">
        <v>4113</v>
      </c>
      <c r="C4176" s="237">
        <v>337.83363675063151</v>
      </c>
    </row>
    <row r="4177" spans="2:3" x14ac:dyDescent="0.25">
      <c r="B4177" s="238">
        <v>4114</v>
      </c>
      <c r="C4177" s="237">
        <v>377.14059011316567</v>
      </c>
    </row>
    <row r="4178" spans="2:3" x14ac:dyDescent="0.25">
      <c r="B4178" s="238">
        <v>4115</v>
      </c>
      <c r="C4178" s="237">
        <v>217.72131007845022</v>
      </c>
    </row>
    <row r="4179" spans="2:3" x14ac:dyDescent="0.25">
      <c r="B4179" s="238">
        <v>4116</v>
      </c>
      <c r="C4179" s="237">
        <v>-194.20917210895061</v>
      </c>
    </row>
    <row r="4180" spans="2:3" x14ac:dyDescent="0.25">
      <c r="B4180" s="238">
        <v>4117</v>
      </c>
      <c r="C4180" s="237">
        <v>-39.489770819893806</v>
      </c>
    </row>
    <row r="4181" spans="2:3" x14ac:dyDescent="0.25">
      <c r="B4181" s="238">
        <v>4118</v>
      </c>
      <c r="C4181" s="237">
        <v>-1.1614087194980272</v>
      </c>
    </row>
    <row r="4182" spans="2:3" x14ac:dyDescent="0.25">
      <c r="B4182" s="238">
        <v>4119</v>
      </c>
      <c r="C4182" s="237">
        <v>47.450574631037313</v>
      </c>
    </row>
    <row r="4183" spans="2:3" x14ac:dyDescent="0.25">
      <c r="B4183" s="238">
        <v>4120</v>
      </c>
      <c r="C4183" s="237">
        <v>184.06721638915315</v>
      </c>
    </row>
    <row r="4184" spans="2:3" x14ac:dyDescent="0.25">
      <c r="B4184" s="238">
        <v>4121</v>
      </c>
      <c r="C4184" s="237">
        <v>87.313312278121003</v>
      </c>
    </row>
    <row r="4185" spans="2:3" x14ac:dyDescent="0.25">
      <c r="B4185" s="238">
        <v>4122</v>
      </c>
      <c r="C4185" s="237">
        <v>57.194748610427894</v>
      </c>
    </row>
    <row r="4186" spans="2:3" x14ac:dyDescent="0.25">
      <c r="B4186" s="238">
        <v>4123</v>
      </c>
      <c r="C4186" s="237">
        <v>237.71839610752897</v>
      </c>
    </row>
    <row r="4187" spans="2:3" x14ac:dyDescent="0.25">
      <c r="B4187" s="238">
        <v>4124</v>
      </c>
      <c r="C4187" s="237">
        <v>-110.25269150548414</v>
      </c>
    </row>
    <row r="4188" spans="2:3" x14ac:dyDescent="0.25">
      <c r="B4188" s="238">
        <v>4125</v>
      </c>
      <c r="C4188" s="237">
        <v>40.883507736116073</v>
      </c>
    </row>
    <row r="4189" spans="2:3" x14ac:dyDescent="0.25">
      <c r="B4189" s="238">
        <v>4126</v>
      </c>
      <c r="C4189" s="237">
        <v>117.76775601336018</v>
      </c>
    </row>
    <row r="4190" spans="2:3" x14ac:dyDescent="0.25">
      <c r="B4190" s="238">
        <v>4127</v>
      </c>
      <c r="C4190" s="237">
        <v>-124.2917856512328</v>
      </c>
    </row>
    <row r="4191" spans="2:3" x14ac:dyDescent="0.25">
      <c r="B4191" s="238">
        <v>4128</v>
      </c>
      <c r="C4191" s="237">
        <v>-0.93061302687019065</v>
      </c>
    </row>
    <row r="4192" spans="2:3" x14ac:dyDescent="0.25">
      <c r="B4192" s="238">
        <v>4129</v>
      </c>
      <c r="C4192" s="237">
        <v>-75.597518361893094</v>
      </c>
    </row>
    <row r="4193" spans="2:3" x14ac:dyDescent="0.25">
      <c r="B4193" s="238">
        <v>4130</v>
      </c>
      <c r="C4193" s="237">
        <v>131.87334650596071</v>
      </c>
    </row>
    <row r="4194" spans="2:3" x14ac:dyDescent="0.25">
      <c r="B4194" s="238">
        <v>4131</v>
      </c>
      <c r="C4194" s="237">
        <v>153.50237377994205</v>
      </c>
    </row>
    <row r="4195" spans="2:3" x14ac:dyDescent="0.25">
      <c r="B4195" s="238">
        <v>4132</v>
      </c>
      <c r="C4195" s="237">
        <v>270.53002447343636</v>
      </c>
    </row>
    <row r="4196" spans="2:3" x14ac:dyDescent="0.25">
      <c r="B4196" s="238">
        <v>4133</v>
      </c>
      <c r="C4196" s="237">
        <v>-80.887837539345583</v>
      </c>
    </row>
    <row r="4197" spans="2:3" x14ac:dyDescent="0.25">
      <c r="B4197" s="238">
        <v>4134</v>
      </c>
      <c r="C4197" s="237">
        <v>96.952596260765361</v>
      </c>
    </row>
    <row r="4198" spans="2:3" x14ac:dyDescent="0.25">
      <c r="B4198" s="238">
        <v>4135</v>
      </c>
      <c r="C4198" s="237">
        <v>408.54797084305125</v>
      </c>
    </row>
    <row r="4199" spans="2:3" x14ac:dyDescent="0.25">
      <c r="B4199" s="238">
        <v>4136</v>
      </c>
      <c r="C4199" s="237">
        <v>50.879761435958002</v>
      </c>
    </row>
    <row r="4200" spans="2:3" x14ac:dyDescent="0.25">
      <c r="B4200" s="238">
        <v>4137</v>
      </c>
      <c r="C4200" s="237">
        <v>-56.723781237305502</v>
      </c>
    </row>
    <row r="4201" spans="2:3" x14ac:dyDescent="0.25">
      <c r="B4201" s="238">
        <v>4138</v>
      </c>
      <c r="C4201" s="237">
        <v>-275.51776454966159</v>
      </c>
    </row>
    <row r="4202" spans="2:3" x14ac:dyDescent="0.25">
      <c r="B4202" s="238">
        <v>4139</v>
      </c>
      <c r="C4202" s="237">
        <v>171.11165154325246</v>
      </c>
    </row>
    <row r="4203" spans="2:3" x14ac:dyDescent="0.25">
      <c r="B4203" s="238">
        <v>4140</v>
      </c>
      <c r="C4203" s="237">
        <v>94.377906412881742</v>
      </c>
    </row>
    <row r="4204" spans="2:3" x14ac:dyDescent="0.25">
      <c r="B4204" s="238">
        <v>4141</v>
      </c>
      <c r="C4204" s="237">
        <v>-132.9642588110934</v>
      </c>
    </row>
    <row r="4205" spans="2:3" x14ac:dyDescent="0.25">
      <c r="B4205" s="238">
        <v>4142</v>
      </c>
      <c r="C4205" s="237">
        <v>64.78032777916232</v>
      </c>
    </row>
    <row r="4206" spans="2:3" x14ac:dyDescent="0.25">
      <c r="B4206" s="238">
        <v>4143</v>
      </c>
      <c r="C4206" s="237">
        <v>179.49008463019192</v>
      </c>
    </row>
    <row r="4207" spans="2:3" x14ac:dyDescent="0.25">
      <c r="B4207" s="238">
        <v>4144</v>
      </c>
      <c r="C4207" s="237">
        <v>-37.773243932435719</v>
      </c>
    </row>
    <row r="4208" spans="2:3" x14ac:dyDescent="0.25">
      <c r="B4208" s="238">
        <v>4145</v>
      </c>
      <c r="C4208" s="237">
        <v>261.90680449091042</v>
      </c>
    </row>
    <row r="4209" spans="2:3" x14ac:dyDescent="0.25">
      <c r="B4209" s="238">
        <v>4146</v>
      </c>
      <c r="C4209" s="237">
        <v>75.457636466817533</v>
      </c>
    </row>
    <row r="4210" spans="2:3" x14ac:dyDescent="0.25">
      <c r="B4210" s="238">
        <v>4147</v>
      </c>
      <c r="C4210" s="237">
        <v>-44.705504302011263</v>
      </c>
    </row>
    <row r="4211" spans="2:3" x14ac:dyDescent="0.25">
      <c r="B4211" s="238">
        <v>4148</v>
      </c>
      <c r="C4211" s="237">
        <v>392.43052494303134</v>
      </c>
    </row>
    <row r="4212" spans="2:3" x14ac:dyDescent="0.25">
      <c r="B4212" s="238">
        <v>4149</v>
      </c>
      <c r="C4212" s="237">
        <v>269.38271989597672</v>
      </c>
    </row>
    <row r="4213" spans="2:3" x14ac:dyDescent="0.25">
      <c r="B4213" s="238">
        <v>4150</v>
      </c>
      <c r="C4213" s="237">
        <v>-60.978925540444294</v>
      </c>
    </row>
    <row r="4214" spans="2:3" x14ac:dyDescent="0.25">
      <c r="B4214" s="238">
        <v>4151</v>
      </c>
      <c r="C4214" s="237">
        <v>-19.807162242607603</v>
      </c>
    </row>
    <row r="4215" spans="2:3" x14ac:dyDescent="0.25">
      <c r="B4215" s="238">
        <v>4152</v>
      </c>
      <c r="C4215" s="237">
        <v>193.07338303847089</v>
      </c>
    </row>
    <row r="4216" spans="2:3" x14ac:dyDescent="0.25">
      <c r="B4216" s="238">
        <v>4153</v>
      </c>
      <c r="C4216" s="237">
        <v>-221.39337669093902</v>
      </c>
    </row>
    <row r="4217" spans="2:3" x14ac:dyDescent="0.25">
      <c r="B4217" s="238">
        <v>4154</v>
      </c>
      <c r="C4217" s="237">
        <v>78.713118937017001</v>
      </c>
    </row>
    <row r="4218" spans="2:3" x14ac:dyDescent="0.25">
      <c r="B4218" s="238">
        <v>4155</v>
      </c>
      <c r="C4218" s="237">
        <v>193.64775644166275</v>
      </c>
    </row>
    <row r="4219" spans="2:3" x14ac:dyDescent="0.25">
      <c r="B4219" s="238">
        <v>4156</v>
      </c>
      <c r="C4219" s="237">
        <v>28.297767604557961</v>
      </c>
    </row>
    <row r="4220" spans="2:3" x14ac:dyDescent="0.25">
      <c r="B4220" s="238">
        <v>4157</v>
      </c>
      <c r="C4220" s="237">
        <v>-59.132930422641977</v>
      </c>
    </row>
    <row r="4221" spans="2:3" x14ac:dyDescent="0.25">
      <c r="B4221" s="238">
        <v>4158</v>
      </c>
      <c r="C4221" s="237">
        <v>-12.865123163201815</v>
      </c>
    </row>
    <row r="4222" spans="2:3" x14ac:dyDescent="0.25">
      <c r="B4222" s="238">
        <v>4159</v>
      </c>
      <c r="C4222" s="237">
        <v>164.93491000752311</v>
      </c>
    </row>
    <row r="4223" spans="2:3" x14ac:dyDescent="0.25">
      <c r="B4223" s="238">
        <v>4160</v>
      </c>
      <c r="C4223" s="237">
        <v>409.13367610807535</v>
      </c>
    </row>
    <row r="4224" spans="2:3" x14ac:dyDescent="0.25">
      <c r="B4224" s="238">
        <v>4161</v>
      </c>
      <c r="C4224" s="237">
        <v>159.71163268725209</v>
      </c>
    </row>
    <row r="4225" spans="2:3" x14ac:dyDescent="0.25">
      <c r="B4225" s="238">
        <v>4162</v>
      </c>
      <c r="C4225" s="237">
        <v>94.063202115513988</v>
      </c>
    </row>
    <row r="4226" spans="2:3" x14ac:dyDescent="0.25">
      <c r="B4226" s="238">
        <v>4163</v>
      </c>
      <c r="C4226" s="237">
        <v>-22.643384903824739</v>
      </c>
    </row>
    <row r="4227" spans="2:3" x14ac:dyDescent="0.25">
      <c r="B4227" s="238">
        <v>4164</v>
      </c>
      <c r="C4227" s="237">
        <v>282.21181980115398</v>
      </c>
    </row>
    <row r="4228" spans="2:3" x14ac:dyDescent="0.25">
      <c r="B4228" s="238">
        <v>4165</v>
      </c>
      <c r="C4228" s="237">
        <v>141.94895136335745</v>
      </c>
    </row>
    <row r="4229" spans="2:3" x14ac:dyDescent="0.25">
      <c r="B4229" s="238">
        <v>4166</v>
      </c>
      <c r="C4229" s="237">
        <v>13.080993578215939</v>
      </c>
    </row>
    <row r="4230" spans="2:3" x14ac:dyDescent="0.25">
      <c r="B4230" s="238">
        <v>4167</v>
      </c>
      <c r="C4230" s="237">
        <v>164.14828188850453</v>
      </c>
    </row>
    <row r="4231" spans="2:3" x14ac:dyDescent="0.25">
      <c r="B4231" s="238">
        <v>4168</v>
      </c>
      <c r="C4231" s="237">
        <v>90.16415119100688</v>
      </c>
    </row>
    <row r="4232" spans="2:3" x14ac:dyDescent="0.25">
      <c r="B4232" s="238">
        <v>4169</v>
      </c>
      <c r="C4232" s="237">
        <v>259.42421278396318</v>
      </c>
    </row>
    <row r="4233" spans="2:3" x14ac:dyDescent="0.25">
      <c r="B4233" s="238">
        <v>4170</v>
      </c>
      <c r="C4233" s="237">
        <v>240.31695878712839</v>
      </c>
    </row>
    <row r="4234" spans="2:3" x14ac:dyDescent="0.25">
      <c r="B4234" s="238">
        <v>4171</v>
      </c>
      <c r="C4234" s="237">
        <v>205.17205962921571</v>
      </c>
    </row>
    <row r="4235" spans="2:3" x14ac:dyDescent="0.25">
      <c r="B4235" s="238">
        <v>4172</v>
      </c>
      <c r="C4235" s="237">
        <v>255.09190464662757</v>
      </c>
    </row>
    <row r="4236" spans="2:3" x14ac:dyDescent="0.25">
      <c r="B4236" s="238">
        <v>4173</v>
      </c>
      <c r="C4236" s="237">
        <v>200.00394621059229</v>
      </c>
    </row>
    <row r="4237" spans="2:3" x14ac:dyDescent="0.25">
      <c r="B4237" s="238">
        <v>4174</v>
      </c>
      <c r="C4237" s="237">
        <v>245.29670966261156</v>
      </c>
    </row>
    <row r="4238" spans="2:3" x14ac:dyDescent="0.25">
      <c r="B4238" s="238">
        <v>4175</v>
      </c>
      <c r="C4238" s="237">
        <v>72.578985575098613</v>
      </c>
    </row>
    <row r="4239" spans="2:3" x14ac:dyDescent="0.25">
      <c r="B4239" s="238">
        <v>4176</v>
      </c>
      <c r="C4239" s="237">
        <v>233.37979681602391</v>
      </c>
    </row>
    <row r="4240" spans="2:3" x14ac:dyDescent="0.25">
      <c r="B4240" s="238">
        <v>4177</v>
      </c>
      <c r="C4240" s="237">
        <v>-11.558877816594901</v>
      </c>
    </row>
    <row r="4241" spans="2:3" x14ac:dyDescent="0.25">
      <c r="B4241" s="238">
        <v>4178</v>
      </c>
      <c r="C4241" s="237">
        <v>2.8076962067520412</v>
      </c>
    </row>
    <row r="4242" spans="2:3" x14ac:dyDescent="0.25">
      <c r="B4242" s="238">
        <v>4179</v>
      </c>
      <c r="C4242" s="237">
        <v>17.840836124497869</v>
      </c>
    </row>
    <row r="4243" spans="2:3" x14ac:dyDescent="0.25">
      <c r="B4243" s="238">
        <v>4180</v>
      </c>
      <c r="C4243" s="237">
        <v>166.833081368303</v>
      </c>
    </row>
    <row r="4244" spans="2:3" x14ac:dyDescent="0.25">
      <c r="B4244" s="238">
        <v>4181</v>
      </c>
      <c r="C4244" s="237">
        <v>187.19741667750867</v>
      </c>
    </row>
    <row r="4245" spans="2:3" x14ac:dyDescent="0.25">
      <c r="B4245" s="238">
        <v>4182</v>
      </c>
      <c r="C4245" s="237">
        <v>-77.207380573020288</v>
      </c>
    </row>
    <row r="4246" spans="2:3" x14ac:dyDescent="0.25">
      <c r="B4246" s="238">
        <v>4183</v>
      </c>
      <c r="C4246" s="237">
        <v>189.98872613307338</v>
      </c>
    </row>
    <row r="4247" spans="2:3" x14ac:dyDescent="0.25">
      <c r="B4247" s="238">
        <v>4184</v>
      </c>
      <c r="C4247" s="237">
        <v>174.53129776870077</v>
      </c>
    </row>
    <row r="4248" spans="2:3" x14ac:dyDescent="0.25">
      <c r="B4248" s="238">
        <v>4185</v>
      </c>
      <c r="C4248" s="237">
        <v>63.537345668862947</v>
      </c>
    </row>
    <row r="4249" spans="2:3" x14ac:dyDescent="0.25">
      <c r="B4249" s="238">
        <v>4186</v>
      </c>
      <c r="C4249" s="237">
        <v>-24.241604637584288</v>
      </c>
    </row>
    <row r="4250" spans="2:3" x14ac:dyDescent="0.25">
      <c r="B4250" s="238">
        <v>4187</v>
      </c>
      <c r="C4250" s="237">
        <v>83.835250817654043</v>
      </c>
    </row>
    <row r="4251" spans="2:3" x14ac:dyDescent="0.25">
      <c r="B4251" s="238">
        <v>4188</v>
      </c>
      <c r="C4251" s="237">
        <v>41.938343797863595</v>
      </c>
    </row>
    <row r="4252" spans="2:3" x14ac:dyDescent="0.25">
      <c r="B4252" s="238">
        <v>4189</v>
      </c>
      <c r="C4252" s="237">
        <v>277.94332056728661</v>
      </c>
    </row>
    <row r="4253" spans="2:3" x14ac:dyDescent="0.25">
      <c r="B4253" s="238">
        <v>4190</v>
      </c>
      <c r="C4253" s="237">
        <v>17.857227671365337</v>
      </c>
    </row>
    <row r="4254" spans="2:3" x14ac:dyDescent="0.25">
      <c r="B4254" s="238">
        <v>4191</v>
      </c>
      <c r="C4254" s="237">
        <v>177.35391018197689</v>
      </c>
    </row>
    <row r="4255" spans="2:3" x14ac:dyDescent="0.25">
      <c r="B4255" s="238">
        <v>4192</v>
      </c>
      <c r="C4255" s="237">
        <v>25.135303733299523</v>
      </c>
    </row>
    <row r="4256" spans="2:3" x14ac:dyDescent="0.25">
      <c r="B4256" s="238">
        <v>4193</v>
      </c>
      <c r="C4256" s="237">
        <v>229.60036307194082</v>
      </c>
    </row>
    <row r="4257" spans="2:3" x14ac:dyDescent="0.25">
      <c r="B4257" s="238">
        <v>4194</v>
      </c>
      <c r="C4257" s="237">
        <v>66.774411633000739</v>
      </c>
    </row>
    <row r="4258" spans="2:3" x14ac:dyDescent="0.25">
      <c r="B4258" s="238">
        <v>4195</v>
      </c>
      <c r="C4258" s="237">
        <v>110.88957449561414</v>
      </c>
    </row>
    <row r="4259" spans="2:3" x14ac:dyDescent="0.25">
      <c r="B4259" s="238">
        <v>4196</v>
      </c>
      <c r="C4259" s="237">
        <v>305.3512328929753</v>
      </c>
    </row>
    <row r="4260" spans="2:3" x14ac:dyDescent="0.25">
      <c r="B4260" s="238">
        <v>4197</v>
      </c>
      <c r="C4260" s="237">
        <v>100.58386203224256</v>
      </c>
    </row>
    <row r="4261" spans="2:3" x14ac:dyDescent="0.25">
      <c r="B4261" s="238">
        <v>4198</v>
      </c>
      <c r="C4261" s="237">
        <v>202.46004192346089</v>
      </c>
    </row>
    <row r="4262" spans="2:3" x14ac:dyDescent="0.25">
      <c r="B4262" s="238">
        <v>4199</v>
      </c>
      <c r="C4262" s="237">
        <v>65.266875232137011</v>
      </c>
    </row>
    <row r="4263" spans="2:3" x14ac:dyDescent="0.25">
      <c r="B4263" s="238">
        <v>4200</v>
      </c>
      <c r="C4263" s="237">
        <v>136.30155687105852</v>
      </c>
    </row>
    <row r="4264" spans="2:3" x14ac:dyDescent="0.25">
      <c r="B4264" s="238">
        <v>4201</v>
      </c>
      <c r="C4264" s="237">
        <v>234.11716134997334</v>
      </c>
    </row>
    <row r="4265" spans="2:3" x14ac:dyDescent="0.25">
      <c r="B4265" s="238">
        <v>4202</v>
      </c>
      <c r="C4265" s="237">
        <v>76.270025393390057</v>
      </c>
    </row>
    <row r="4266" spans="2:3" x14ac:dyDescent="0.25">
      <c r="B4266" s="238">
        <v>4203</v>
      </c>
      <c r="C4266" s="237">
        <v>81.570059773752135</v>
      </c>
    </row>
    <row r="4267" spans="2:3" x14ac:dyDescent="0.25">
      <c r="B4267" s="238">
        <v>4204</v>
      </c>
      <c r="C4267" s="237">
        <v>276.43838973924233</v>
      </c>
    </row>
    <row r="4268" spans="2:3" x14ac:dyDescent="0.25">
      <c r="B4268" s="238">
        <v>4205</v>
      </c>
      <c r="C4268" s="237">
        <v>270.2109259983024</v>
      </c>
    </row>
    <row r="4269" spans="2:3" x14ac:dyDescent="0.25">
      <c r="B4269" s="238">
        <v>4206</v>
      </c>
      <c r="C4269" s="237">
        <v>-206.35081740081824</v>
      </c>
    </row>
    <row r="4270" spans="2:3" x14ac:dyDescent="0.25">
      <c r="B4270" s="238">
        <v>4207</v>
      </c>
      <c r="C4270" s="237">
        <v>-191.41556030041255</v>
      </c>
    </row>
    <row r="4271" spans="2:3" x14ac:dyDescent="0.25">
      <c r="B4271" s="238">
        <v>4208</v>
      </c>
      <c r="C4271" s="237">
        <v>124.08502165010893</v>
      </c>
    </row>
    <row r="4272" spans="2:3" x14ac:dyDescent="0.25">
      <c r="B4272" s="238">
        <v>4209</v>
      </c>
      <c r="C4272" s="237">
        <v>-35.854192835235352</v>
      </c>
    </row>
    <row r="4273" spans="2:3" x14ac:dyDescent="0.25">
      <c r="B4273" s="238">
        <v>4210</v>
      </c>
      <c r="C4273" s="237">
        <v>267.93823046770672</v>
      </c>
    </row>
    <row r="4274" spans="2:3" x14ac:dyDescent="0.25">
      <c r="B4274" s="238">
        <v>4211</v>
      </c>
      <c r="C4274" s="237">
        <v>262.07825621855011</v>
      </c>
    </row>
    <row r="4275" spans="2:3" x14ac:dyDescent="0.25">
      <c r="B4275" s="238">
        <v>4212</v>
      </c>
      <c r="C4275" s="237">
        <v>319.98118005914193</v>
      </c>
    </row>
    <row r="4276" spans="2:3" x14ac:dyDescent="0.25">
      <c r="B4276" s="238">
        <v>4213</v>
      </c>
      <c r="C4276" s="237">
        <v>-197.64902642504228</v>
      </c>
    </row>
    <row r="4277" spans="2:3" x14ac:dyDescent="0.25">
      <c r="B4277" s="238">
        <v>4214</v>
      </c>
      <c r="C4277" s="237">
        <v>121.52291939050598</v>
      </c>
    </row>
    <row r="4278" spans="2:3" x14ac:dyDescent="0.25">
      <c r="B4278" s="238">
        <v>4215</v>
      </c>
      <c r="C4278" s="237">
        <v>-27.016804466159499</v>
      </c>
    </row>
    <row r="4279" spans="2:3" x14ac:dyDescent="0.25">
      <c r="B4279" s="238">
        <v>4216</v>
      </c>
      <c r="C4279" s="237">
        <v>392.52726488685249</v>
      </c>
    </row>
    <row r="4280" spans="2:3" x14ac:dyDescent="0.25">
      <c r="B4280" s="238">
        <v>4217</v>
      </c>
      <c r="C4280" s="237">
        <v>89.300965991983219</v>
      </c>
    </row>
    <row r="4281" spans="2:3" x14ac:dyDescent="0.25">
      <c r="B4281" s="238">
        <v>4218</v>
      </c>
      <c r="C4281" s="237">
        <v>9.859644059074256</v>
      </c>
    </row>
    <row r="4282" spans="2:3" x14ac:dyDescent="0.25">
      <c r="B4282" s="238">
        <v>4219</v>
      </c>
      <c r="C4282" s="237">
        <v>53.658052042684119</v>
      </c>
    </row>
    <row r="4283" spans="2:3" x14ac:dyDescent="0.25">
      <c r="B4283" s="238">
        <v>4220</v>
      </c>
      <c r="C4283" s="237">
        <v>177.99350111645498</v>
      </c>
    </row>
    <row r="4284" spans="2:3" x14ac:dyDescent="0.25">
      <c r="B4284" s="238">
        <v>4221</v>
      </c>
      <c r="C4284" s="237">
        <v>116.80167942414795</v>
      </c>
    </row>
    <row r="4285" spans="2:3" x14ac:dyDescent="0.25">
      <c r="B4285" s="238">
        <v>4222</v>
      </c>
      <c r="C4285" s="237">
        <v>-134.15544775162982</v>
      </c>
    </row>
    <row r="4286" spans="2:3" x14ac:dyDescent="0.25">
      <c r="B4286" s="238">
        <v>4223</v>
      </c>
      <c r="C4286" s="237">
        <v>268.40901591889525</v>
      </c>
    </row>
    <row r="4287" spans="2:3" x14ac:dyDescent="0.25">
      <c r="B4287" s="238">
        <v>4224</v>
      </c>
      <c r="C4287" s="237">
        <v>-20.399314436261704</v>
      </c>
    </row>
    <row r="4288" spans="2:3" x14ac:dyDescent="0.25">
      <c r="B4288" s="238">
        <v>4225</v>
      </c>
      <c r="C4288" s="237">
        <v>-4.3347099702934884</v>
      </c>
    </row>
    <row r="4289" spans="2:3" x14ac:dyDescent="0.25">
      <c r="B4289" s="238">
        <v>4226</v>
      </c>
      <c r="C4289" s="237">
        <v>144.03018131180167</v>
      </c>
    </row>
    <row r="4290" spans="2:3" x14ac:dyDescent="0.25">
      <c r="B4290" s="238">
        <v>4227</v>
      </c>
      <c r="C4290" s="237">
        <v>15.897417144113604</v>
      </c>
    </row>
    <row r="4291" spans="2:3" x14ac:dyDescent="0.25">
      <c r="B4291" s="238">
        <v>4228</v>
      </c>
      <c r="C4291" s="237">
        <v>44.843806318839029</v>
      </c>
    </row>
    <row r="4292" spans="2:3" x14ac:dyDescent="0.25">
      <c r="B4292" s="238">
        <v>4229</v>
      </c>
      <c r="C4292" s="237">
        <v>187.18169252912958</v>
      </c>
    </row>
    <row r="4293" spans="2:3" x14ac:dyDescent="0.25">
      <c r="B4293" s="238">
        <v>4230</v>
      </c>
      <c r="C4293" s="237">
        <v>253.57370194349679</v>
      </c>
    </row>
    <row r="4294" spans="2:3" x14ac:dyDescent="0.25">
      <c r="B4294" s="238">
        <v>4231</v>
      </c>
      <c r="C4294" s="237">
        <v>-134.63916172552388</v>
      </c>
    </row>
    <row r="4295" spans="2:3" x14ac:dyDescent="0.25">
      <c r="B4295" s="238">
        <v>4232</v>
      </c>
      <c r="C4295" s="237">
        <v>284.19613276865607</v>
      </c>
    </row>
    <row r="4296" spans="2:3" x14ac:dyDescent="0.25">
      <c r="B4296" s="238">
        <v>4233</v>
      </c>
      <c r="C4296" s="237">
        <v>13.682539878258851</v>
      </c>
    </row>
    <row r="4297" spans="2:3" x14ac:dyDescent="0.25">
      <c r="B4297" s="238">
        <v>4234</v>
      </c>
      <c r="C4297" s="237">
        <v>36.544997588375836</v>
      </c>
    </row>
    <row r="4298" spans="2:3" x14ac:dyDescent="0.25">
      <c r="B4298" s="238">
        <v>4235</v>
      </c>
      <c r="C4298" s="237">
        <v>207.84813667851</v>
      </c>
    </row>
    <row r="4299" spans="2:3" x14ac:dyDescent="0.25">
      <c r="B4299" s="238">
        <v>4236</v>
      </c>
      <c r="C4299" s="237">
        <v>-214.76358071599788</v>
      </c>
    </row>
    <row r="4300" spans="2:3" x14ac:dyDescent="0.25">
      <c r="B4300" s="238">
        <v>4237</v>
      </c>
      <c r="C4300" s="237">
        <v>106.35358813819848</v>
      </c>
    </row>
    <row r="4301" spans="2:3" x14ac:dyDescent="0.25">
      <c r="B4301" s="238">
        <v>4238</v>
      </c>
      <c r="C4301" s="237">
        <v>121.30987402247172</v>
      </c>
    </row>
    <row r="4302" spans="2:3" x14ac:dyDescent="0.25">
      <c r="B4302" s="238">
        <v>4239</v>
      </c>
      <c r="C4302" s="237">
        <v>454.63520054861129</v>
      </c>
    </row>
    <row r="4303" spans="2:3" x14ac:dyDescent="0.25">
      <c r="B4303" s="238">
        <v>4240</v>
      </c>
      <c r="C4303" s="237">
        <v>-2.431844650519821</v>
      </c>
    </row>
    <row r="4304" spans="2:3" x14ac:dyDescent="0.25">
      <c r="B4304" s="238">
        <v>4241</v>
      </c>
      <c r="C4304" s="237">
        <v>266.81557946542785</v>
      </c>
    </row>
    <row r="4305" spans="2:3" x14ac:dyDescent="0.25">
      <c r="B4305" s="238">
        <v>4242</v>
      </c>
      <c r="C4305" s="237">
        <v>40.361112785998685</v>
      </c>
    </row>
    <row r="4306" spans="2:3" x14ac:dyDescent="0.25">
      <c r="B4306" s="238">
        <v>4243</v>
      </c>
      <c r="C4306" s="237">
        <v>139.38498044476168</v>
      </c>
    </row>
    <row r="4307" spans="2:3" x14ac:dyDescent="0.25">
      <c r="B4307" s="238">
        <v>4244</v>
      </c>
      <c r="C4307" s="237">
        <v>-137.48835928238458</v>
      </c>
    </row>
    <row r="4308" spans="2:3" x14ac:dyDescent="0.25">
      <c r="B4308" s="238">
        <v>4245</v>
      </c>
      <c r="C4308" s="237">
        <v>67.952019219049788</v>
      </c>
    </row>
    <row r="4309" spans="2:3" x14ac:dyDescent="0.25">
      <c r="B4309" s="238">
        <v>4246</v>
      </c>
      <c r="C4309" s="237">
        <v>61.006964255663959</v>
      </c>
    </row>
    <row r="4310" spans="2:3" x14ac:dyDescent="0.25">
      <c r="B4310" s="238">
        <v>4247</v>
      </c>
      <c r="C4310" s="237">
        <v>-35.533617090448729</v>
      </c>
    </row>
    <row r="4311" spans="2:3" x14ac:dyDescent="0.25">
      <c r="B4311" s="238">
        <v>4248</v>
      </c>
      <c r="C4311" s="237">
        <v>156.53404963949828</v>
      </c>
    </row>
    <row r="4312" spans="2:3" x14ac:dyDescent="0.25">
      <c r="B4312" s="238">
        <v>4249</v>
      </c>
      <c r="C4312" s="237">
        <v>228.32571877137042</v>
      </c>
    </row>
    <row r="4313" spans="2:3" x14ac:dyDescent="0.25">
      <c r="B4313" s="238">
        <v>4250</v>
      </c>
      <c r="C4313" s="237">
        <v>194.35201772409414</v>
      </c>
    </row>
    <row r="4314" spans="2:3" x14ac:dyDescent="0.25">
      <c r="B4314" s="238">
        <v>4251</v>
      </c>
      <c r="C4314" s="237">
        <v>123.80518893186931</v>
      </c>
    </row>
    <row r="4315" spans="2:3" x14ac:dyDescent="0.25">
      <c r="B4315" s="238">
        <v>4252</v>
      </c>
      <c r="C4315" s="237">
        <v>49.980935450985342</v>
      </c>
    </row>
    <row r="4316" spans="2:3" x14ac:dyDescent="0.25">
      <c r="B4316" s="238">
        <v>4253</v>
      </c>
      <c r="C4316" s="237">
        <v>-61.097581900981879</v>
      </c>
    </row>
    <row r="4317" spans="2:3" x14ac:dyDescent="0.25">
      <c r="B4317" s="238">
        <v>4254</v>
      </c>
      <c r="C4317" s="237">
        <v>43.770268534461636</v>
      </c>
    </row>
    <row r="4318" spans="2:3" x14ac:dyDescent="0.25">
      <c r="B4318" s="238">
        <v>4255</v>
      </c>
      <c r="C4318" s="237">
        <v>283.50101873327446</v>
      </c>
    </row>
    <row r="4319" spans="2:3" x14ac:dyDescent="0.25">
      <c r="B4319" s="238">
        <v>4256</v>
      </c>
      <c r="C4319" s="237">
        <v>-133.53447442924605</v>
      </c>
    </row>
    <row r="4320" spans="2:3" x14ac:dyDescent="0.25">
      <c r="B4320" s="238">
        <v>4257</v>
      </c>
      <c r="C4320" s="237">
        <v>-101.21897091805445</v>
      </c>
    </row>
    <row r="4321" spans="2:3" x14ac:dyDescent="0.25">
      <c r="B4321" s="238">
        <v>4258</v>
      </c>
      <c r="C4321" s="237">
        <v>202.04460008681994</v>
      </c>
    </row>
    <row r="4322" spans="2:3" x14ac:dyDescent="0.25">
      <c r="B4322" s="238">
        <v>4259</v>
      </c>
      <c r="C4322" s="237">
        <v>-28.699248167174687</v>
      </c>
    </row>
    <row r="4323" spans="2:3" x14ac:dyDescent="0.25">
      <c r="B4323" s="238">
        <v>4260</v>
      </c>
      <c r="C4323" s="237">
        <v>252.45315348425899</v>
      </c>
    </row>
    <row r="4324" spans="2:3" x14ac:dyDescent="0.25">
      <c r="B4324" s="238">
        <v>4261</v>
      </c>
      <c r="C4324" s="237">
        <v>179.0066070298264</v>
      </c>
    </row>
    <row r="4325" spans="2:3" x14ac:dyDescent="0.25">
      <c r="B4325" s="238">
        <v>4262</v>
      </c>
      <c r="C4325" s="237">
        <v>189.54140511754758</v>
      </c>
    </row>
    <row r="4326" spans="2:3" x14ac:dyDescent="0.25">
      <c r="B4326" s="238">
        <v>4263</v>
      </c>
      <c r="C4326" s="237">
        <v>394.62590270163179</v>
      </c>
    </row>
    <row r="4327" spans="2:3" x14ac:dyDescent="0.25">
      <c r="B4327" s="238">
        <v>4264</v>
      </c>
      <c r="C4327" s="237">
        <v>-34.480234190670785</v>
      </c>
    </row>
    <row r="4328" spans="2:3" x14ac:dyDescent="0.25">
      <c r="B4328" s="238">
        <v>4265</v>
      </c>
      <c r="C4328" s="237">
        <v>79.215376711074043</v>
      </c>
    </row>
    <row r="4329" spans="2:3" x14ac:dyDescent="0.25">
      <c r="B4329" s="238">
        <v>4266</v>
      </c>
      <c r="C4329" s="237">
        <v>-46.297956060097277</v>
      </c>
    </row>
    <row r="4330" spans="2:3" x14ac:dyDescent="0.25">
      <c r="B4330" s="238">
        <v>4267</v>
      </c>
      <c r="C4330" s="237">
        <v>229.17001171757153</v>
      </c>
    </row>
    <row r="4331" spans="2:3" x14ac:dyDescent="0.25">
      <c r="B4331" s="238">
        <v>4268</v>
      </c>
      <c r="C4331" s="237">
        <v>-48.491355397814516</v>
      </c>
    </row>
    <row r="4332" spans="2:3" x14ac:dyDescent="0.25">
      <c r="B4332" s="238">
        <v>4269</v>
      </c>
      <c r="C4332" s="237">
        <v>20.523177585683229</v>
      </c>
    </row>
    <row r="4333" spans="2:3" x14ac:dyDescent="0.25">
      <c r="B4333" s="238">
        <v>4270</v>
      </c>
      <c r="C4333" s="237">
        <v>301.08076839701698</v>
      </c>
    </row>
    <row r="4334" spans="2:3" x14ac:dyDescent="0.25">
      <c r="B4334" s="238">
        <v>4271</v>
      </c>
      <c r="C4334" s="237">
        <v>-116.28500477247255</v>
      </c>
    </row>
    <row r="4335" spans="2:3" x14ac:dyDescent="0.25">
      <c r="B4335" s="238">
        <v>4272</v>
      </c>
      <c r="C4335" s="237">
        <v>203.74317943150166</v>
      </c>
    </row>
    <row r="4336" spans="2:3" x14ac:dyDescent="0.25">
      <c r="B4336" s="238">
        <v>4273</v>
      </c>
      <c r="C4336" s="237">
        <v>95.569597558044691</v>
      </c>
    </row>
    <row r="4337" spans="2:3" x14ac:dyDescent="0.25">
      <c r="B4337" s="238">
        <v>4274</v>
      </c>
      <c r="C4337" s="237">
        <v>-47.911740947633973</v>
      </c>
    </row>
    <row r="4338" spans="2:3" x14ac:dyDescent="0.25">
      <c r="B4338" s="238">
        <v>4275</v>
      </c>
      <c r="C4338" s="237">
        <v>62.814218436941097</v>
      </c>
    </row>
    <row r="4339" spans="2:3" x14ac:dyDescent="0.25">
      <c r="B4339" s="238">
        <v>4276</v>
      </c>
      <c r="C4339" s="237">
        <v>-10.852401168722537</v>
      </c>
    </row>
    <row r="4340" spans="2:3" x14ac:dyDescent="0.25">
      <c r="B4340" s="238">
        <v>4277</v>
      </c>
      <c r="C4340" s="237">
        <v>-32.27817037791948</v>
      </c>
    </row>
    <row r="4341" spans="2:3" x14ac:dyDescent="0.25">
      <c r="B4341" s="238">
        <v>4278</v>
      </c>
      <c r="C4341" s="237">
        <v>83.214196146148709</v>
      </c>
    </row>
    <row r="4342" spans="2:3" x14ac:dyDescent="0.25">
      <c r="B4342" s="238">
        <v>4279</v>
      </c>
      <c r="C4342" s="237">
        <v>227.32570965196533</v>
      </c>
    </row>
    <row r="4343" spans="2:3" x14ac:dyDescent="0.25">
      <c r="B4343" s="238">
        <v>4280</v>
      </c>
      <c r="C4343" s="237">
        <v>77.282857879391983</v>
      </c>
    </row>
    <row r="4344" spans="2:3" x14ac:dyDescent="0.25">
      <c r="B4344" s="238">
        <v>4281</v>
      </c>
      <c r="C4344" s="237">
        <v>8.8867372740437673</v>
      </c>
    </row>
    <row r="4345" spans="2:3" x14ac:dyDescent="0.25">
      <c r="B4345" s="238">
        <v>4282</v>
      </c>
      <c r="C4345" s="237">
        <v>21.204246711766928</v>
      </c>
    </row>
    <row r="4346" spans="2:3" x14ac:dyDescent="0.25">
      <c r="B4346" s="238">
        <v>4283</v>
      </c>
      <c r="C4346" s="237">
        <v>-18.626667195726753</v>
      </c>
    </row>
    <row r="4347" spans="2:3" x14ac:dyDescent="0.25">
      <c r="B4347" s="238">
        <v>4284</v>
      </c>
      <c r="C4347" s="237">
        <v>-47.214821063392122</v>
      </c>
    </row>
    <row r="4348" spans="2:3" x14ac:dyDescent="0.25">
      <c r="B4348" s="238">
        <v>4285</v>
      </c>
      <c r="C4348" s="237">
        <v>137.98486780701506</v>
      </c>
    </row>
    <row r="4349" spans="2:3" x14ac:dyDescent="0.25">
      <c r="B4349" s="238">
        <v>4286</v>
      </c>
      <c r="C4349" s="237">
        <v>-200.57911375669363</v>
      </c>
    </row>
    <row r="4350" spans="2:3" x14ac:dyDescent="0.25">
      <c r="B4350" s="238">
        <v>4287</v>
      </c>
      <c r="C4350" s="237">
        <v>433.10495242571136</v>
      </c>
    </row>
    <row r="4351" spans="2:3" x14ac:dyDescent="0.25">
      <c r="B4351" s="238">
        <v>4288</v>
      </c>
      <c r="C4351" s="237">
        <v>122.27621870472322</v>
      </c>
    </row>
    <row r="4352" spans="2:3" x14ac:dyDescent="0.25">
      <c r="B4352" s="238">
        <v>4289</v>
      </c>
      <c r="C4352" s="237">
        <v>-100.77728430764688</v>
      </c>
    </row>
    <row r="4353" spans="2:3" x14ac:dyDescent="0.25">
      <c r="B4353" s="238">
        <v>4290</v>
      </c>
      <c r="C4353" s="237">
        <v>-39.429280614079261</v>
      </c>
    </row>
    <row r="4354" spans="2:3" x14ac:dyDescent="0.25">
      <c r="B4354" s="238">
        <v>4291</v>
      </c>
      <c r="C4354" s="237">
        <v>354.77434983232513</v>
      </c>
    </row>
    <row r="4355" spans="2:3" x14ac:dyDescent="0.25">
      <c r="B4355" s="238">
        <v>4292</v>
      </c>
      <c r="C4355" s="237">
        <v>146.80180698859078</v>
      </c>
    </row>
    <row r="4356" spans="2:3" x14ac:dyDescent="0.25">
      <c r="B4356" s="238">
        <v>4293</v>
      </c>
      <c r="C4356" s="237">
        <v>131.45493563389681</v>
      </c>
    </row>
    <row r="4357" spans="2:3" x14ac:dyDescent="0.25">
      <c r="B4357" s="238">
        <v>4294</v>
      </c>
      <c r="C4357" s="237">
        <v>352.20795161247679</v>
      </c>
    </row>
    <row r="4358" spans="2:3" x14ac:dyDescent="0.25">
      <c r="B4358" s="238">
        <v>4295</v>
      </c>
      <c r="C4358" s="237">
        <v>221.18830963508356</v>
      </c>
    </row>
    <row r="4359" spans="2:3" x14ac:dyDescent="0.25">
      <c r="B4359" s="238">
        <v>4296</v>
      </c>
      <c r="C4359" s="237">
        <v>-1.0102361574773369</v>
      </c>
    </row>
    <row r="4360" spans="2:3" x14ac:dyDescent="0.25">
      <c r="B4360" s="238">
        <v>4297</v>
      </c>
      <c r="C4360" s="237">
        <v>311.85236327067224</v>
      </c>
    </row>
    <row r="4361" spans="2:3" x14ac:dyDescent="0.25">
      <c r="B4361" s="238">
        <v>4298</v>
      </c>
      <c r="C4361" s="237">
        <v>-113.47661907931254</v>
      </c>
    </row>
    <row r="4362" spans="2:3" x14ac:dyDescent="0.25">
      <c r="B4362" s="238">
        <v>4299</v>
      </c>
      <c r="C4362" s="237">
        <v>-135.83458076075249</v>
      </c>
    </row>
    <row r="4363" spans="2:3" x14ac:dyDescent="0.25">
      <c r="B4363" s="238">
        <v>4300</v>
      </c>
      <c r="C4363" s="237">
        <v>297.66378901215847</v>
      </c>
    </row>
    <row r="4364" spans="2:3" x14ac:dyDescent="0.25">
      <c r="B4364" s="238">
        <v>4301</v>
      </c>
      <c r="C4364" s="237">
        <v>-125.62836355363075</v>
      </c>
    </row>
    <row r="4365" spans="2:3" x14ac:dyDescent="0.25">
      <c r="B4365" s="238">
        <v>4302</v>
      </c>
      <c r="C4365" s="237">
        <v>294.64216052284837</v>
      </c>
    </row>
    <row r="4366" spans="2:3" x14ac:dyDescent="0.25">
      <c r="B4366" s="238">
        <v>4303</v>
      </c>
      <c r="C4366" s="237">
        <v>-117.94154880379619</v>
      </c>
    </row>
    <row r="4367" spans="2:3" x14ac:dyDescent="0.25">
      <c r="B4367" s="238">
        <v>4304</v>
      </c>
      <c r="C4367" s="237">
        <v>27.477932138741693</v>
      </c>
    </row>
    <row r="4368" spans="2:3" x14ac:dyDescent="0.25">
      <c r="B4368" s="238">
        <v>4305</v>
      </c>
      <c r="C4368" s="237">
        <v>262.07132836551369</v>
      </c>
    </row>
    <row r="4369" spans="2:3" x14ac:dyDescent="0.25">
      <c r="B4369" s="238">
        <v>4306</v>
      </c>
      <c r="C4369" s="237">
        <v>82.325592849944371</v>
      </c>
    </row>
    <row r="4370" spans="2:3" x14ac:dyDescent="0.25">
      <c r="B4370" s="238">
        <v>4307</v>
      </c>
      <c r="C4370" s="237">
        <v>383.96562023521545</v>
      </c>
    </row>
    <row r="4371" spans="2:3" x14ac:dyDescent="0.25">
      <c r="B4371" s="238">
        <v>4308</v>
      </c>
      <c r="C4371" s="237">
        <v>15.242814989975756</v>
      </c>
    </row>
    <row r="4372" spans="2:3" x14ac:dyDescent="0.25">
      <c r="B4372" s="238">
        <v>4309</v>
      </c>
      <c r="C4372" s="237">
        <v>92.772921090259729</v>
      </c>
    </row>
    <row r="4373" spans="2:3" x14ac:dyDescent="0.25">
      <c r="B4373" s="238">
        <v>4310</v>
      </c>
      <c r="C4373" s="237">
        <v>190.04371754361983</v>
      </c>
    </row>
    <row r="4374" spans="2:3" x14ac:dyDescent="0.25">
      <c r="B4374" s="238">
        <v>4311</v>
      </c>
      <c r="C4374" s="237">
        <v>186.71476909074153</v>
      </c>
    </row>
    <row r="4375" spans="2:3" x14ac:dyDescent="0.25">
      <c r="B4375" s="238">
        <v>4312</v>
      </c>
      <c r="C4375" s="237">
        <v>250.15725685515852</v>
      </c>
    </row>
    <row r="4376" spans="2:3" x14ac:dyDescent="0.25">
      <c r="B4376" s="238">
        <v>4313</v>
      </c>
      <c r="C4376" s="237">
        <v>201.10746244062062</v>
      </c>
    </row>
    <row r="4377" spans="2:3" x14ac:dyDescent="0.25">
      <c r="B4377" s="238">
        <v>4314</v>
      </c>
      <c r="C4377" s="237">
        <v>131.51198552274707</v>
      </c>
    </row>
    <row r="4378" spans="2:3" x14ac:dyDescent="0.25">
      <c r="B4378" s="238">
        <v>4315</v>
      </c>
      <c r="C4378" s="237">
        <v>-10.868622321687809</v>
      </c>
    </row>
    <row r="4379" spans="2:3" x14ac:dyDescent="0.25">
      <c r="B4379" s="238">
        <v>4316</v>
      </c>
      <c r="C4379" s="237">
        <v>293.32620800178245</v>
      </c>
    </row>
    <row r="4380" spans="2:3" x14ac:dyDescent="0.25">
      <c r="B4380" s="238">
        <v>4317</v>
      </c>
      <c r="C4380" s="237">
        <v>-89.647627045637734</v>
      </c>
    </row>
    <row r="4381" spans="2:3" x14ac:dyDescent="0.25">
      <c r="B4381" s="238">
        <v>4318</v>
      </c>
      <c r="C4381" s="237">
        <v>183.3866551716107</v>
      </c>
    </row>
    <row r="4382" spans="2:3" x14ac:dyDescent="0.25">
      <c r="B4382" s="238">
        <v>4319</v>
      </c>
      <c r="C4382" s="237">
        <v>-72.674891518160479</v>
      </c>
    </row>
    <row r="4383" spans="2:3" x14ac:dyDescent="0.25">
      <c r="B4383" s="238">
        <v>4320</v>
      </c>
      <c r="C4383" s="237">
        <v>239.08734457909424</v>
      </c>
    </row>
    <row r="4384" spans="2:3" x14ac:dyDescent="0.25">
      <c r="B4384" s="238">
        <v>4321</v>
      </c>
      <c r="C4384" s="237">
        <v>29.438832148431857</v>
      </c>
    </row>
    <row r="4385" spans="2:3" x14ac:dyDescent="0.25">
      <c r="B4385" s="238">
        <v>4322</v>
      </c>
      <c r="C4385" s="237">
        <v>34.915804831485019</v>
      </c>
    </row>
    <row r="4386" spans="2:3" x14ac:dyDescent="0.25">
      <c r="B4386" s="238">
        <v>4323</v>
      </c>
      <c r="C4386" s="237">
        <v>95.66591543906604</v>
      </c>
    </row>
    <row r="4387" spans="2:3" x14ac:dyDescent="0.25">
      <c r="B4387" s="238">
        <v>4324</v>
      </c>
      <c r="C4387" s="237">
        <v>169.05162969840032</v>
      </c>
    </row>
    <row r="4388" spans="2:3" x14ac:dyDescent="0.25">
      <c r="B4388" s="238">
        <v>4325</v>
      </c>
      <c r="C4388" s="237">
        <v>16.775770522391284</v>
      </c>
    </row>
    <row r="4389" spans="2:3" x14ac:dyDescent="0.25">
      <c r="B4389" s="238">
        <v>4326</v>
      </c>
      <c r="C4389" s="237">
        <v>383.8917425797722</v>
      </c>
    </row>
    <row r="4390" spans="2:3" x14ac:dyDescent="0.25">
      <c r="B4390" s="238">
        <v>4327</v>
      </c>
      <c r="C4390" s="237">
        <v>-35.431499688947866</v>
      </c>
    </row>
    <row r="4391" spans="2:3" x14ac:dyDescent="0.25">
      <c r="B4391" s="238">
        <v>4328</v>
      </c>
      <c r="C4391" s="237">
        <v>68.713470605613196</v>
      </c>
    </row>
    <row r="4392" spans="2:3" x14ac:dyDescent="0.25">
      <c r="B4392" s="238">
        <v>4329</v>
      </c>
      <c r="C4392" s="237">
        <v>44.862152829889439</v>
      </c>
    </row>
    <row r="4393" spans="2:3" x14ac:dyDescent="0.25">
      <c r="B4393" s="238">
        <v>4330</v>
      </c>
      <c r="C4393" s="237">
        <v>206.77931409945404</v>
      </c>
    </row>
    <row r="4394" spans="2:3" x14ac:dyDescent="0.25">
      <c r="B4394" s="238">
        <v>4331</v>
      </c>
      <c r="C4394" s="237">
        <v>108.69503840292811</v>
      </c>
    </row>
    <row r="4395" spans="2:3" x14ac:dyDescent="0.25">
      <c r="B4395" s="238">
        <v>4332</v>
      </c>
      <c r="C4395" s="237">
        <v>-210.13949917275534</v>
      </c>
    </row>
    <row r="4396" spans="2:3" x14ac:dyDescent="0.25">
      <c r="B4396" s="238">
        <v>4333</v>
      </c>
      <c r="C4396" s="237">
        <v>160.02034275162276</v>
      </c>
    </row>
    <row r="4397" spans="2:3" x14ac:dyDescent="0.25">
      <c r="B4397" s="238">
        <v>4334</v>
      </c>
      <c r="C4397" s="237">
        <v>-28.486862607370512</v>
      </c>
    </row>
    <row r="4398" spans="2:3" x14ac:dyDescent="0.25">
      <c r="B4398" s="238">
        <v>4335</v>
      </c>
      <c r="C4398" s="237">
        <v>-74.648341465585048</v>
      </c>
    </row>
    <row r="4399" spans="2:3" x14ac:dyDescent="0.25">
      <c r="B4399" s="238">
        <v>4336</v>
      </c>
      <c r="C4399" s="237">
        <v>85.344652179000491</v>
      </c>
    </row>
    <row r="4400" spans="2:3" x14ac:dyDescent="0.25">
      <c r="B4400" s="238">
        <v>4337</v>
      </c>
      <c r="C4400" s="237">
        <v>272.72477862999301</v>
      </c>
    </row>
    <row r="4401" spans="2:3" x14ac:dyDescent="0.25">
      <c r="B4401" s="238">
        <v>4338</v>
      </c>
      <c r="C4401" s="237">
        <v>387.06140539210975</v>
      </c>
    </row>
    <row r="4402" spans="2:3" x14ac:dyDescent="0.25">
      <c r="B4402" s="238">
        <v>4339</v>
      </c>
      <c r="C4402" s="237">
        <v>269.49740891080904</v>
      </c>
    </row>
    <row r="4403" spans="2:3" x14ac:dyDescent="0.25">
      <c r="B4403" s="238">
        <v>4340</v>
      </c>
      <c r="C4403" s="237">
        <v>36.169668118688236</v>
      </c>
    </row>
    <row r="4404" spans="2:3" x14ac:dyDescent="0.25">
      <c r="B4404" s="238">
        <v>4341</v>
      </c>
      <c r="C4404" s="237">
        <v>7.2758243198153565</v>
      </c>
    </row>
    <row r="4405" spans="2:3" x14ac:dyDescent="0.25">
      <c r="B4405" s="238">
        <v>4342</v>
      </c>
      <c r="C4405" s="237">
        <v>329.65409305937271</v>
      </c>
    </row>
    <row r="4406" spans="2:3" x14ac:dyDescent="0.25">
      <c r="B4406" s="238">
        <v>4343</v>
      </c>
      <c r="C4406" s="237">
        <v>-28.906263740573706</v>
      </c>
    </row>
    <row r="4407" spans="2:3" x14ac:dyDescent="0.25">
      <c r="B4407" s="238">
        <v>4344</v>
      </c>
      <c r="C4407" s="237">
        <v>317.5479933208033</v>
      </c>
    </row>
    <row r="4408" spans="2:3" x14ac:dyDescent="0.25">
      <c r="B4408" s="238">
        <v>4345</v>
      </c>
      <c r="C4408" s="237">
        <v>34.743619684951398</v>
      </c>
    </row>
    <row r="4409" spans="2:3" x14ac:dyDescent="0.25">
      <c r="B4409" s="238">
        <v>4346</v>
      </c>
      <c r="C4409" s="237">
        <v>283.90353592188114</v>
      </c>
    </row>
    <row r="4410" spans="2:3" x14ac:dyDescent="0.25">
      <c r="B4410" s="238">
        <v>4347</v>
      </c>
      <c r="C4410" s="237">
        <v>55.673487035581388</v>
      </c>
    </row>
    <row r="4411" spans="2:3" x14ac:dyDescent="0.25">
      <c r="B4411" s="238">
        <v>4348</v>
      </c>
      <c r="C4411" s="237">
        <v>127.33731342170876</v>
      </c>
    </row>
    <row r="4412" spans="2:3" x14ac:dyDescent="0.25">
      <c r="B4412" s="238">
        <v>4349</v>
      </c>
      <c r="C4412" s="237">
        <v>31.150913842963675</v>
      </c>
    </row>
    <row r="4413" spans="2:3" x14ac:dyDescent="0.25">
      <c r="B4413" s="238">
        <v>4350</v>
      </c>
      <c r="C4413" s="237">
        <v>180.86981829540554</v>
      </c>
    </row>
    <row r="4414" spans="2:3" x14ac:dyDescent="0.25">
      <c r="B4414" s="238">
        <v>4351</v>
      </c>
      <c r="C4414" s="237">
        <v>37.803655399337643</v>
      </c>
    </row>
    <row r="4415" spans="2:3" x14ac:dyDescent="0.25">
      <c r="B4415" s="238">
        <v>4352</v>
      </c>
      <c r="C4415" s="237">
        <v>152.89830186214482</v>
      </c>
    </row>
    <row r="4416" spans="2:3" x14ac:dyDescent="0.25">
      <c r="B4416" s="238">
        <v>4353</v>
      </c>
      <c r="C4416" s="237">
        <v>111.29849592888669</v>
      </c>
    </row>
    <row r="4417" spans="2:3" x14ac:dyDescent="0.25">
      <c r="B4417" s="238">
        <v>4354</v>
      </c>
      <c r="C4417" s="237">
        <v>217.4987756780564</v>
      </c>
    </row>
    <row r="4418" spans="2:3" x14ac:dyDescent="0.25">
      <c r="B4418" s="238">
        <v>4355</v>
      </c>
      <c r="C4418" s="237">
        <v>170.05438565075923</v>
      </c>
    </row>
    <row r="4419" spans="2:3" x14ac:dyDescent="0.25">
      <c r="B4419" s="238">
        <v>4356</v>
      </c>
      <c r="C4419" s="237">
        <v>109.21012387882831</v>
      </c>
    </row>
    <row r="4420" spans="2:3" x14ac:dyDescent="0.25">
      <c r="B4420" s="238">
        <v>4357</v>
      </c>
      <c r="C4420" s="237">
        <v>155.27641448474333</v>
      </c>
    </row>
    <row r="4421" spans="2:3" x14ac:dyDescent="0.25">
      <c r="B4421" s="238">
        <v>4358</v>
      </c>
      <c r="C4421" s="237">
        <v>-174.51533579129057</v>
      </c>
    </row>
    <row r="4422" spans="2:3" x14ac:dyDescent="0.25">
      <c r="B4422" s="238">
        <v>4359</v>
      </c>
      <c r="C4422" s="237">
        <v>254.35040458069551</v>
      </c>
    </row>
    <row r="4423" spans="2:3" x14ac:dyDescent="0.25">
      <c r="B4423" s="238">
        <v>4360</v>
      </c>
      <c r="C4423" s="237">
        <v>200.54311692301573</v>
      </c>
    </row>
    <row r="4424" spans="2:3" x14ac:dyDescent="0.25">
      <c r="B4424" s="238">
        <v>4361</v>
      </c>
      <c r="C4424" s="237">
        <v>363.69572895031843</v>
      </c>
    </row>
    <row r="4425" spans="2:3" x14ac:dyDescent="0.25">
      <c r="B4425" s="238">
        <v>4362</v>
      </c>
      <c r="C4425" s="237">
        <v>275.88268893918178</v>
      </c>
    </row>
    <row r="4426" spans="2:3" x14ac:dyDescent="0.25">
      <c r="B4426" s="238">
        <v>4363</v>
      </c>
      <c r="C4426" s="237">
        <v>-4.2394865710758438</v>
      </c>
    </row>
    <row r="4427" spans="2:3" x14ac:dyDescent="0.25">
      <c r="B4427" s="238">
        <v>4364</v>
      </c>
      <c r="C4427" s="237">
        <v>-17.780344671789663</v>
      </c>
    </row>
    <row r="4428" spans="2:3" x14ac:dyDescent="0.25">
      <c r="B4428" s="238">
        <v>4365</v>
      </c>
      <c r="C4428" s="237">
        <v>117.77974464099833</v>
      </c>
    </row>
    <row r="4429" spans="2:3" x14ac:dyDescent="0.25">
      <c r="B4429" s="238">
        <v>4366</v>
      </c>
      <c r="C4429" s="237">
        <v>107.97597134903199</v>
      </c>
    </row>
    <row r="4430" spans="2:3" x14ac:dyDescent="0.25">
      <c r="B4430" s="238">
        <v>4367</v>
      </c>
      <c r="C4430" s="237">
        <v>210.74690783646719</v>
      </c>
    </row>
    <row r="4431" spans="2:3" x14ac:dyDescent="0.25">
      <c r="B4431" s="238">
        <v>4368</v>
      </c>
      <c r="C4431" s="237">
        <v>-12.684752868417689</v>
      </c>
    </row>
    <row r="4432" spans="2:3" x14ac:dyDescent="0.25">
      <c r="B4432" s="238">
        <v>4369</v>
      </c>
      <c r="C4432" s="237">
        <v>129.54881789715267</v>
      </c>
    </row>
    <row r="4433" spans="2:3" x14ac:dyDescent="0.25">
      <c r="B4433" s="238">
        <v>4370</v>
      </c>
      <c r="C4433" s="237">
        <v>496.50696728088252</v>
      </c>
    </row>
    <row r="4434" spans="2:3" x14ac:dyDescent="0.25">
      <c r="B4434" s="238">
        <v>4371</v>
      </c>
      <c r="C4434" s="237">
        <v>407.91574704828986</v>
      </c>
    </row>
    <row r="4435" spans="2:3" x14ac:dyDescent="0.25">
      <c r="B4435" s="238">
        <v>4372</v>
      </c>
      <c r="C4435" s="237">
        <v>298.94337617198823</v>
      </c>
    </row>
    <row r="4436" spans="2:3" x14ac:dyDescent="0.25">
      <c r="B4436" s="238">
        <v>4373</v>
      </c>
      <c r="C4436" s="237">
        <v>421.206269186942</v>
      </c>
    </row>
    <row r="4437" spans="2:3" x14ac:dyDescent="0.25">
      <c r="B4437" s="238">
        <v>4374</v>
      </c>
      <c r="C4437" s="237">
        <v>107.4806102009433</v>
      </c>
    </row>
    <row r="4438" spans="2:3" x14ac:dyDescent="0.25">
      <c r="B4438" s="238">
        <v>4375</v>
      </c>
      <c r="C4438" s="237">
        <v>-38.057461642994753</v>
      </c>
    </row>
    <row r="4439" spans="2:3" x14ac:dyDescent="0.25">
      <c r="B4439" s="238">
        <v>4376</v>
      </c>
      <c r="C4439" s="237">
        <v>33.821593300653717</v>
      </c>
    </row>
    <row r="4440" spans="2:3" x14ac:dyDescent="0.25">
      <c r="B4440" s="238">
        <v>4377</v>
      </c>
      <c r="C4440" s="237">
        <v>222.86307726213778</v>
      </c>
    </row>
    <row r="4441" spans="2:3" x14ac:dyDescent="0.25">
      <c r="B4441" s="238">
        <v>4378</v>
      </c>
      <c r="C4441" s="237">
        <v>27.685998232358003</v>
      </c>
    </row>
    <row r="4442" spans="2:3" x14ac:dyDescent="0.25">
      <c r="B4442" s="238">
        <v>4379</v>
      </c>
      <c r="C4442" s="237">
        <v>155.43655257798358</v>
      </c>
    </row>
    <row r="4443" spans="2:3" x14ac:dyDescent="0.25">
      <c r="B4443" s="238">
        <v>4380</v>
      </c>
      <c r="C4443" s="237">
        <v>17.452254858640899</v>
      </c>
    </row>
    <row r="4444" spans="2:3" x14ac:dyDescent="0.25">
      <c r="B4444" s="238">
        <v>4381</v>
      </c>
      <c r="C4444" s="237">
        <v>90.973347088048342</v>
      </c>
    </row>
    <row r="4445" spans="2:3" x14ac:dyDescent="0.25">
      <c r="B4445" s="238">
        <v>4382</v>
      </c>
      <c r="C4445" s="237">
        <v>30.50096676732322</v>
      </c>
    </row>
    <row r="4446" spans="2:3" x14ac:dyDescent="0.25">
      <c r="B4446" s="238">
        <v>4383</v>
      </c>
      <c r="C4446" s="237">
        <v>60.079016087276194</v>
      </c>
    </row>
    <row r="4447" spans="2:3" x14ac:dyDescent="0.25">
      <c r="B4447" s="238">
        <v>4384</v>
      </c>
      <c r="C4447" s="237">
        <v>250.85436655067306</v>
      </c>
    </row>
    <row r="4448" spans="2:3" x14ac:dyDescent="0.25">
      <c r="B4448" s="238">
        <v>4385</v>
      </c>
      <c r="C4448" s="237">
        <v>89.987652756737234</v>
      </c>
    </row>
    <row r="4449" spans="2:3" x14ac:dyDescent="0.25">
      <c r="B4449" s="238">
        <v>4386</v>
      </c>
      <c r="C4449" s="237">
        <v>-146.98333153857766</v>
      </c>
    </row>
    <row r="4450" spans="2:3" x14ac:dyDescent="0.25">
      <c r="B4450" s="238">
        <v>4387</v>
      </c>
      <c r="C4450" s="237">
        <v>-72.42097138033742</v>
      </c>
    </row>
    <row r="4451" spans="2:3" x14ac:dyDescent="0.25">
      <c r="B4451" s="238">
        <v>4388</v>
      </c>
      <c r="C4451" s="237">
        <v>73.942074834578648</v>
      </c>
    </row>
    <row r="4452" spans="2:3" x14ac:dyDescent="0.25">
      <c r="B4452" s="238">
        <v>4389</v>
      </c>
      <c r="C4452" s="237">
        <v>20.408119620553308</v>
      </c>
    </row>
    <row r="4453" spans="2:3" x14ac:dyDescent="0.25">
      <c r="B4453" s="238">
        <v>4390</v>
      </c>
      <c r="C4453" s="237">
        <v>171.17564917865298</v>
      </c>
    </row>
    <row r="4454" spans="2:3" x14ac:dyDescent="0.25">
      <c r="B4454" s="238">
        <v>4391</v>
      </c>
      <c r="C4454" s="237">
        <v>9.1171243796576249</v>
      </c>
    </row>
    <row r="4455" spans="2:3" x14ac:dyDescent="0.25">
      <c r="B4455" s="238">
        <v>4392</v>
      </c>
      <c r="C4455" s="237">
        <v>-11.011056816214307</v>
      </c>
    </row>
    <row r="4456" spans="2:3" x14ac:dyDescent="0.25">
      <c r="B4456" s="238">
        <v>4393</v>
      </c>
      <c r="C4456" s="237">
        <v>132.8194623923109</v>
      </c>
    </row>
    <row r="4457" spans="2:3" x14ac:dyDescent="0.25">
      <c r="B4457" s="238">
        <v>4394</v>
      </c>
      <c r="C4457" s="237">
        <v>348.31544740422089</v>
      </c>
    </row>
    <row r="4458" spans="2:3" x14ac:dyDescent="0.25">
      <c r="B4458" s="238">
        <v>4395</v>
      </c>
      <c r="C4458" s="237">
        <v>135.29364086083882</v>
      </c>
    </row>
    <row r="4459" spans="2:3" x14ac:dyDescent="0.25">
      <c r="B4459" s="238">
        <v>4396</v>
      </c>
      <c r="C4459" s="237">
        <v>132.63636371280077</v>
      </c>
    </row>
    <row r="4460" spans="2:3" x14ac:dyDescent="0.25">
      <c r="B4460" s="238">
        <v>4397</v>
      </c>
      <c r="C4460" s="237">
        <v>167.65673792555151</v>
      </c>
    </row>
    <row r="4461" spans="2:3" x14ac:dyDescent="0.25">
      <c r="B4461" s="238">
        <v>4398</v>
      </c>
      <c r="C4461" s="237">
        <v>341.48605098710118</v>
      </c>
    </row>
    <row r="4462" spans="2:3" x14ac:dyDescent="0.25">
      <c r="B4462" s="238">
        <v>4399</v>
      </c>
      <c r="C4462" s="237">
        <v>221.02732838142214</v>
      </c>
    </row>
    <row r="4463" spans="2:3" x14ac:dyDescent="0.25">
      <c r="B4463" s="238">
        <v>4400</v>
      </c>
      <c r="C4463" s="237">
        <v>381.11324098763708</v>
      </c>
    </row>
    <row r="4464" spans="2:3" x14ac:dyDescent="0.25">
      <c r="B4464" s="238">
        <v>4401</v>
      </c>
      <c r="C4464" s="237">
        <v>-113.04332269451115</v>
      </c>
    </row>
    <row r="4465" spans="2:3" x14ac:dyDescent="0.25">
      <c r="B4465" s="238">
        <v>4402</v>
      </c>
      <c r="C4465" s="237">
        <v>265.25867091879815</v>
      </c>
    </row>
    <row r="4466" spans="2:3" x14ac:dyDescent="0.25">
      <c r="B4466" s="238">
        <v>4403</v>
      </c>
      <c r="C4466" s="237">
        <v>341.69962462490997</v>
      </c>
    </row>
    <row r="4467" spans="2:3" x14ac:dyDescent="0.25">
      <c r="B4467" s="238">
        <v>4404</v>
      </c>
      <c r="C4467" s="237">
        <v>144.25921079459869</v>
      </c>
    </row>
    <row r="4468" spans="2:3" x14ac:dyDescent="0.25">
      <c r="B4468" s="238">
        <v>4405</v>
      </c>
      <c r="C4468" s="237">
        <v>319.92320098107848</v>
      </c>
    </row>
    <row r="4469" spans="2:3" x14ac:dyDescent="0.25">
      <c r="B4469" s="238">
        <v>4406</v>
      </c>
      <c r="C4469" s="237">
        <v>194.71906831065274</v>
      </c>
    </row>
    <row r="4470" spans="2:3" x14ac:dyDescent="0.25">
      <c r="B4470" s="238">
        <v>4407</v>
      </c>
      <c r="C4470" s="237">
        <v>-38.148531408385395</v>
      </c>
    </row>
    <row r="4471" spans="2:3" x14ac:dyDescent="0.25">
      <c r="B4471" s="238">
        <v>4408</v>
      </c>
      <c r="C4471" s="237">
        <v>64.757090469946604</v>
      </c>
    </row>
    <row r="4472" spans="2:3" x14ac:dyDescent="0.25">
      <c r="B4472" s="238">
        <v>4409</v>
      </c>
      <c r="C4472" s="237">
        <v>-45.389284733961006</v>
      </c>
    </row>
    <row r="4473" spans="2:3" x14ac:dyDescent="0.25">
      <c r="B4473" s="238">
        <v>4410</v>
      </c>
      <c r="C4473" s="237">
        <v>136.93271566688651</v>
      </c>
    </row>
    <row r="4474" spans="2:3" x14ac:dyDescent="0.25">
      <c r="B4474" s="238">
        <v>4411</v>
      </c>
      <c r="C4474" s="237">
        <v>133.57999317648918</v>
      </c>
    </row>
    <row r="4475" spans="2:3" x14ac:dyDescent="0.25">
      <c r="B4475" s="238">
        <v>4412</v>
      </c>
      <c r="C4475" s="237">
        <v>267.62871019440303</v>
      </c>
    </row>
    <row r="4476" spans="2:3" x14ac:dyDescent="0.25">
      <c r="B4476" s="238">
        <v>4413</v>
      </c>
      <c r="C4476" s="237">
        <v>41.752329292118063</v>
      </c>
    </row>
    <row r="4477" spans="2:3" x14ac:dyDescent="0.25">
      <c r="B4477" s="238">
        <v>4414</v>
      </c>
      <c r="C4477" s="237">
        <v>-12.121945418074347</v>
      </c>
    </row>
    <row r="4478" spans="2:3" x14ac:dyDescent="0.25">
      <c r="B4478" s="238">
        <v>4415</v>
      </c>
      <c r="C4478" s="237">
        <v>-144.08256005771983</v>
      </c>
    </row>
    <row r="4479" spans="2:3" x14ac:dyDescent="0.25">
      <c r="B4479" s="238">
        <v>4416</v>
      </c>
      <c r="C4479" s="237">
        <v>103.57451665138881</v>
      </c>
    </row>
    <row r="4480" spans="2:3" x14ac:dyDescent="0.25">
      <c r="B4480" s="238">
        <v>4417</v>
      </c>
      <c r="C4480" s="237">
        <v>38.556748457034615</v>
      </c>
    </row>
    <row r="4481" spans="2:3" x14ac:dyDescent="0.25">
      <c r="B4481" s="238">
        <v>4418</v>
      </c>
      <c r="C4481" s="237">
        <v>-120.12644299984774</v>
      </c>
    </row>
    <row r="4482" spans="2:3" x14ac:dyDescent="0.25">
      <c r="B4482" s="238">
        <v>4419</v>
      </c>
      <c r="C4482" s="237">
        <v>161.07863699439267</v>
      </c>
    </row>
    <row r="4483" spans="2:3" x14ac:dyDescent="0.25">
      <c r="B4483" s="238">
        <v>4420</v>
      </c>
      <c r="C4483" s="237">
        <v>344.48254417743772</v>
      </c>
    </row>
    <row r="4484" spans="2:3" x14ac:dyDescent="0.25">
      <c r="B4484" s="238">
        <v>4421</v>
      </c>
      <c r="C4484" s="237">
        <v>37.164101406593716</v>
      </c>
    </row>
    <row r="4485" spans="2:3" x14ac:dyDescent="0.25">
      <c r="B4485" s="238">
        <v>4422</v>
      </c>
      <c r="C4485" s="237">
        <v>139.74859742242535</v>
      </c>
    </row>
    <row r="4486" spans="2:3" x14ac:dyDescent="0.25">
      <c r="B4486" s="238">
        <v>4423</v>
      </c>
      <c r="C4486" s="237">
        <v>-3.5361130429903369</v>
      </c>
    </row>
    <row r="4487" spans="2:3" x14ac:dyDescent="0.25">
      <c r="B4487" s="238">
        <v>4424</v>
      </c>
      <c r="C4487" s="237">
        <v>-21.317832665448805</v>
      </c>
    </row>
    <row r="4488" spans="2:3" x14ac:dyDescent="0.25">
      <c r="B4488" s="238">
        <v>4425</v>
      </c>
      <c r="C4488" s="237">
        <v>47.08819474863202</v>
      </c>
    </row>
    <row r="4489" spans="2:3" x14ac:dyDescent="0.25">
      <c r="B4489" s="238">
        <v>4426</v>
      </c>
      <c r="C4489" s="237">
        <v>162.01917489308127</v>
      </c>
    </row>
    <row r="4490" spans="2:3" x14ac:dyDescent="0.25">
      <c r="B4490" s="238">
        <v>4427</v>
      </c>
      <c r="C4490" s="237">
        <v>238.62692837902168</v>
      </c>
    </row>
    <row r="4491" spans="2:3" x14ac:dyDescent="0.25">
      <c r="B4491" s="238">
        <v>4428</v>
      </c>
      <c r="C4491" s="237">
        <v>81.351356991802689</v>
      </c>
    </row>
    <row r="4492" spans="2:3" x14ac:dyDescent="0.25">
      <c r="B4492" s="238">
        <v>4429</v>
      </c>
      <c r="C4492" s="237">
        <v>25.638993805201849</v>
      </c>
    </row>
    <row r="4493" spans="2:3" x14ac:dyDescent="0.25">
      <c r="B4493" s="238">
        <v>4430</v>
      </c>
      <c r="C4493" s="237">
        <v>-59.621520466503682</v>
      </c>
    </row>
    <row r="4494" spans="2:3" x14ac:dyDescent="0.25">
      <c r="B4494" s="238">
        <v>4431</v>
      </c>
      <c r="C4494" s="237">
        <v>145.12563984608491</v>
      </c>
    </row>
    <row r="4495" spans="2:3" x14ac:dyDescent="0.25">
      <c r="B4495" s="238">
        <v>4432</v>
      </c>
      <c r="C4495" s="237">
        <v>189.62485970371276</v>
      </c>
    </row>
    <row r="4496" spans="2:3" x14ac:dyDescent="0.25">
      <c r="B4496" s="238">
        <v>4433</v>
      </c>
      <c r="C4496" s="237">
        <v>237.27599000765701</v>
      </c>
    </row>
    <row r="4497" spans="2:3" x14ac:dyDescent="0.25">
      <c r="B4497" s="238">
        <v>4434</v>
      </c>
      <c r="C4497" s="237">
        <v>22.455587295801791</v>
      </c>
    </row>
    <row r="4498" spans="2:3" x14ac:dyDescent="0.25">
      <c r="B4498" s="238">
        <v>4435</v>
      </c>
      <c r="C4498" s="237">
        <v>306.64213637461643</v>
      </c>
    </row>
    <row r="4499" spans="2:3" x14ac:dyDescent="0.25">
      <c r="B4499" s="238">
        <v>4436</v>
      </c>
      <c r="C4499" s="237">
        <v>271.09407779766207</v>
      </c>
    </row>
    <row r="4500" spans="2:3" x14ac:dyDescent="0.25">
      <c r="B4500" s="238">
        <v>4437</v>
      </c>
      <c r="C4500" s="237">
        <v>53.657167349439462</v>
      </c>
    </row>
    <row r="4501" spans="2:3" x14ac:dyDescent="0.25">
      <c r="B4501" s="238">
        <v>4438</v>
      </c>
      <c r="C4501" s="237">
        <v>200.86959756417988</v>
      </c>
    </row>
    <row r="4502" spans="2:3" x14ac:dyDescent="0.25">
      <c r="B4502" s="238">
        <v>4439</v>
      </c>
      <c r="C4502" s="237">
        <v>192.55692555816506</v>
      </c>
    </row>
    <row r="4503" spans="2:3" x14ac:dyDescent="0.25">
      <c r="B4503" s="238">
        <v>4440</v>
      </c>
      <c r="C4503" s="237">
        <v>244.13474786286113</v>
      </c>
    </row>
    <row r="4504" spans="2:3" x14ac:dyDescent="0.25">
      <c r="B4504" s="238">
        <v>4441</v>
      </c>
      <c r="C4504" s="237">
        <v>148.31905275643751</v>
      </c>
    </row>
    <row r="4505" spans="2:3" x14ac:dyDescent="0.25">
      <c r="B4505" s="238">
        <v>4442</v>
      </c>
      <c r="C4505" s="237">
        <v>30.653209188325917</v>
      </c>
    </row>
    <row r="4506" spans="2:3" x14ac:dyDescent="0.25">
      <c r="B4506" s="238">
        <v>4443</v>
      </c>
      <c r="C4506" s="237">
        <v>12.554412866670518</v>
      </c>
    </row>
    <row r="4507" spans="2:3" x14ac:dyDescent="0.25">
      <c r="B4507" s="238">
        <v>4444</v>
      </c>
      <c r="C4507" s="237">
        <v>671.62190070451504</v>
      </c>
    </row>
    <row r="4508" spans="2:3" x14ac:dyDescent="0.25">
      <c r="B4508" s="238">
        <v>4445</v>
      </c>
      <c r="C4508" s="237">
        <v>230.20641859287184</v>
      </c>
    </row>
    <row r="4509" spans="2:3" x14ac:dyDescent="0.25">
      <c r="B4509" s="238">
        <v>4446</v>
      </c>
      <c r="C4509" s="237">
        <v>-220.07093483423279</v>
      </c>
    </row>
    <row r="4510" spans="2:3" x14ac:dyDescent="0.25">
      <c r="B4510" s="238">
        <v>4447</v>
      </c>
      <c r="C4510" s="237">
        <v>226.27385569365356</v>
      </c>
    </row>
    <row r="4511" spans="2:3" x14ac:dyDescent="0.25">
      <c r="B4511" s="238">
        <v>4448</v>
      </c>
      <c r="C4511" s="237">
        <v>14.781862643049479</v>
      </c>
    </row>
    <row r="4512" spans="2:3" x14ac:dyDescent="0.25">
      <c r="B4512" s="238">
        <v>4449</v>
      </c>
      <c r="C4512" s="237">
        <v>174.26870290577435</v>
      </c>
    </row>
    <row r="4513" spans="2:3" x14ac:dyDescent="0.25">
      <c r="B4513" s="238">
        <v>4450</v>
      </c>
      <c r="C4513" s="237">
        <v>439.35402448976492</v>
      </c>
    </row>
    <row r="4514" spans="2:3" x14ac:dyDescent="0.25">
      <c r="B4514" s="238">
        <v>4451</v>
      </c>
      <c r="C4514" s="237">
        <v>195.44035338482536</v>
      </c>
    </row>
    <row r="4515" spans="2:3" x14ac:dyDescent="0.25">
      <c r="B4515" s="238">
        <v>4452</v>
      </c>
      <c r="C4515" s="237">
        <v>334.18542671923376</v>
      </c>
    </row>
    <row r="4516" spans="2:3" x14ac:dyDescent="0.25">
      <c r="B4516" s="238">
        <v>4453</v>
      </c>
      <c r="C4516" s="237">
        <v>372.58182302219336</v>
      </c>
    </row>
    <row r="4517" spans="2:3" x14ac:dyDescent="0.25">
      <c r="B4517" s="238">
        <v>4454</v>
      </c>
      <c r="C4517" s="237">
        <v>73.167761798242339</v>
      </c>
    </row>
    <row r="4518" spans="2:3" x14ac:dyDescent="0.25">
      <c r="B4518" s="238">
        <v>4455</v>
      </c>
      <c r="C4518" s="237">
        <v>45.199378384512571</v>
      </c>
    </row>
    <row r="4519" spans="2:3" x14ac:dyDescent="0.25">
      <c r="B4519" s="238">
        <v>4456</v>
      </c>
      <c r="C4519" s="237">
        <v>155.59649995050711</v>
      </c>
    </row>
    <row r="4520" spans="2:3" x14ac:dyDescent="0.25">
      <c r="B4520" s="238">
        <v>4457</v>
      </c>
      <c r="C4520" s="237">
        <v>-31.242265897020474</v>
      </c>
    </row>
    <row r="4521" spans="2:3" x14ac:dyDescent="0.25">
      <c r="B4521" s="238">
        <v>4458</v>
      </c>
      <c r="C4521" s="237">
        <v>140.06898656925114</v>
      </c>
    </row>
    <row r="4522" spans="2:3" x14ac:dyDescent="0.25">
      <c r="B4522" s="238">
        <v>4459</v>
      </c>
      <c r="C4522" s="237">
        <v>-63.46170284027167</v>
      </c>
    </row>
    <row r="4523" spans="2:3" x14ac:dyDescent="0.25">
      <c r="B4523" s="238">
        <v>4460</v>
      </c>
      <c r="C4523" s="237">
        <v>100.7087348218045</v>
      </c>
    </row>
    <row r="4524" spans="2:3" x14ac:dyDescent="0.25">
      <c r="B4524" s="238">
        <v>4461</v>
      </c>
      <c r="C4524" s="237">
        <v>-23.962027280007732</v>
      </c>
    </row>
    <row r="4525" spans="2:3" x14ac:dyDescent="0.25">
      <c r="B4525" s="238">
        <v>4462</v>
      </c>
      <c r="C4525" s="237">
        <v>88.40844342161671</v>
      </c>
    </row>
    <row r="4526" spans="2:3" x14ac:dyDescent="0.25">
      <c r="B4526" s="238">
        <v>4463</v>
      </c>
      <c r="C4526" s="237">
        <v>-12.514452920186301</v>
      </c>
    </row>
    <row r="4527" spans="2:3" x14ac:dyDescent="0.25">
      <c r="B4527" s="238">
        <v>4464</v>
      </c>
      <c r="C4527" s="237">
        <v>324.99624551315901</v>
      </c>
    </row>
    <row r="4528" spans="2:3" x14ac:dyDescent="0.25">
      <c r="B4528" s="238">
        <v>4465</v>
      </c>
      <c r="C4528" s="237">
        <v>236.46759669086663</v>
      </c>
    </row>
    <row r="4529" spans="2:3" x14ac:dyDescent="0.25">
      <c r="B4529" s="238">
        <v>4466</v>
      </c>
      <c r="C4529" s="237">
        <v>376.94615831787672</v>
      </c>
    </row>
    <row r="4530" spans="2:3" x14ac:dyDescent="0.25">
      <c r="B4530" s="238">
        <v>4467</v>
      </c>
      <c r="C4530" s="237">
        <v>14.886389195160916</v>
      </c>
    </row>
    <row r="4531" spans="2:3" x14ac:dyDescent="0.25">
      <c r="B4531" s="238">
        <v>4468</v>
      </c>
      <c r="C4531" s="237">
        <v>90.508327087720488</v>
      </c>
    </row>
    <row r="4532" spans="2:3" x14ac:dyDescent="0.25">
      <c r="B4532" s="238">
        <v>4469</v>
      </c>
      <c r="C4532" s="237">
        <v>197.17097827250512</v>
      </c>
    </row>
    <row r="4533" spans="2:3" x14ac:dyDescent="0.25">
      <c r="B4533" s="238">
        <v>4470</v>
      </c>
      <c r="C4533" s="237">
        <v>112.13390881107539</v>
      </c>
    </row>
    <row r="4534" spans="2:3" x14ac:dyDescent="0.25">
      <c r="B4534" s="238">
        <v>4471</v>
      </c>
      <c r="C4534" s="237">
        <v>175.90497687563837</v>
      </c>
    </row>
    <row r="4535" spans="2:3" x14ac:dyDescent="0.25">
      <c r="B4535" s="238">
        <v>4472</v>
      </c>
      <c r="C4535" s="237">
        <v>139.07429227211242</v>
      </c>
    </row>
    <row r="4536" spans="2:3" x14ac:dyDescent="0.25">
      <c r="B4536" s="238">
        <v>4473</v>
      </c>
      <c r="C4536" s="237">
        <v>147.05044191114916</v>
      </c>
    </row>
    <row r="4537" spans="2:3" x14ac:dyDescent="0.25">
      <c r="B4537" s="238">
        <v>4474</v>
      </c>
      <c r="C4537" s="237">
        <v>98.732335891332326</v>
      </c>
    </row>
    <row r="4538" spans="2:3" x14ac:dyDescent="0.25">
      <c r="B4538" s="238">
        <v>4475</v>
      </c>
      <c r="C4538" s="237">
        <v>25.285021445087665</v>
      </c>
    </row>
    <row r="4539" spans="2:3" x14ac:dyDescent="0.25">
      <c r="B4539" s="238">
        <v>4476</v>
      </c>
      <c r="C4539" s="237">
        <v>21.90471590382549</v>
      </c>
    </row>
    <row r="4540" spans="2:3" x14ac:dyDescent="0.25">
      <c r="B4540" s="238">
        <v>4477</v>
      </c>
      <c r="C4540" s="237">
        <v>184.0175149859603</v>
      </c>
    </row>
    <row r="4541" spans="2:3" x14ac:dyDescent="0.25">
      <c r="B4541" s="238">
        <v>4478</v>
      </c>
      <c r="C4541" s="237">
        <v>232.30735786171121</v>
      </c>
    </row>
    <row r="4542" spans="2:3" x14ac:dyDescent="0.25">
      <c r="B4542" s="238">
        <v>4479</v>
      </c>
      <c r="C4542" s="237">
        <v>-139.77510133266668</v>
      </c>
    </row>
    <row r="4543" spans="2:3" x14ac:dyDescent="0.25">
      <c r="B4543" s="238">
        <v>4480</v>
      </c>
      <c r="C4543" s="237">
        <v>260.53441673461055</v>
      </c>
    </row>
    <row r="4544" spans="2:3" x14ac:dyDescent="0.25">
      <c r="B4544" s="238">
        <v>4481</v>
      </c>
      <c r="C4544" s="237">
        <v>-18.664231432734994</v>
      </c>
    </row>
    <row r="4545" spans="2:3" x14ac:dyDescent="0.25">
      <c r="B4545" s="238">
        <v>4482</v>
      </c>
      <c r="C4545" s="237">
        <v>159.20078927338324</v>
      </c>
    </row>
    <row r="4546" spans="2:3" x14ac:dyDescent="0.25">
      <c r="B4546" s="238">
        <v>4483</v>
      </c>
      <c r="C4546" s="237">
        <v>247.02206474142736</v>
      </c>
    </row>
    <row r="4547" spans="2:3" x14ac:dyDescent="0.25">
      <c r="B4547" s="238">
        <v>4484</v>
      </c>
      <c r="C4547" s="237">
        <v>89.96855627914195</v>
      </c>
    </row>
    <row r="4548" spans="2:3" x14ac:dyDescent="0.25">
      <c r="B4548" s="238">
        <v>4485</v>
      </c>
      <c r="C4548" s="237">
        <v>-10.710953825139796</v>
      </c>
    </row>
    <row r="4549" spans="2:3" x14ac:dyDescent="0.25">
      <c r="B4549" s="238">
        <v>4486</v>
      </c>
      <c r="C4549" s="237">
        <v>50.991811163969629</v>
      </c>
    </row>
    <row r="4550" spans="2:3" x14ac:dyDescent="0.25">
      <c r="B4550" s="238">
        <v>4487</v>
      </c>
      <c r="C4550" s="237">
        <v>61.440359002439777</v>
      </c>
    </row>
    <row r="4551" spans="2:3" x14ac:dyDescent="0.25">
      <c r="B4551" s="238">
        <v>4488</v>
      </c>
      <c r="C4551" s="237">
        <v>225.03423172294771</v>
      </c>
    </row>
    <row r="4552" spans="2:3" x14ac:dyDescent="0.25">
      <c r="B4552" s="238">
        <v>4489</v>
      </c>
      <c r="C4552" s="237">
        <v>-120.58008690918359</v>
      </c>
    </row>
    <row r="4553" spans="2:3" x14ac:dyDescent="0.25">
      <c r="B4553" s="238">
        <v>4490</v>
      </c>
      <c r="C4553" s="237">
        <v>113.85226642819913</v>
      </c>
    </row>
    <row r="4554" spans="2:3" x14ac:dyDescent="0.25">
      <c r="B4554" s="238">
        <v>4491</v>
      </c>
      <c r="C4554" s="237">
        <v>-20.862540490163752</v>
      </c>
    </row>
    <row r="4555" spans="2:3" x14ac:dyDescent="0.25">
      <c r="B4555" s="238">
        <v>4492</v>
      </c>
      <c r="C4555" s="237">
        <v>103.50874738888641</v>
      </c>
    </row>
    <row r="4556" spans="2:3" x14ac:dyDescent="0.25">
      <c r="B4556" s="238">
        <v>4493</v>
      </c>
      <c r="C4556" s="237">
        <v>22.628217435691823</v>
      </c>
    </row>
    <row r="4557" spans="2:3" x14ac:dyDescent="0.25">
      <c r="B4557" s="238">
        <v>4494</v>
      </c>
      <c r="C4557" s="237">
        <v>-60.107643569362125</v>
      </c>
    </row>
    <row r="4558" spans="2:3" x14ac:dyDescent="0.25">
      <c r="B4558" s="238">
        <v>4495</v>
      </c>
      <c r="C4558" s="237">
        <v>-14.411743830526717</v>
      </c>
    </row>
    <row r="4559" spans="2:3" x14ac:dyDescent="0.25">
      <c r="B4559" s="238">
        <v>4496</v>
      </c>
      <c r="C4559" s="237">
        <v>151.32379374015812</v>
      </c>
    </row>
    <row r="4560" spans="2:3" x14ac:dyDescent="0.25">
      <c r="B4560" s="238">
        <v>4497</v>
      </c>
      <c r="C4560" s="237">
        <v>38.742919250976897</v>
      </c>
    </row>
    <row r="4561" spans="2:3" x14ac:dyDescent="0.25">
      <c r="B4561" s="238">
        <v>4498</v>
      </c>
      <c r="C4561" s="237">
        <v>388.43853691705289</v>
      </c>
    </row>
    <row r="4562" spans="2:3" x14ac:dyDescent="0.25">
      <c r="B4562" s="238">
        <v>4499</v>
      </c>
      <c r="C4562" s="237">
        <v>266.01549174354403</v>
      </c>
    </row>
    <row r="4563" spans="2:3" x14ac:dyDescent="0.25">
      <c r="B4563" s="238">
        <v>4500</v>
      </c>
      <c r="C4563" s="237">
        <v>300.6270382776861</v>
      </c>
    </row>
    <row r="4564" spans="2:3" x14ac:dyDescent="0.25">
      <c r="B4564" s="238">
        <v>4501</v>
      </c>
      <c r="C4564" s="237">
        <v>87.881941769497587</v>
      </c>
    </row>
    <row r="4565" spans="2:3" x14ac:dyDescent="0.25">
      <c r="B4565" s="238">
        <v>4502</v>
      </c>
      <c r="C4565" s="237">
        <v>83.911859598815937</v>
      </c>
    </row>
    <row r="4566" spans="2:3" x14ac:dyDescent="0.25">
      <c r="B4566" s="238">
        <v>4503</v>
      </c>
      <c r="C4566" s="237">
        <v>204.62795377702807</v>
      </c>
    </row>
    <row r="4567" spans="2:3" x14ac:dyDescent="0.25">
      <c r="B4567" s="238">
        <v>4504</v>
      </c>
      <c r="C4567" s="237">
        <v>188.67363906548911</v>
      </c>
    </row>
    <row r="4568" spans="2:3" x14ac:dyDescent="0.25">
      <c r="B4568" s="238">
        <v>4505</v>
      </c>
      <c r="C4568" s="237">
        <v>226.47414558690821</v>
      </c>
    </row>
    <row r="4569" spans="2:3" x14ac:dyDescent="0.25">
      <c r="B4569" s="238">
        <v>4506</v>
      </c>
      <c r="C4569" s="237">
        <v>439.87051799677749</v>
      </c>
    </row>
    <row r="4570" spans="2:3" x14ac:dyDescent="0.25">
      <c r="B4570" s="238">
        <v>4507</v>
      </c>
      <c r="C4570" s="237">
        <v>218.31012301220841</v>
      </c>
    </row>
    <row r="4571" spans="2:3" x14ac:dyDescent="0.25">
      <c r="B4571" s="238">
        <v>4508</v>
      </c>
      <c r="C4571" s="237">
        <v>191.67311027053944</v>
      </c>
    </row>
    <row r="4572" spans="2:3" x14ac:dyDescent="0.25">
      <c r="B4572" s="238">
        <v>4509</v>
      </c>
      <c r="C4572" s="237">
        <v>134.993411703096</v>
      </c>
    </row>
    <row r="4573" spans="2:3" x14ac:dyDescent="0.25">
      <c r="B4573" s="238">
        <v>4510</v>
      </c>
      <c r="C4573" s="237">
        <v>436.55976775503416</v>
      </c>
    </row>
    <row r="4574" spans="2:3" x14ac:dyDescent="0.25">
      <c r="B4574" s="238">
        <v>4511</v>
      </c>
      <c r="C4574" s="237">
        <v>364.65440902069133</v>
      </c>
    </row>
    <row r="4575" spans="2:3" x14ac:dyDescent="0.25">
      <c r="B4575" s="238">
        <v>4512</v>
      </c>
      <c r="C4575" s="237">
        <v>-15.584148120989255</v>
      </c>
    </row>
    <row r="4576" spans="2:3" x14ac:dyDescent="0.25">
      <c r="B4576" s="238">
        <v>4513</v>
      </c>
      <c r="C4576" s="237">
        <v>164.62843694227016</v>
      </c>
    </row>
    <row r="4577" spans="2:3" x14ac:dyDescent="0.25">
      <c r="B4577" s="238">
        <v>4514</v>
      </c>
      <c r="C4577" s="237">
        <v>354.19386325375172</v>
      </c>
    </row>
    <row r="4578" spans="2:3" x14ac:dyDescent="0.25">
      <c r="B4578" s="238">
        <v>4515</v>
      </c>
      <c r="C4578" s="237">
        <v>214.77071199228027</v>
      </c>
    </row>
    <row r="4579" spans="2:3" x14ac:dyDescent="0.25">
      <c r="B4579" s="238">
        <v>4516</v>
      </c>
      <c r="C4579" s="237">
        <v>139.41185904277376</v>
      </c>
    </row>
    <row r="4580" spans="2:3" x14ac:dyDescent="0.25">
      <c r="B4580" s="238">
        <v>4517</v>
      </c>
      <c r="C4580" s="237">
        <v>233.87849297831661</v>
      </c>
    </row>
    <row r="4581" spans="2:3" x14ac:dyDescent="0.25">
      <c r="B4581" s="238">
        <v>4518</v>
      </c>
      <c r="C4581" s="237">
        <v>127.40871236373688</v>
      </c>
    </row>
    <row r="4582" spans="2:3" x14ac:dyDescent="0.25">
      <c r="B4582" s="238">
        <v>4519</v>
      </c>
      <c r="C4582" s="237">
        <v>113.18402587694564</v>
      </c>
    </row>
    <row r="4583" spans="2:3" x14ac:dyDescent="0.25">
      <c r="B4583" s="238">
        <v>4520</v>
      </c>
      <c r="C4583" s="237">
        <v>427.03379866768154</v>
      </c>
    </row>
    <row r="4584" spans="2:3" x14ac:dyDescent="0.25">
      <c r="B4584" s="238">
        <v>4521</v>
      </c>
      <c r="C4584" s="237">
        <v>161.7296609932485</v>
      </c>
    </row>
    <row r="4585" spans="2:3" x14ac:dyDescent="0.25">
      <c r="B4585" s="238">
        <v>4522</v>
      </c>
      <c r="C4585" s="237">
        <v>279.2480947784951</v>
      </c>
    </row>
    <row r="4586" spans="2:3" x14ac:dyDescent="0.25">
      <c r="B4586" s="238">
        <v>4523</v>
      </c>
      <c r="C4586" s="237">
        <v>93.81293469586744</v>
      </c>
    </row>
    <row r="4587" spans="2:3" x14ac:dyDescent="0.25">
      <c r="B4587" s="238">
        <v>4524</v>
      </c>
      <c r="C4587" s="237">
        <v>159.9394840448866</v>
      </c>
    </row>
    <row r="4588" spans="2:3" x14ac:dyDescent="0.25">
      <c r="B4588" s="238">
        <v>4525</v>
      </c>
      <c r="C4588" s="237">
        <v>108.19639542867516</v>
      </c>
    </row>
    <row r="4589" spans="2:3" x14ac:dyDescent="0.25">
      <c r="B4589" s="238">
        <v>4526</v>
      </c>
      <c r="C4589" s="237">
        <v>-50.632883769608327</v>
      </c>
    </row>
    <row r="4590" spans="2:3" x14ac:dyDescent="0.25">
      <c r="B4590" s="238">
        <v>4527</v>
      </c>
      <c r="C4590" s="237">
        <v>130.31079052344126</v>
      </c>
    </row>
    <row r="4591" spans="2:3" x14ac:dyDescent="0.25">
      <c r="B4591" s="238">
        <v>4528</v>
      </c>
      <c r="C4591" s="237">
        <v>46.129916882538666</v>
      </c>
    </row>
    <row r="4592" spans="2:3" x14ac:dyDescent="0.25">
      <c r="B4592" s="238">
        <v>4529</v>
      </c>
      <c r="C4592" s="237">
        <v>107.00995606266822</v>
      </c>
    </row>
    <row r="4593" spans="2:3" x14ac:dyDescent="0.25">
      <c r="B4593" s="238">
        <v>4530</v>
      </c>
      <c r="C4593" s="237">
        <v>61.641075331593072</v>
      </c>
    </row>
    <row r="4594" spans="2:3" x14ac:dyDescent="0.25">
      <c r="B4594" s="238">
        <v>4531</v>
      </c>
      <c r="C4594" s="237">
        <v>78.368025246977751</v>
      </c>
    </row>
    <row r="4595" spans="2:3" x14ac:dyDescent="0.25">
      <c r="B4595" s="238">
        <v>4532</v>
      </c>
      <c r="C4595" s="237">
        <v>79.80279017937707</v>
      </c>
    </row>
    <row r="4596" spans="2:3" x14ac:dyDescent="0.25">
      <c r="B4596" s="238">
        <v>4533</v>
      </c>
      <c r="C4596" s="237">
        <v>88.120642798171474</v>
      </c>
    </row>
    <row r="4597" spans="2:3" x14ac:dyDescent="0.25">
      <c r="B4597" s="238">
        <v>4534</v>
      </c>
      <c r="C4597" s="237">
        <v>66.789608597099615</v>
      </c>
    </row>
    <row r="4598" spans="2:3" x14ac:dyDescent="0.25">
      <c r="B4598" s="238">
        <v>4535</v>
      </c>
      <c r="C4598" s="237">
        <v>61.258046549310194</v>
      </c>
    </row>
    <row r="4599" spans="2:3" x14ac:dyDescent="0.25">
      <c r="B4599" s="238">
        <v>4536</v>
      </c>
      <c r="C4599" s="237">
        <v>255.74009529716926</v>
      </c>
    </row>
    <row r="4600" spans="2:3" x14ac:dyDescent="0.25">
      <c r="B4600" s="238">
        <v>4537</v>
      </c>
      <c r="C4600" s="237">
        <v>133.23208350127578</v>
      </c>
    </row>
    <row r="4601" spans="2:3" x14ac:dyDescent="0.25">
      <c r="B4601" s="238">
        <v>4538</v>
      </c>
      <c r="C4601" s="237">
        <v>-91.726053429092161</v>
      </c>
    </row>
    <row r="4602" spans="2:3" x14ac:dyDescent="0.25">
      <c r="B4602" s="238">
        <v>4539</v>
      </c>
      <c r="C4602" s="237">
        <v>1.5741038793505311</v>
      </c>
    </row>
    <row r="4603" spans="2:3" x14ac:dyDescent="0.25">
      <c r="B4603" s="238">
        <v>4540</v>
      </c>
      <c r="C4603" s="237">
        <v>148.99219810625704</v>
      </c>
    </row>
    <row r="4604" spans="2:3" x14ac:dyDescent="0.25">
      <c r="B4604" s="238">
        <v>4541</v>
      </c>
      <c r="C4604" s="237">
        <v>-15.238360280605917</v>
      </c>
    </row>
    <row r="4605" spans="2:3" x14ac:dyDescent="0.25">
      <c r="B4605" s="238">
        <v>4542</v>
      </c>
      <c r="C4605" s="237">
        <v>232.17135481140508</v>
      </c>
    </row>
    <row r="4606" spans="2:3" x14ac:dyDescent="0.25">
      <c r="B4606" s="238">
        <v>4543</v>
      </c>
      <c r="C4606" s="237">
        <v>65.431073638022696</v>
      </c>
    </row>
    <row r="4607" spans="2:3" x14ac:dyDescent="0.25">
      <c r="B4607" s="238">
        <v>4544</v>
      </c>
      <c r="C4607" s="237">
        <v>-49.038904516838727</v>
      </c>
    </row>
    <row r="4608" spans="2:3" x14ac:dyDescent="0.25">
      <c r="B4608" s="238">
        <v>4545</v>
      </c>
      <c r="C4608" s="237">
        <v>184.046660544563</v>
      </c>
    </row>
    <row r="4609" spans="2:3" x14ac:dyDescent="0.25">
      <c r="B4609" s="238">
        <v>4546</v>
      </c>
      <c r="C4609" s="237">
        <v>301.30356181141713</v>
      </c>
    </row>
    <row r="4610" spans="2:3" x14ac:dyDescent="0.25">
      <c r="B4610" s="238">
        <v>4547</v>
      </c>
      <c r="C4610" s="237">
        <v>70.74355577920889</v>
      </c>
    </row>
    <row r="4611" spans="2:3" x14ac:dyDescent="0.25">
      <c r="B4611" s="238">
        <v>4548</v>
      </c>
      <c r="C4611" s="237">
        <v>90.752262590637145</v>
      </c>
    </row>
    <row r="4612" spans="2:3" x14ac:dyDescent="0.25">
      <c r="B4612" s="238">
        <v>4549</v>
      </c>
      <c r="C4612" s="237">
        <v>231.87406979721487</v>
      </c>
    </row>
    <row r="4613" spans="2:3" x14ac:dyDescent="0.25">
      <c r="B4613" s="238">
        <v>4550</v>
      </c>
      <c r="C4613" s="237">
        <v>97.538028142657623</v>
      </c>
    </row>
    <row r="4614" spans="2:3" x14ac:dyDescent="0.25">
      <c r="B4614" s="238">
        <v>4551</v>
      </c>
      <c r="C4614" s="237">
        <v>112.17393950827662</v>
      </c>
    </row>
    <row r="4615" spans="2:3" x14ac:dyDescent="0.25">
      <c r="B4615" s="238">
        <v>4552</v>
      </c>
      <c r="C4615" s="237">
        <v>-39.942240882397215</v>
      </c>
    </row>
    <row r="4616" spans="2:3" x14ac:dyDescent="0.25">
      <c r="B4616" s="238">
        <v>4553</v>
      </c>
      <c r="C4616" s="237">
        <v>63.586684227941198</v>
      </c>
    </row>
    <row r="4617" spans="2:3" x14ac:dyDescent="0.25">
      <c r="B4617" s="238">
        <v>4554</v>
      </c>
      <c r="C4617" s="237">
        <v>-64.327044031225398</v>
      </c>
    </row>
    <row r="4618" spans="2:3" x14ac:dyDescent="0.25">
      <c r="B4618" s="238">
        <v>4555</v>
      </c>
      <c r="C4618" s="237">
        <v>221.99244027410418</v>
      </c>
    </row>
    <row r="4619" spans="2:3" x14ac:dyDescent="0.25">
      <c r="B4619" s="238">
        <v>4556</v>
      </c>
      <c r="C4619" s="237">
        <v>312.58986566019382</v>
      </c>
    </row>
    <row r="4620" spans="2:3" x14ac:dyDescent="0.25">
      <c r="B4620" s="238">
        <v>4557</v>
      </c>
      <c r="C4620" s="237">
        <v>143.55162304969173</v>
      </c>
    </row>
    <row r="4621" spans="2:3" x14ac:dyDescent="0.25">
      <c r="B4621" s="238">
        <v>4558</v>
      </c>
      <c r="C4621" s="237">
        <v>230.03001750105298</v>
      </c>
    </row>
    <row r="4622" spans="2:3" x14ac:dyDescent="0.25">
      <c r="B4622" s="238">
        <v>4559</v>
      </c>
      <c r="C4622" s="237">
        <v>264.02303341740117</v>
      </c>
    </row>
    <row r="4623" spans="2:3" x14ac:dyDescent="0.25">
      <c r="B4623" s="238">
        <v>4560</v>
      </c>
      <c r="C4623" s="237">
        <v>79.074552434865666</v>
      </c>
    </row>
    <row r="4624" spans="2:3" x14ac:dyDescent="0.25">
      <c r="B4624" s="238">
        <v>4561</v>
      </c>
      <c r="C4624" s="237">
        <v>327.51937287790815</v>
      </c>
    </row>
    <row r="4625" spans="2:3" x14ac:dyDescent="0.25">
      <c r="B4625" s="238">
        <v>4562</v>
      </c>
      <c r="C4625" s="237">
        <v>81.256098596710842</v>
      </c>
    </row>
    <row r="4626" spans="2:3" x14ac:dyDescent="0.25">
      <c r="B4626" s="238">
        <v>4563</v>
      </c>
      <c r="C4626" s="237">
        <v>-98.222999182782246</v>
      </c>
    </row>
    <row r="4627" spans="2:3" x14ac:dyDescent="0.25">
      <c r="B4627" s="238">
        <v>4564</v>
      </c>
      <c r="C4627" s="237">
        <v>38.679760953180264</v>
      </c>
    </row>
    <row r="4628" spans="2:3" x14ac:dyDescent="0.25">
      <c r="B4628" s="238">
        <v>4565</v>
      </c>
      <c r="C4628" s="237">
        <v>355.96957789207454</v>
      </c>
    </row>
    <row r="4629" spans="2:3" x14ac:dyDescent="0.25">
      <c r="B4629" s="238">
        <v>4566</v>
      </c>
      <c r="C4629" s="237">
        <v>-105.02458156646279</v>
      </c>
    </row>
    <row r="4630" spans="2:3" x14ac:dyDescent="0.25">
      <c r="B4630" s="238">
        <v>4567</v>
      </c>
      <c r="C4630" s="237">
        <v>18.335984727647045</v>
      </c>
    </row>
    <row r="4631" spans="2:3" x14ac:dyDescent="0.25">
      <c r="B4631" s="238">
        <v>4568</v>
      </c>
      <c r="C4631" s="237">
        <v>105.45630868225201</v>
      </c>
    </row>
    <row r="4632" spans="2:3" x14ac:dyDescent="0.25">
      <c r="B4632" s="238">
        <v>4569</v>
      </c>
      <c r="C4632" s="237">
        <v>316.29796744929001</v>
      </c>
    </row>
    <row r="4633" spans="2:3" x14ac:dyDescent="0.25">
      <c r="B4633" s="238">
        <v>4570</v>
      </c>
      <c r="C4633" s="237">
        <v>183.36052685900168</v>
      </c>
    </row>
    <row r="4634" spans="2:3" x14ac:dyDescent="0.25">
      <c r="B4634" s="238">
        <v>4571</v>
      </c>
      <c r="C4634" s="237">
        <v>177.25919568155041</v>
      </c>
    </row>
    <row r="4635" spans="2:3" x14ac:dyDescent="0.25">
      <c r="B4635" s="238">
        <v>4572</v>
      </c>
      <c r="C4635" s="237">
        <v>159.34932168246283</v>
      </c>
    </row>
    <row r="4636" spans="2:3" x14ac:dyDescent="0.25">
      <c r="B4636" s="238">
        <v>4573</v>
      </c>
      <c r="C4636" s="237">
        <v>-87.954492942562922</v>
      </c>
    </row>
    <row r="4637" spans="2:3" x14ac:dyDescent="0.25">
      <c r="B4637" s="238">
        <v>4574</v>
      </c>
      <c r="C4637" s="237">
        <v>192.21255655413376</v>
      </c>
    </row>
    <row r="4638" spans="2:3" x14ac:dyDescent="0.25">
      <c r="B4638" s="238">
        <v>4575</v>
      </c>
      <c r="C4638" s="237">
        <v>186.59975803167652</v>
      </c>
    </row>
    <row r="4639" spans="2:3" x14ac:dyDescent="0.25">
      <c r="B4639" s="238">
        <v>4576</v>
      </c>
      <c r="C4639" s="237">
        <v>274.99892765794209</v>
      </c>
    </row>
    <row r="4640" spans="2:3" x14ac:dyDescent="0.25">
      <c r="B4640" s="238">
        <v>4577</v>
      </c>
      <c r="C4640" s="237">
        <v>211.06808138926937</v>
      </c>
    </row>
    <row r="4641" spans="2:3" x14ac:dyDescent="0.25">
      <c r="B4641" s="238">
        <v>4578</v>
      </c>
      <c r="C4641" s="237">
        <v>114.32283412421343</v>
      </c>
    </row>
    <row r="4642" spans="2:3" x14ac:dyDescent="0.25">
      <c r="B4642" s="238">
        <v>4579</v>
      </c>
      <c r="C4642" s="237">
        <v>102.73704340557492</v>
      </c>
    </row>
    <row r="4643" spans="2:3" x14ac:dyDescent="0.25">
      <c r="B4643" s="238">
        <v>4580</v>
      </c>
      <c r="C4643" s="237">
        <v>322.24113906618913</v>
      </c>
    </row>
    <row r="4644" spans="2:3" x14ac:dyDescent="0.25">
      <c r="B4644" s="238">
        <v>4581</v>
      </c>
      <c r="C4644" s="237">
        <v>237.8881290653942</v>
      </c>
    </row>
    <row r="4645" spans="2:3" x14ac:dyDescent="0.25">
      <c r="B4645" s="238">
        <v>4582</v>
      </c>
      <c r="C4645" s="237">
        <v>204.24872621699816</v>
      </c>
    </row>
    <row r="4646" spans="2:3" x14ac:dyDescent="0.25">
      <c r="B4646" s="238">
        <v>4583</v>
      </c>
      <c r="C4646" s="237">
        <v>240.59319708698794</v>
      </c>
    </row>
    <row r="4647" spans="2:3" x14ac:dyDescent="0.25">
      <c r="B4647" s="238">
        <v>4584</v>
      </c>
      <c r="C4647" s="237">
        <v>142.5421774395995</v>
      </c>
    </row>
    <row r="4648" spans="2:3" x14ac:dyDescent="0.25">
      <c r="B4648" s="238">
        <v>4585</v>
      </c>
      <c r="C4648" s="237">
        <v>-152.67982677612366</v>
      </c>
    </row>
    <row r="4649" spans="2:3" x14ac:dyDescent="0.25">
      <c r="B4649" s="238">
        <v>4586</v>
      </c>
      <c r="C4649" s="237">
        <v>236.14180117959512</v>
      </c>
    </row>
    <row r="4650" spans="2:3" x14ac:dyDescent="0.25">
      <c r="B4650" s="238">
        <v>4587</v>
      </c>
      <c r="C4650" s="237">
        <v>193.63940741230647</v>
      </c>
    </row>
    <row r="4651" spans="2:3" x14ac:dyDescent="0.25">
      <c r="B4651" s="238">
        <v>4588</v>
      </c>
      <c r="C4651" s="237">
        <v>140.00779934003916</v>
      </c>
    </row>
    <row r="4652" spans="2:3" x14ac:dyDescent="0.25">
      <c r="B4652" s="238">
        <v>4589</v>
      </c>
      <c r="C4652" s="237">
        <v>185.09767084098755</v>
      </c>
    </row>
    <row r="4653" spans="2:3" x14ac:dyDescent="0.25">
      <c r="B4653" s="238">
        <v>4590</v>
      </c>
      <c r="C4653" s="237">
        <v>-194.95516815866335</v>
      </c>
    </row>
    <row r="4654" spans="2:3" x14ac:dyDescent="0.25">
      <c r="B4654" s="238">
        <v>4591</v>
      </c>
      <c r="C4654" s="237">
        <v>238.51467513262438</v>
      </c>
    </row>
    <row r="4655" spans="2:3" x14ac:dyDescent="0.25">
      <c r="B4655" s="238">
        <v>4592</v>
      </c>
      <c r="C4655" s="237">
        <v>20.777064889483157</v>
      </c>
    </row>
    <row r="4656" spans="2:3" x14ac:dyDescent="0.25">
      <c r="B4656" s="238">
        <v>4593</v>
      </c>
      <c r="C4656" s="237">
        <v>10.62893539128136</v>
      </c>
    </row>
    <row r="4657" spans="2:3" x14ac:dyDescent="0.25">
      <c r="B4657" s="238">
        <v>4594</v>
      </c>
      <c r="C4657" s="237">
        <v>199.1816110310757</v>
      </c>
    </row>
    <row r="4658" spans="2:3" x14ac:dyDescent="0.25">
      <c r="B4658" s="238">
        <v>4595</v>
      </c>
      <c r="C4658" s="237">
        <v>82.462756360719624</v>
      </c>
    </row>
    <row r="4659" spans="2:3" x14ac:dyDescent="0.25">
      <c r="B4659" s="238">
        <v>4596</v>
      </c>
      <c r="C4659" s="237">
        <v>-27.859632073754085</v>
      </c>
    </row>
    <row r="4660" spans="2:3" x14ac:dyDescent="0.25">
      <c r="B4660" s="238">
        <v>4597</v>
      </c>
      <c r="C4660" s="237">
        <v>225.94099060476492</v>
      </c>
    </row>
    <row r="4661" spans="2:3" x14ac:dyDescent="0.25">
      <c r="B4661" s="238">
        <v>4598</v>
      </c>
      <c r="C4661" s="237">
        <v>55.950337756222439</v>
      </c>
    </row>
    <row r="4662" spans="2:3" x14ac:dyDescent="0.25">
      <c r="B4662" s="238">
        <v>4599</v>
      </c>
      <c r="C4662" s="237">
        <v>133.50843737469006</v>
      </c>
    </row>
    <row r="4663" spans="2:3" x14ac:dyDescent="0.25">
      <c r="B4663" s="238">
        <v>4600</v>
      </c>
      <c r="C4663" s="237">
        <v>260.60369219798162</v>
      </c>
    </row>
    <row r="4664" spans="2:3" x14ac:dyDescent="0.25">
      <c r="B4664" s="238">
        <v>4601</v>
      </c>
      <c r="C4664" s="237">
        <v>65.257738519841794</v>
      </c>
    </row>
    <row r="4665" spans="2:3" x14ac:dyDescent="0.25">
      <c r="B4665" s="238">
        <v>4602</v>
      </c>
      <c r="C4665" s="237">
        <v>-35.865554086069267</v>
      </c>
    </row>
    <row r="4666" spans="2:3" x14ac:dyDescent="0.25">
      <c r="B4666" s="238">
        <v>4603</v>
      </c>
      <c r="C4666" s="237">
        <v>-30.539253857254266</v>
      </c>
    </row>
    <row r="4667" spans="2:3" x14ac:dyDescent="0.25">
      <c r="B4667" s="238">
        <v>4604</v>
      </c>
      <c r="C4667" s="237">
        <v>407.23683640427527</v>
      </c>
    </row>
    <row r="4668" spans="2:3" x14ac:dyDescent="0.25">
      <c r="B4668" s="238">
        <v>4605</v>
      </c>
      <c r="C4668" s="237">
        <v>59.347445095385574</v>
      </c>
    </row>
    <row r="4669" spans="2:3" x14ac:dyDescent="0.25">
      <c r="B4669" s="238">
        <v>4606</v>
      </c>
      <c r="C4669" s="237">
        <v>147.4079923288092</v>
      </c>
    </row>
    <row r="4670" spans="2:3" x14ac:dyDescent="0.25">
      <c r="B4670" s="238">
        <v>4607</v>
      </c>
      <c r="C4670" s="237">
        <v>301.79710291213451</v>
      </c>
    </row>
    <row r="4671" spans="2:3" x14ac:dyDescent="0.25">
      <c r="B4671" s="238">
        <v>4608</v>
      </c>
      <c r="C4671" s="237">
        <v>292.05780476599153</v>
      </c>
    </row>
    <row r="4672" spans="2:3" x14ac:dyDescent="0.25">
      <c r="B4672" s="238">
        <v>4609</v>
      </c>
      <c r="C4672" s="237">
        <v>165.18653434303786</v>
      </c>
    </row>
    <row r="4673" spans="2:3" x14ac:dyDescent="0.25">
      <c r="B4673" s="238">
        <v>4610</v>
      </c>
      <c r="C4673" s="237">
        <v>142.95430314093872</v>
      </c>
    </row>
    <row r="4674" spans="2:3" x14ac:dyDescent="0.25">
      <c r="B4674" s="238">
        <v>4611</v>
      </c>
      <c r="C4674" s="237">
        <v>169.37333034207467</v>
      </c>
    </row>
    <row r="4675" spans="2:3" x14ac:dyDescent="0.25">
      <c r="B4675" s="238">
        <v>4612</v>
      </c>
      <c r="C4675" s="237">
        <v>46.830915539585845</v>
      </c>
    </row>
    <row r="4676" spans="2:3" x14ac:dyDescent="0.25">
      <c r="B4676" s="238">
        <v>4613</v>
      </c>
      <c r="C4676" s="237">
        <v>177.96453862199226</v>
      </c>
    </row>
    <row r="4677" spans="2:3" x14ac:dyDescent="0.25">
      <c r="B4677" s="238">
        <v>4614</v>
      </c>
      <c r="C4677" s="237">
        <v>132.95445798375675</v>
      </c>
    </row>
    <row r="4678" spans="2:3" x14ac:dyDescent="0.25">
      <c r="B4678" s="238">
        <v>4615</v>
      </c>
      <c r="C4678" s="237">
        <v>142.63808961294887</v>
      </c>
    </row>
    <row r="4679" spans="2:3" x14ac:dyDescent="0.25">
      <c r="B4679" s="238">
        <v>4616</v>
      </c>
      <c r="C4679" s="237">
        <v>296.7935616403301</v>
      </c>
    </row>
    <row r="4680" spans="2:3" x14ac:dyDescent="0.25">
      <c r="B4680" s="238">
        <v>4617</v>
      </c>
      <c r="C4680" s="237">
        <v>263.87988687705848</v>
      </c>
    </row>
    <row r="4681" spans="2:3" x14ac:dyDescent="0.25">
      <c r="B4681" s="238">
        <v>4618</v>
      </c>
      <c r="C4681" s="237">
        <v>188.54038687226762</v>
      </c>
    </row>
    <row r="4682" spans="2:3" x14ac:dyDescent="0.25">
      <c r="B4682" s="238">
        <v>4619</v>
      </c>
      <c r="C4682" s="237">
        <v>255.57516018245451</v>
      </c>
    </row>
    <row r="4683" spans="2:3" x14ac:dyDescent="0.25">
      <c r="B4683" s="238">
        <v>4620</v>
      </c>
      <c r="C4683" s="237">
        <v>52.847695217691225</v>
      </c>
    </row>
    <row r="4684" spans="2:3" x14ac:dyDescent="0.25">
      <c r="B4684" s="238">
        <v>4621</v>
      </c>
      <c r="C4684" s="237">
        <v>145.36109803280456</v>
      </c>
    </row>
    <row r="4685" spans="2:3" x14ac:dyDescent="0.25">
      <c r="B4685" s="238">
        <v>4622</v>
      </c>
      <c r="C4685" s="237">
        <v>17.985415398644648</v>
      </c>
    </row>
    <row r="4686" spans="2:3" x14ac:dyDescent="0.25">
      <c r="B4686" s="238">
        <v>4623</v>
      </c>
      <c r="C4686" s="237">
        <v>254.80882336307749</v>
      </c>
    </row>
    <row r="4687" spans="2:3" x14ac:dyDescent="0.25">
      <c r="B4687" s="238">
        <v>4624</v>
      </c>
      <c r="C4687" s="237">
        <v>191.51805349791152</v>
      </c>
    </row>
    <row r="4688" spans="2:3" x14ac:dyDescent="0.25">
      <c r="B4688" s="238">
        <v>4625</v>
      </c>
      <c r="C4688" s="237">
        <v>224.35405128254848</v>
      </c>
    </row>
    <row r="4689" spans="2:3" x14ac:dyDescent="0.25">
      <c r="B4689" s="238">
        <v>4626</v>
      </c>
      <c r="C4689" s="237">
        <v>120.87002147011376</v>
      </c>
    </row>
    <row r="4690" spans="2:3" x14ac:dyDescent="0.25">
      <c r="B4690" s="238">
        <v>4627</v>
      </c>
      <c r="C4690" s="237">
        <v>40.384240483745629</v>
      </c>
    </row>
    <row r="4691" spans="2:3" x14ac:dyDescent="0.25">
      <c r="B4691" s="238">
        <v>4628</v>
      </c>
      <c r="C4691" s="237">
        <v>173.9659007256206</v>
      </c>
    </row>
    <row r="4692" spans="2:3" x14ac:dyDescent="0.25">
      <c r="B4692" s="238">
        <v>4629</v>
      </c>
      <c r="C4692" s="237">
        <v>11.893665399531614</v>
      </c>
    </row>
    <row r="4693" spans="2:3" x14ac:dyDescent="0.25">
      <c r="B4693" s="238">
        <v>4630</v>
      </c>
      <c r="C4693" s="237">
        <v>145.11473878792756</v>
      </c>
    </row>
    <row r="4694" spans="2:3" x14ac:dyDescent="0.25">
      <c r="B4694" s="238">
        <v>4631</v>
      </c>
      <c r="C4694" s="237">
        <v>196.42106227026977</v>
      </c>
    </row>
    <row r="4695" spans="2:3" x14ac:dyDescent="0.25">
      <c r="B4695" s="238">
        <v>4632</v>
      </c>
      <c r="C4695" s="237">
        <v>201.7631277714685</v>
      </c>
    </row>
    <row r="4696" spans="2:3" x14ac:dyDescent="0.25">
      <c r="B4696" s="238">
        <v>4633</v>
      </c>
      <c r="C4696" s="237">
        <v>197.70886308331609</v>
      </c>
    </row>
    <row r="4697" spans="2:3" x14ac:dyDescent="0.25">
      <c r="B4697" s="238">
        <v>4634</v>
      </c>
      <c r="C4697" s="237">
        <v>215.54149364934656</v>
      </c>
    </row>
    <row r="4698" spans="2:3" x14ac:dyDescent="0.25">
      <c r="B4698" s="238">
        <v>4635</v>
      </c>
      <c r="C4698" s="237">
        <v>284.02814786417832</v>
      </c>
    </row>
    <row r="4699" spans="2:3" x14ac:dyDescent="0.25">
      <c r="B4699" s="238">
        <v>4636</v>
      </c>
      <c r="C4699" s="237">
        <v>359.16912436816591</v>
      </c>
    </row>
    <row r="4700" spans="2:3" x14ac:dyDescent="0.25">
      <c r="B4700" s="238">
        <v>4637</v>
      </c>
      <c r="C4700" s="237">
        <v>152.8656996376229</v>
      </c>
    </row>
    <row r="4701" spans="2:3" x14ac:dyDescent="0.25">
      <c r="B4701" s="238">
        <v>4638</v>
      </c>
      <c r="C4701" s="237">
        <v>-21.045450707227701</v>
      </c>
    </row>
    <row r="4702" spans="2:3" x14ac:dyDescent="0.25">
      <c r="B4702" s="238">
        <v>4639</v>
      </c>
      <c r="C4702" s="237">
        <v>26.181192435766278</v>
      </c>
    </row>
    <row r="4703" spans="2:3" x14ac:dyDescent="0.25">
      <c r="B4703" s="238">
        <v>4640</v>
      </c>
      <c r="C4703" s="237">
        <v>47.196158104724617</v>
      </c>
    </row>
    <row r="4704" spans="2:3" x14ac:dyDescent="0.25">
      <c r="B4704" s="238">
        <v>4641</v>
      </c>
      <c r="C4704" s="237">
        <v>6.9041536568975914</v>
      </c>
    </row>
    <row r="4705" spans="2:3" x14ac:dyDescent="0.25">
      <c r="B4705" s="238">
        <v>4642</v>
      </c>
      <c r="C4705" s="237">
        <v>455.01046345362283</v>
      </c>
    </row>
    <row r="4706" spans="2:3" x14ac:dyDescent="0.25">
      <c r="B4706" s="238">
        <v>4643</v>
      </c>
      <c r="C4706" s="237">
        <v>226.13081742991494</v>
      </c>
    </row>
    <row r="4707" spans="2:3" x14ac:dyDescent="0.25">
      <c r="B4707" s="238">
        <v>4644</v>
      </c>
      <c r="C4707" s="237">
        <v>102.44609547112512</v>
      </c>
    </row>
    <row r="4708" spans="2:3" x14ac:dyDescent="0.25">
      <c r="B4708" s="238">
        <v>4645</v>
      </c>
      <c r="C4708" s="237">
        <v>202.5754250320515</v>
      </c>
    </row>
    <row r="4709" spans="2:3" x14ac:dyDescent="0.25">
      <c r="B4709" s="238">
        <v>4646</v>
      </c>
      <c r="C4709" s="237">
        <v>237.24850703822159</v>
      </c>
    </row>
    <row r="4710" spans="2:3" x14ac:dyDescent="0.25">
      <c r="B4710" s="238">
        <v>4647</v>
      </c>
      <c r="C4710" s="237">
        <v>398.0850266362811</v>
      </c>
    </row>
    <row r="4711" spans="2:3" x14ac:dyDescent="0.25">
      <c r="B4711" s="238">
        <v>4648</v>
      </c>
      <c r="C4711" s="237">
        <v>77.19516637127623</v>
      </c>
    </row>
    <row r="4712" spans="2:3" x14ac:dyDescent="0.25">
      <c r="B4712" s="238">
        <v>4649</v>
      </c>
      <c r="C4712" s="237">
        <v>135.31944374320815</v>
      </c>
    </row>
    <row r="4713" spans="2:3" x14ac:dyDescent="0.25">
      <c r="B4713" s="238">
        <v>4650</v>
      </c>
      <c r="C4713" s="237">
        <v>84.936698376728657</v>
      </c>
    </row>
    <row r="4714" spans="2:3" x14ac:dyDescent="0.25">
      <c r="B4714" s="238">
        <v>4651</v>
      </c>
      <c r="C4714" s="237">
        <v>-49.123116315840463</v>
      </c>
    </row>
    <row r="4715" spans="2:3" x14ac:dyDescent="0.25">
      <c r="B4715" s="238">
        <v>4652</v>
      </c>
      <c r="C4715" s="237">
        <v>186.4156115581842</v>
      </c>
    </row>
    <row r="4716" spans="2:3" x14ac:dyDescent="0.25">
      <c r="B4716" s="238">
        <v>4653</v>
      </c>
      <c r="C4716" s="237">
        <v>100.02858717414996</v>
      </c>
    </row>
    <row r="4717" spans="2:3" x14ac:dyDescent="0.25">
      <c r="B4717" s="238">
        <v>4654</v>
      </c>
      <c r="C4717" s="237">
        <v>251.6670005696858</v>
      </c>
    </row>
    <row r="4718" spans="2:3" x14ac:dyDescent="0.25">
      <c r="B4718" s="238">
        <v>4655</v>
      </c>
      <c r="C4718" s="237">
        <v>102.44897830118492</v>
      </c>
    </row>
    <row r="4719" spans="2:3" x14ac:dyDescent="0.25">
      <c r="B4719" s="238">
        <v>4656</v>
      </c>
      <c r="C4719" s="237">
        <v>3.7303366638428486</v>
      </c>
    </row>
    <row r="4720" spans="2:3" x14ac:dyDescent="0.25">
      <c r="B4720" s="238">
        <v>4657</v>
      </c>
      <c r="C4720" s="237">
        <v>54.770768977110677</v>
      </c>
    </row>
    <row r="4721" spans="2:3" x14ac:dyDescent="0.25">
      <c r="B4721" s="238">
        <v>4658</v>
      </c>
      <c r="C4721" s="237">
        <v>184.70705084249744</v>
      </c>
    </row>
    <row r="4722" spans="2:3" x14ac:dyDescent="0.25">
      <c r="B4722" s="238">
        <v>4659</v>
      </c>
      <c r="C4722" s="237">
        <v>106.13666338283628</v>
      </c>
    </row>
    <row r="4723" spans="2:3" x14ac:dyDescent="0.25">
      <c r="B4723" s="238">
        <v>4660</v>
      </c>
      <c r="C4723" s="237">
        <v>246.95742057582703</v>
      </c>
    </row>
    <row r="4724" spans="2:3" x14ac:dyDescent="0.25">
      <c r="B4724" s="238">
        <v>4661</v>
      </c>
      <c r="C4724" s="237">
        <v>4.0135590319657268</v>
      </c>
    </row>
    <row r="4725" spans="2:3" x14ac:dyDescent="0.25">
      <c r="B4725" s="238">
        <v>4662</v>
      </c>
      <c r="C4725" s="237">
        <v>187.87653943710782</v>
      </c>
    </row>
    <row r="4726" spans="2:3" x14ac:dyDescent="0.25">
      <c r="B4726" s="238">
        <v>4663</v>
      </c>
      <c r="C4726" s="237">
        <v>73.577258498349238</v>
      </c>
    </row>
    <row r="4727" spans="2:3" x14ac:dyDescent="0.25">
      <c r="B4727" s="238">
        <v>4664</v>
      </c>
      <c r="C4727" s="237">
        <v>67.137671104646643</v>
      </c>
    </row>
    <row r="4728" spans="2:3" x14ac:dyDescent="0.25">
      <c r="B4728" s="238">
        <v>4665</v>
      </c>
      <c r="C4728" s="237">
        <v>316.53289993533372</v>
      </c>
    </row>
    <row r="4729" spans="2:3" x14ac:dyDescent="0.25">
      <c r="B4729" s="238">
        <v>4666</v>
      </c>
      <c r="C4729" s="237">
        <v>84.872070729666831</v>
      </c>
    </row>
    <row r="4730" spans="2:3" x14ac:dyDescent="0.25">
      <c r="B4730" s="238">
        <v>4667</v>
      </c>
      <c r="C4730" s="237">
        <v>204.68416563092293</v>
      </c>
    </row>
    <row r="4731" spans="2:3" x14ac:dyDescent="0.25">
      <c r="B4731" s="238">
        <v>4668</v>
      </c>
      <c r="C4731" s="237">
        <v>-32.688177893773286</v>
      </c>
    </row>
    <row r="4732" spans="2:3" x14ac:dyDescent="0.25">
      <c r="B4732" s="238">
        <v>4669</v>
      </c>
      <c r="C4732" s="237">
        <v>126.99063905101914</v>
      </c>
    </row>
    <row r="4733" spans="2:3" x14ac:dyDescent="0.25">
      <c r="B4733" s="238">
        <v>4670</v>
      </c>
      <c r="C4733" s="237">
        <v>34.590794617392817</v>
      </c>
    </row>
    <row r="4734" spans="2:3" x14ac:dyDescent="0.25">
      <c r="B4734" s="238">
        <v>4671</v>
      </c>
      <c r="C4734" s="237">
        <v>-21.311981870763702</v>
      </c>
    </row>
    <row r="4735" spans="2:3" x14ac:dyDescent="0.25">
      <c r="B4735" s="238">
        <v>4672</v>
      </c>
      <c r="C4735" s="237">
        <v>-34.047449717097294</v>
      </c>
    </row>
    <row r="4736" spans="2:3" x14ac:dyDescent="0.25">
      <c r="B4736" s="238">
        <v>4673</v>
      </c>
      <c r="C4736" s="237">
        <v>151.52467428659295</v>
      </c>
    </row>
    <row r="4737" spans="2:3" x14ac:dyDescent="0.25">
      <c r="B4737" s="238">
        <v>4674</v>
      </c>
      <c r="C4737" s="237">
        <v>35.05785376546828</v>
      </c>
    </row>
    <row r="4738" spans="2:3" x14ac:dyDescent="0.25">
      <c r="B4738" s="238">
        <v>4675</v>
      </c>
      <c r="C4738" s="237">
        <v>211.83321752263032</v>
      </c>
    </row>
    <row r="4739" spans="2:3" x14ac:dyDescent="0.25">
      <c r="B4739" s="238">
        <v>4676</v>
      </c>
      <c r="C4739" s="237">
        <v>3.5751904774235186</v>
      </c>
    </row>
    <row r="4740" spans="2:3" x14ac:dyDescent="0.25">
      <c r="B4740" s="238">
        <v>4677</v>
      </c>
      <c r="C4740" s="237">
        <v>98.722470170319667</v>
      </c>
    </row>
    <row r="4741" spans="2:3" x14ac:dyDescent="0.25">
      <c r="B4741" s="238">
        <v>4678</v>
      </c>
      <c r="C4741" s="237">
        <v>445.76917114443859</v>
      </c>
    </row>
    <row r="4742" spans="2:3" x14ac:dyDescent="0.25">
      <c r="B4742" s="238">
        <v>4679</v>
      </c>
      <c r="C4742" s="237">
        <v>-91.454804014282928</v>
      </c>
    </row>
    <row r="4743" spans="2:3" x14ac:dyDescent="0.25">
      <c r="B4743" s="238">
        <v>4680</v>
      </c>
      <c r="C4743" s="237">
        <v>202.20931995789618</v>
      </c>
    </row>
    <row r="4744" spans="2:3" x14ac:dyDescent="0.25">
      <c r="B4744" s="238">
        <v>4681</v>
      </c>
      <c r="C4744" s="237">
        <v>47.567533655620636</v>
      </c>
    </row>
    <row r="4745" spans="2:3" x14ac:dyDescent="0.25">
      <c r="B4745" s="238">
        <v>4682</v>
      </c>
      <c r="C4745" s="237">
        <v>138.58381708914663</v>
      </c>
    </row>
    <row r="4746" spans="2:3" x14ac:dyDescent="0.25">
      <c r="B4746" s="238">
        <v>4683</v>
      </c>
      <c r="C4746" s="237">
        <v>-226.11934718140901</v>
      </c>
    </row>
    <row r="4747" spans="2:3" x14ac:dyDescent="0.25">
      <c r="B4747" s="238">
        <v>4684</v>
      </c>
      <c r="C4747" s="237">
        <v>126.23797654911596</v>
      </c>
    </row>
    <row r="4748" spans="2:3" x14ac:dyDescent="0.25">
      <c r="B4748" s="238">
        <v>4685</v>
      </c>
      <c r="C4748" s="237">
        <v>258.18854546881778</v>
      </c>
    </row>
    <row r="4749" spans="2:3" x14ac:dyDescent="0.25">
      <c r="B4749" s="238">
        <v>4686</v>
      </c>
      <c r="C4749" s="237">
        <v>175.98135109023437</v>
      </c>
    </row>
    <row r="4750" spans="2:3" x14ac:dyDescent="0.25">
      <c r="B4750" s="238">
        <v>4687</v>
      </c>
      <c r="C4750" s="237">
        <v>32.695445785108262</v>
      </c>
    </row>
    <row r="4751" spans="2:3" x14ac:dyDescent="0.25">
      <c r="B4751" s="238">
        <v>4688</v>
      </c>
      <c r="C4751" s="237">
        <v>221.53831194518983</v>
      </c>
    </row>
    <row r="4752" spans="2:3" x14ac:dyDescent="0.25">
      <c r="B4752" s="238">
        <v>4689</v>
      </c>
      <c r="C4752" s="237">
        <v>-149.5130317126837</v>
      </c>
    </row>
    <row r="4753" spans="2:3" x14ac:dyDescent="0.25">
      <c r="B4753" s="238">
        <v>4690</v>
      </c>
      <c r="C4753" s="237">
        <v>317.91866433951759</v>
      </c>
    </row>
    <row r="4754" spans="2:3" x14ac:dyDescent="0.25">
      <c r="B4754" s="238">
        <v>4691</v>
      </c>
      <c r="C4754" s="237">
        <v>-25.966842113680485</v>
      </c>
    </row>
    <row r="4755" spans="2:3" x14ac:dyDescent="0.25">
      <c r="B4755" s="238">
        <v>4692</v>
      </c>
      <c r="C4755" s="237">
        <v>383.20704925010318</v>
      </c>
    </row>
    <row r="4756" spans="2:3" x14ac:dyDescent="0.25">
      <c r="B4756" s="238">
        <v>4693</v>
      </c>
      <c r="C4756" s="237">
        <v>439.59593626461384</v>
      </c>
    </row>
    <row r="4757" spans="2:3" x14ac:dyDescent="0.25">
      <c r="B4757" s="238">
        <v>4694</v>
      </c>
      <c r="C4757" s="237">
        <v>210.38910330407458</v>
      </c>
    </row>
    <row r="4758" spans="2:3" x14ac:dyDescent="0.25">
      <c r="B4758" s="238">
        <v>4695</v>
      </c>
      <c r="C4758" s="237">
        <v>138.3443866397796</v>
      </c>
    </row>
    <row r="4759" spans="2:3" x14ac:dyDescent="0.25">
      <c r="B4759" s="238">
        <v>4696</v>
      </c>
      <c r="C4759" s="237">
        <v>41.144942488873994</v>
      </c>
    </row>
    <row r="4760" spans="2:3" x14ac:dyDescent="0.25">
      <c r="B4760" s="238">
        <v>4697</v>
      </c>
      <c r="C4760" s="237">
        <v>68.325337441743784</v>
      </c>
    </row>
    <row r="4761" spans="2:3" x14ac:dyDescent="0.25">
      <c r="B4761" s="238">
        <v>4698</v>
      </c>
      <c r="C4761" s="237">
        <v>74.941127056768394</v>
      </c>
    </row>
    <row r="4762" spans="2:3" x14ac:dyDescent="0.25">
      <c r="B4762" s="238">
        <v>4699</v>
      </c>
      <c r="C4762" s="237">
        <v>332.0372670257172</v>
      </c>
    </row>
    <row r="4763" spans="2:3" x14ac:dyDescent="0.25">
      <c r="B4763" s="238">
        <v>4700</v>
      </c>
      <c r="C4763" s="237">
        <v>78.79140163917107</v>
      </c>
    </row>
    <row r="4764" spans="2:3" x14ac:dyDescent="0.25">
      <c r="B4764" s="238">
        <v>4701</v>
      </c>
      <c r="C4764" s="237">
        <v>116.9183098081957</v>
      </c>
    </row>
    <row r="4765" spans="2:3" x14ac:dyDescent="0.25">
      <c r="B4765" s="238">
        <v>4702</v>
      </c>
      <c r="C4765" s="237">
        <v>-99.693611112473803</v>
      </c>
    </row>
    <row r="4766" spans="2:3" x14ac:dyDescent="0.25">
      <c r="B4766" s="238">
        <v>4703</v>
      </c>
      <c r="C4766" s="237">
        <v>227.72571485736063</v>
      </c>
    </row>
    <row r="4767" spans="2:3" x14ac:dyDescent="0.25">
      <c r="B4767" s="238">
        <v>4704</v>
      </c>
      <c r="C4767" s="237">
        <v>314.48561761808548</v>
      </c>
    </row>
    <row r="4768" spans="2:3" x14ac:dyDescent="0.25">
      <c r="B4768" s="238">
        <v>4705</v>
      </c>
      <c r="C4768" s="237">
        <v>331.88757113465908</v>
      </c>
    </row>
    <row r="4769" spans="2:3" x14ac:dyDescent="0.25">
      <c r="B4769" s="238">
        <v>4706</v>
      </c>
      <c r="C4769" s="237">
        <v>326.19313897364924</v>
      </c>
    </row>
    <row r="4770" spans="2:3" x14ac:dyDescent="0.25">
      <c r="B4770" s="238">
        <v>4707</v>
      </c>
      <c r="C4770" s="237">
        <v>39.113572574721388</v>
      </c>
    </row>
    <row r="4771" spans="2:3" x14ac:dyDescent="0.25">
      <c r="B4771" s="238">
        <v>4708</v>
      </c>
      <c r="C4771" s="237">
        <v>132.9525300652742</v>
      </c>
    </row>
    <row r="4772" spans="2:3" x14ac:dyDescent="0.25">
      <c r="B4772" s="238">
        <v>4709</v>
      </c>
      <c r="C4772" s="237">
        <v>151.60670169813105</v>
      </c>
    </row>
    <row r="4773" spans="2:3" x14ac:dyDescent="0.25">
      <c r="B4773" s="238">
        <v>4710</v>
      </c>
      <c r="C4773" s="237">
        <v>-32.999755373694029</v>
      </c>
    </row>
    <row r="4774" spans="2:3" x14ac:dyDescent="0.25">
      <c r="B4774" s="238">
        <v>4711</v>
      </c>
      <c r="C4774" s="237">
        <v>-128.37040795692945</v>
      </c>
    </row>
    <row r="4775" spans="2:3" x14ac:dyDescent="0.25">
      <c r="B4775" s="238">
        <v>4712</v>
      </c>
      <c r="C4775" s="237">
        <v>434.17052446433462</v>
      </c>
    </row>
    <row r="4776" spans="2:3" x14ac:dyDescent="0.25">
      <c r="B4776" s="238">
        <v>4713</v>
      </c>
      <c r="C4776" s="237">
        <v>43.780239253439348</v>
      </c>
    </row>
    <row r="4777" spans="2:3" x14ac:dyDescent="0.25">
      <c r="B4777" s="238">
        <v>4714</v>
      </c>
      <c r="C4777" s="237">
        <v>104.44065684677619</v>
      </c>
    </row>
    <row r="4778" spans="2:3" x14ac:dyDescent="0.25">
      <c r="B4778" s="238">
        <v>4715</v>
      </c>
      <c r="C4778" s="237">
        <v>58.820066582940846</v>
      </c>
    </row>
    <row r="4779" spans="2:3" x14ac:dyDescent="0.25">
      <c r="B4779" s="238">
        <v>4716</v>
      </c>
      <c r="C4779" s="237">
        <v>114.46291416704322</v>
      </c>
    </row>
    <row r="4780" spans="2:3" x14ac:dyDescent="0.25">
      <c r="B4780" s="238">
        <v>4717</v>
      </c>
      <c r="C4780" s="237">
        <v>183.36859180957435</v>
      </c>
    </row>
    <row r="4781" spans="2:3" x14ac:dyDescent="0.25">
      <c r="B4781" s="238">
        <v>4718</v>
      </c>
      <c r="C4781" s="237">
        <v>261.07904650209275</v>
      </c>
    </row>
    <row r="4782" spans="2:3" x14ac:dyDescent="0.25">
      <c r="B4782" s="238">
        <v>4719</v>
      </c>
      <c r="C4782" s="237">
        <v>56.367124574686095</v>
      </c>
    </row>
    <row r="4783" spans="2:3" x14ac:dyDescent="0.25">
      <c r="B4783" s="238">
        <v>4720</v>
      </c>
      <c r="C4783" s="237">
        <v>185.71318870007616</v>
      </c>
    </row>
    <row r="4784" spans="2:3" x14ac:dyDescent="0.25">
      <c r="B4784" s="238">
        <v>4721</v>
      </c>
      <c r="C4784" s="237">
        <v>156.80612938903749</v>
      </c>
    </row>
    <row r="4785" spans="2:3" x14ac:dyDescent="0.25">
      <c r="B4785" s="238">
        <v>4722</v>
      </c>
      <c r="C4785" s="237">
        <v>259.86654279342804</v>
      </c>
    </row>
    <row r="4786" spans="2:3" x14ac:dyDescent="0.25">
      <c r="B4786" s="238">
        <v>4723</v>
      </c>
      <c r="C4786" s="237">
        <v>94.982309257281713</v>
      </c>
    </row>
    <row r="4787" spans="2:3" x14ac:dyDescent="0.25">
      <c r="B4787" s="238">
        <v>4724</v>
      </c>
      <c r="C4787" s="237">
        <v>68.5741686220953</v>
      </c>
    </row>
    <row r="4788" spans="2:3" x14ac:dyDescent="0.25">
      <c r="B4788" s="238">
        <v>4725</v>
      </c>
      <c r="C4788" s="237">
        <v>230.0186734369301</v>
      </c>
    </row>
    <row r="4789" spans="2:3" x14ac:dyDescent="0.25">
      <c r="B4789" s="238">
        <v>4726</v>
      </c>
      <c r="C4789" s="237">
        <v>115.54719609777376</v>
      </c>
    </row>
    <row r="4790" spans="2:3" x14ac:dyDescent="0.25">
      <c r="B4790" s="238">
        <v>4727</v>
      </c>
      <c r="C4790" s="237">
        <v>95.063326766883421</v>
      </c>
    </row>
    <row r="4791" spans="2:3" x14ac:dyDescent="0.25">
      <c r="B4791" s="238">
        <v>4728</v>
      </c>
      <c r="C4791" s="237">
        <v>397.53080012177509</v>
      </c>
    </row>
    <row r="4792" spans="2:3" x14ac:dyDescent="0.25">
      <c r="B4792" s="238">
        <v>4729</v>
      </c>
      <c r="C4792" s="237">
        <v>34.41066356688539</v>
      </c>
    </row>
    <row r="4793" spans="2:3" x14ac:dyDescent="0.25">
      <c r="B4793" s="238">
        <v>4730</v>
      </c>
      <c r="C4793" s="237">
        <v>173.36690721010336</v>
      </c>
    </row>
    <row r="4794" spans="2:3" x14ac:dyDescent="0.25">
      <c r="B4794" s="238">
        <v>4731</v>
      </c>
      <c r="C4794" s="237">
        <v>190.10019542802848</v>
      </c>
    </row>
    <row r="4795" spans="2:3" x14ac:dyDescent="0.25">
      <c r="B4795" s="238">
        <v>4732</v>
      </c>
      <c r="C4795" s="237">
        <v>217.79106487771767</v>
      </c>
    </row>
    <row r="4796" spans="2:3" x14ac:dyDescent="0.25">
      <c r="B4796" s="238">
        <v>4733</v>
      </c>
      <c r="C4796" s="237">
        <v>144.50221328763769</v>
      </c>
    </row>
    <row r="4797" spans="2:3" x14ac:dyDescent="0.25">
      <c r="B4797" s="238">
        <v>4734</v>
      </c>
      <c r="C4797" s="237">
        <v>-67.80023150939931</v>
      </c>
    </row>
    <row r="4798" spans="2:3" x14ac:dyDescent="0.25">
      <c r="B4798" s="238">
        <v>4735</v>
      </c>
      <c r="C4798" s="237">
        <v>49.921948432156441</v>
      </c>
    </row>
    <row r="4799" spans="2:3" x14ac:dyDescent="0.25">
      <c r="B4799" s="238">
        <v>4736</v>
      </c>
      <c r="C4799" s="237">
        <v>270.07773526768653</v>
      </c>
    </row>
    <row r="4800" spans="2:3" x14ac:dyDescent="0.25">
      <c r="B4800" s="238">
        <v>4737</v>
      </c>
      <c r="C4800" s="237">
        <v>88.975121294899012</v>
      </c>
    </row>
    <row r="4801" spans="2:3" x14ac:dyDescent="0.25">
      <c r="B4801" s="238">
        <v>4738</v>
      </c>
      <c r="C4801" s="237">
        <v>551.35440687396181</v>
      </c>
    </row>
    <row r="4802" spans="2:3" x14ac:dyDescent="0.25">
      <c r="B4802" s="238">
        <v>4739</v>
      </c>
      <c r="C4802" s="237">
        <v>-67.580158403164944</v>
      </c>
    </row>
    <row r="4803" spans="2:3" x14ac:dyDescent="0.25">
      <c r="B4803" s="238">
        <v>4740</v>
      </c>
      <c r="C4803" s="237">
        <v>108.37527915392333</v>
      </c>
    </row>
    <row r="4804" spans="2:3" x14ac:dyDescent="0.25">
      <c r="B4804" s="238">
        <v>4741</v>
      </c>
      <c r="C4804" s="237">
        <v>158.07055415456335</v>
      </c>
    </row>
    <row r="4805" spans="2:3" x14ac:dyDescent="0.25">
      <c r="B4805" s="238">
        <v>4742</v>
      </c>
      <c r="C4805" s="237">
        <v>222.9349197405549</v>
      </c>
    </row>
    <row r="4806" spans="2:3" x14ac:dyDescent="0.25">
      <c r="B4806" s="238">
        <v>4743</v>
      </c>
      <c r="C4806" s="237">
        <v>134.49602981267307</v>
      </c>
    </row>
    <row r="4807" spans="2:3" x14ac:dyDescent="0.25">
      <c r="B4807" s="238">
        <v>4744</v>
      </c>
      <c r="C4807" s="237">
        <v>113.97592493895827</v>
      </c>
    </row>
    <row r="4808" spans="2:3" x14ac:dyDescent="0.25">
      <c r="B4808" s="238">
        <v>4745</v>
      </c>
      <c r="C4808" s="237">
        <v>-138.90828755555538</v>
      </c>
    </row>
    <row r="4809" spans="2:3" x14ac:dyDescent="0.25">
      <c r="B4809" s="238">
        <v>4746</v>
      </c>
      <c r="C4809" s="237">
        <v>347.26591168385505</v>
      </c>
    </row>
    <row r="4810" spans="2:3" x14ac:dyDescent="0.25">
      <c r="B4810" s="238">
        <v>4747</v>
      </c>
      <c r="C4810" s="237">
        <v>-113.1991872045281</v>
      </c>
    </row>
    <row r="4811" spans="2:3" x14ac:dyDescent="0.25">
      <c r="B4811" s="238">
        <v>4748</v>
      </c>
      <c r="C4811" s="237">
        <v>-35.998809466441372</v>
      </c>
    </row>
    <row r="4812" spans="2:3" x14ac:dyDescent="0.25">
      <c r="B4812" s="238">
        <v>4749</v>
      </c>
      <c r="C4812" s="237">
        <v>202.19819043891701</v>
      </c>
    </row>
    <row r="4813" spans="2:3" x14ac:dyDescent="0.25">
      <c r="B4813" s="238">
        <v>4750</v>
      </c>
      <c r="C4813" s="237">
        <v>242.89522506054209</v>
      </c>
    </row>
    <row r="4814" spans="2:3" x14ac:dyDescent="0.25">
      <c r="B4814" s="238">
        <v>4751</v>
      </c>
      <c r="C4814" s="237">
        <v>108.59931133285988</v>
      </c>
    </row>
    <row r="4815" spans="2:3" x14ac:dyDescent="0.25">
      <c r="B4815" s="238">
        <v>4752</v>
      </c>
      <c r="C4815" s="237">
        <v>208.85213419999235</v>
      </c>
    </row>
    <row r="4816" spans="2:3" x14ac:dyDescent="0.25">
      <c r="B4816" s="238">
        <v>4753</v>
      </c>
      <c r="C4816" s="237">
        <v>182.3664534438237</v>
      </c>
    </row>
    <row r="4817" spans="2:3" x14ac:dyDescent="0.25">
      <c r="B4817" s="238">
        <v>4754</v>
      </c>
      <c r="C4817" s="237">
        <v>103.75315615949475</v>
      </c>
    </row>
    <row r="4818" spans="2:3" x14ac:dyDescent="0.25">
      <c r="B4818" s="238">
        <v>4755</v>
      </c>
      <c r="C4818" s="237">
        <v>152.2197455691107</v>
      </c>
    </row>
    <row r="4819" spans="2:3" x14ac:dyDescent="0.25">
      <c r="B4819" s="238">
        <v>4756</v>
      </c>
      <c r="C4819" s="237">
        <v>142.23951432165865</v>
      </c>
    </row>
    <row r="4820" spans="2:3" x14ac:dyDescent="0.25">
      <c r="B4820" s="238">
        <v>4757</v>
      </c>
      <c r="C4820" s="237">
        <v>199.44590600151767</v>
      </c>
    </row>
    <row r="4821" spans="2:3" x14ac:dyDescent="0.25">
      <c r="B4821" s="238">
        <v>4758</v>
      </c>
      <c r="C4821" s="237">
        <v>169.31095145170747</v>
      </c>
    </row>
    <row r="4822" spans="2:3" x14ac:dyDescent="0.25">
      <c r="B4822" s="238">
        <v>4759</v>
      </c>
      <c r="C4822" s="237">
        <v>-151.87682194185498</v>
      </c>
    </row>
    <row r="4823" spans="2:3" x14ac:dyDescent="0.25">
      <c r="B4823" s="238">
        <v>4760</v>
      </c>
      <c r="C4823" s="237">
        <v>-86.453538396679022</v>
      </c>
    </row>
    <row r="4824" spans="2:3" x14ac:dyDescent="0.25">
      <c r="B4824" s="238">
        <v>4761</v>
      </c>
      <c r="C4824" s="237">
        <v>286.60198445505364</v>
      </c>
    </row>
    <row r="4825" spans="2:3" x14ac:dyDescent="0.25">
      <c r="B4825" s="238">
        <v>4762</v>
      </c>
      <c r="C4825" s="237">
        <v>70.24407867566984</v>
      </c>
    </row>
    <row r="4826" spans="2:3" x14ac:dyDescent="0.25">
      <c r="B4826" s="238">
        <v>4763</v>
      </c>
      <c r="C4826" s="237">
        <v>292.761054659396</v>
      </c>
    </row>
    <row r="4827" spans="2:3" x14ac:dyDescent="0.25">
      <c r="B4827" s="238">
        <v>4764</v>
      </c>
      <c r="C4827" s="237">
        <v>45.964156521731596</v>
      </c>
    </row>
    <row r="4828" spans="2:3" x14ac:dyDescent="0.25">
      <c r="B4828" s="238">
        <v>4765</v>
      </c>
      <c r="C4828" s="237">
        <v>227.51325800166831</v>
      </c>
    </row>
    <row r="4829" spans="2:3" x14ac:dyDescent="0.25">
      <c r="B4829" s="238">
        <v>4766</v>
      </c>
      <c r="C4829" s="237">
        <v>163.83067688414059</v>
      </c>
    </row>
    <row r="4830" spans="2:3" x14ac:dyDescent="0.25">
      <c r="B4830" s="238">
        <v>4767</v>
      </c>
      <c r="C4830" s="237">
        <v>5.7723057656136234</v>
      </c>
    </row>
    <row r="4831" spans="2:3" x14ac:dyDescent="0.25">
      <c r="B4831" s="238">
        <v>4768</v>
      </c>
      <c r="C4831" s="237">
        <v>173.6452291496386</v>
      </c>
    </row>
    <row r="4832" spans="2:3" x14ac:dyDescent="0.25">
      <c r="B4832" s="238">
        <v>4769</v>
      </c>
      <c r="C4832" s="237">
        <v>165.04108535865126</v>
      </c>
    </row>
    <row r="4833" spans="2:3" x14ac:dyDescent="0.25">
      <c r="B4833" s="238">
        <v>4770</v>
      </c>
      <c r="C4833" s="237">
        <v>78.183217206459773</v>
      </c>
    </row>
    <row r="4834" spans="2:3" x14ac:dyDescent="0.25">
      <c r="B4834" s="238">
        <v>4771</v>
      </c>
      <c r="C4834" s="237">
        <v>-75.775309082029082</v>
      </c>
    </row>
    <row r="4835" spans="2:3" x14ac:dyDescent="0.25">
      <c r="B4835" s="238">
        <v>4772</v>
      </c>
      <c r="C4835" s="237">
        <v>-129.21122648865691</v>
      </c>
    </row>
    <row r="4836" spans="2:3" x14ac:dyDescent="0.25">
      <c r="B4836" s="238">
        <v>4773</v>
      </c>
      <c r="C4836" s="237">
        <v>-21.760593280899769</v>
      </c>
    </row>
    <row r="4837" spans="2:3" x14ac:dyDescent="0.25">
      <c r="B4837" s="238">
        <v>4774</v>
      </c>
      <c r="C4837" s="237">
        <v>259.79167818457739</v>
      </c>
    </row>
    <row r="4838" spans="2:3" x14ac:dyDescent="0.25">
      <c r="B4838" s="238">
        <v>4775</v>
      </c>
      <c r="C4838" s="237">
        <v>158.19895662745282</v>
      </c>
    </row>
    <row r="4839" spans="2:3" x14ac:dyDescent="0.25">
      <c r="B4839" s="238">
        <v>4776</v>
      </c>
      <c r="C4839" s="237">
        <v>-41.688837011411522</v>
      </c>
    </row>
    <row r="4840" spans="2:3" x14ac:dyDescent="0.25">
      <c r="B4840" s="238">
        <v>4777</v>
      </c>
      <c r="C4840" s="237">
        <v>198.45704155288172</v>
      </c>
    </row>
    <row r="4841" spans="2:3" x14ac:dyDescent="0.25">
      <c r="B4841" s="238">
        <v>4778</v>
      </c>
      <c r="C4841" s="237">
        <v>141.20990139311263</v>
      </c>
    </row>
    <row r="4842" spans="2:3" x14ac:dyDescent="0.25">
      <c r="B4842" s="238">
        <v>4779</v>
      </c>
      <c r="C4842" s="237">
        <v>61.832639004170758</v>
      </c>
    </row>
    <row r="4843" spans="2:3" x14ac:dyDescent="0.25">
      <c r="B4843" s="238">
        <v>4780</v>
      </c>
      <c r="C4843" s="237">
        <v>292.54102928600815</v>
      </c>
    </row>
    <row r="4844" spans="2:3" x14ac:dyDescent="0.25">
      <c r="B4844" s="238">
        <v>4781</v>
      </c>
      <c r="C4844" s="237">
        <v>-37.769649382276242</v>
      </c>
    </row>
    <row r="4845" spans="2:3" x14ac:dyDescent="0.25">
      <c r="B4845" s="238">
        <v>4782</v>
      </c>
      <c r="C4845" s="237">
        <v>350.97755822840031</v>
      </c>
    </row>
    <row r="4846" spans="2:3" x14ac:dyDescent="0.25">
      <c r="B4846" s="238">
        <v>4783</v>
      </c>
      <c r="C4846" s="237">
        <v>12.758343303573099</v>
      </c>
    </row>
    <row r="4847" spans="2:3" x14ac:dyDescent="0.25">
      <c r="B4847" s="238">
        <v>4784</v>
      </c>
      <c r="C4847" s="237">
        <v>172.23895626963923</v>
      </c>
    </row>
    <row r="4848" spans="2:3" x14ac:dyDescent="0.25">
      <c r="B4848" s="238">
        <v>4785</v>
      </c>
      <c r="C4848" s="237">
        <v>160.77361644918372</v>
      </c>
    </row>
    <row r="4849" spans="2:3" x14ac:dyDescent="0.25">
      <c r="B4849" s="238">
        <v>4786</v>
      </c>
      <c r="C4849" s="237">
        <v>259.92202335386037</v>
      </c>
    </row>
    <row r="4850" spans="2:3" x14ac:dyDescent="0.25">
      <c r="B4850" s="238">
        <v>4787</v>
      </c>
      <c r="C4850" s="237">
        <v>290.02494325110996</v>
      </c>
    </row>
    <row r="4851" spans="2:3" x14ac:dyDescent="0.25">
      <c r="B4851" s="238">
        <v>4788</v>
      </c>
      <c r="C4851" s="237">
        <v>131.89249118814806</v>
      </c>
    </row>
    <row r="4852" spans="2:3" x14ac:dyDescent="0.25">
      <c r="B4852" s="238">
        <v>4789</v>
      </c>
      <c r="C4852" s="237">
        <v>185.83604768407778</v>
      </c>
    </row>
    <row r="4853" spans="2:3" x14ac:dyDescent="0.25">
      <c r="B4853" s="238">
        <v>4790</v>
      </c>
      <c r="C4853" s="237">
        <v>196.63562848327075</v>
      </c>
    </row>
    <row r="4854" spans="2:3" x14ac:dyDescent="0.25">
      <c r="B4854" s="238">
        <v>4791</v>
      </c>
      <c r="C4854" s="237">
        <v>257.66118006161867</v>
      </c>
    </row>
    <row r="4855" spans="2:3" x14ac:dyDescent="0.25">
      <c r="B4855" s="238">
        <v>4792</v>
      </c>
      <c r="C4855" s="237">
        <v>185.51216294966395</v>
      </c>
    </row>
    <row r="4856" spans="2:3" x14ac:dyDescent="0.25">
      <c r="B4856" s="238">
        <v>4793</v>
      </c>
      <c r="C4856" s="237">
        <v>327.71230372951982</v>
      </c>
    </row>
    <row r="4857" spans="2:3" x14ac:dyDescent="0.25">
      <c r="B4857" s="238">
        <v>4794</v>
      </c>
      <c r="C4857" s="237">
        <v>-13.464134780789465</v>
      </c>
    </row>
    <row r="4858" spans="2:3" x14ac:dyDescent="0.25">
      <c r="B4858" s="238">
        <v>4795</v>
      </c>
      <c r="C4858" s="237">
        <v>141.93677314558747</v>
      </c>
    </row>
    <row r="4859" spans="2:3" x14ac:dyDescent="0.25">
      <c r="B4859" s="238">
        <v>4796</v>
      </c>
      <c r="C4859" s="237">
        <v>219.83346394945755</v>
      </c>
    </row>
    <row r="4860" spans="2:3" x14ac:dyDescent="0.25">
      <c r="B4860" s="238">
        <v>4797</v>
      </c>
      <c r="C4860" s="237">
        <v>-8.2969765915820801</v>
      </c>
    </row>
    <row r="4861" spans="2:3" x14ac:dyDescent="0.25">
      <c r="B4861" s="238">
        <v>4798</v>
      </c>
      <c r="C4861" s="237">
        <v>183.05268051576869</v>
      </c>
    </row>
    <row r="4862" spans="2:3" x14ac:dyDescent="0.25">
      <c r="B4862" s="238">
        <v>4799</v>
      </c>
      <c r="C4862" s="237">
        <v>116.36243067422379</v>
      </c>
    </row>
    <row r="4863" spans="2:3" x14ac:dyDescent="0.25">
      <c r="B4863" s="238">
        <v>4800</v>
      </c>
      <c r="C4863" s="237">
        <v>197.92143424093518</v>
      </c>
    </row>
    <row r="4864" spans="2:3" x14ac:dyDescent="0.25">
      <c r="B4864" s="238">
        <v>4801</v>
      </c>
      <c r="C4864" s="237">
        <v>-17.415902062106483</v>
      </c>
    </row>
    <row r="4865" spans="2:3" x14ac:dyDescent="0.25">
      <c r="B4865" s="238">
        <v>4802</v>
      </c>
      <c r="C4865" s="237">
        <v>224.07001081602016</v>
      </c>
    </row>
    <row r="4866" spans="2:3" x14ac:dyDescent="0.25">
      <c r="B4866" s="238">
        <v>4803</v>
      </c>
      <c r="C4866" s="237">
        <v>-174.87481165978392</v>
      </c>
    </row>
    <row r="4867" spans="2:3" x14ac:dyDescent="0.25">
      <c r="B4867" s="238">
        <v>4804</v>
      </c>
      <c r="C4867" s="237">
        <v>252.00454590479779</v>
      </c>
    </row>
    <row r="4868" spans="2:3" x14ac:dyDescent="0.25">
      <c r="B4868" s="238">
        <v>4805</v>
      </c>
      <c r="C4868" s="237">
        <v>221.86461936019208</v>
      </c>
    </row>
    <row r="4869" spans="2:3" x14ac:dyDescent="0.25">
      <c r="B4869" s="238">
        <v>4806</v>
      </c>
      <c r="C4869" s="237">
        <v>321.84045030288144</v>
      </c>
    </row>
    <row r="4870" spans="2:3" x14ac:dyDescent="0.25">
      <c r="B4870" s="238">
        <v>4807</v>
      </c>
      <c r="C4870" s="237">
        <v>277.93851185813315</v>
      </c>
    </row>
    <row r="4871" spans="2:3" x14ac:dyDescent="0.25">
      <c r="B4871" s="238">
        <v>4808</v>
      </c>
      <c r="C4871" s="237">
        <v>69.098016842961869</v>
      </c>
    </row>
    <row r="4872" spans="2:3" x14ac:dyDescent="0.25">
      <c r="B4872" s="238">
        <v>4809</v>
      </c>
      <c r="C4872" s="237">
        <v>220.85163093926246</v>
      </c>
    </row>
    <row r="4873" spans="2:3" x14ac:dyDescent="0.25">
      <c r="B4873" s="238">
        <v>4810</v>
      </c>
      <c r="C4873" s="237">
        <v>412.0344793132432</v>
      </c>
    </row>
    <row r="4874" spans="2:3" x14ac:dyDescent="0.25">
      <c r="B4874" s="238">
        <v>4811</v>
      </c>
      <c r="C4874" s="237">
        <v>63.983001050139258</v>
      </c>
    </row>
    <row r="4875" spans="2:3" x14ac:dyDescent="0.25">
      <c r="B4875" s="238">
        <v>4812</v>
      </c>
      <c r="C4875" s="237">
        <v>354.0154620435851</v>
      </c>
    </row>
    <row r="4876" spans="2:3" x14ac:dyDescent="0.25">
      <c r="B4876" s="238">
        <v>4813</v>
      </c>
      <c r="C4876" s="237">
        <v>127.51004525307457</v>
      </c>
    </row>
    <row r="4877" spans="2:3" x14ac:dyDescent="0.25">
      <c r="B4877" s="238">
        <v>4814</v>
      </c>
      <c r="C4877" s="237">
        <v>62.185451721701092</v>
      </c>
    </row>
    <row r="4878" spans="2:3" x14ac:dyDescent="0.25">
      <c r="B4878" s="238">
        <v>4815</v>
      </c>
      <c r="C4878" s="237">
        <v>91.927473430312105</v>
      </c>
    </row>
    <row r="4879" spans="2:3" x14ac:dyDescent="0.25">
      <c r="B4879" s="238">
        <v>4816</v>
      </c>
      <c r="C4879" s="237">
        <v>459.51955679367416</v>
      </c>
    </row>
    <row r="4880" spans="2:3" x14ac:dyDescent="0.25">
      <c r="B4880" s="238">
        <v>4817</v>
      </c>
      <c r="C4880" s="237">
        <v>97.250360172395858</v>
      </c>
    </row>
    <row r="4881" spans="2:3" x14ac:dyDescent="0.25">
      <c r="B4881" s="238">
        <v>4818</v>
      </c>
      <c r="C4881" s="237">
        <v>32.089863997645963</v>
      </c>
    </row>
    <row r="4882" spans="2:3" x14ac:dyDescent="0.25">
      <c r="B4882" s="238">
        <v>4819</v>
      </c>
      <c r="C4882" s="237">
        <v>338.67333937240363</v>
      </c>
    </row>
    <row r="4883" spans="2:3" x14ac:dyDescent="0.25">
      <c r="B4883" s="238">
        <v>4820</v>
      </c>
      <c r="C4883" s="237">
        <v>12.382700400896411</v>
      </c>
    </row>
    <row r="4884" spans="2:3" x14ac:dyDescent="0.25">
      <c r="B4884" s="238">
        <v>4821</v>
      </c>
      <c r="C4884" s="237">
        <v>-1.5430695513690722</v>
      </c>
    </row>
    <row r="4885" spans="2:3" x14ac:dyDescent="0.25">
      <c r="B4885" s="238">
        <v>4822</v>
      </c>
      <c r="C4885" s="237">
        <v>191.89107366173079</v>
      </c>
    </row>
    <row r="4886" spans="2:3" x14ac:dyDescent="0.25">
      <c r="B4886" s="238">
        <v>4823</v>
      </c>
      <c r="C4886" s="237">
        <v>-260.53903168256204</v>
      </c>
    </row>
    <row r="4887" spans="2:3" x14ac:dyDescent="0.25">
      <c r="B4887" s="238">
        <v>4824</v>
      </c>
      <c r="C4887" s="237">
        <v>180.12378379004429</v>
      </c>
    </row>
    <row r="4888" spans="2:3" x14ac:dyDescent="0.25">
      <c r="B4888" s="238">
        <v>4825</v>
      </c>
      <c r="C4888" s="237">
        <v>136.46769414933655</v>
      </c>
    </row>
    <row r="4889" spans="2:3" x14ac:dyDescent="0.25">
      <c r="B4889" s="238">
        <v>4826</v>
      </c>
      <c r="C4889" s="237">
        <v>13.640653518649202</v>
      </c>
    </row>
    <row r="4890" spans="2:3" x14ac:dyDescent="0.25">
      <c r="B4890" s="238">
        <v>4827</v>
      </c>
      <c r="C4890" s="237">
        <v>428.36077040064964</v>
      </c>
    </row>
    <row r="4891" spans="2:3" x14ac:dyDescent="0.25">
      <c r="B4891" s="238">
        <v>4828</v>
      </c>
      <c r="C4891" s="237">
        <v>164.37650432289954</v>
      </c>
    </row>
    <row r="4892" spans="2:3" x14ac:dyDescent="0.25">
      <c r="B4892" s="238">
        <v>4829</v>
      </c>
      <c r="C4892" s="237">
        <v>-39.016767850886055</v>
      </c>
    </row>
    <row r="4893" spans="2:3" x14ac:dyDescent="0.25">
      <c r="B4893" s="238">
        <v>4830</v>
      </c>
      <c r="C4893" s="237">
        <v>141.97956037459787</v>
      </c>
    </row>
    <row r="4894" spans="2:3" x14ac:dyDescent="0.25">
      <c r="B4894" s="238">
        <v>4831</v>
      </c>
      <c r="C4894" s="237">
        <v>70.949169851543502</v>
      </c>
    </row>
    <row r="4895" spans="2:3" x14ac:dyDescent="0.25">
      <c r="B4895" s="238">
        <v>4832</v>
      </c>
      <c r="C4895" s="237">
        <v>133.94762149096007</v>
      </c>
    </row>
    <row r="4896" spans="2:3" x14ac:dyDescent="0.25">
      <c r="B4896" s="238">
        <v>4833</v>
      </c>
      <c r="C4896" s="237">
        <v>327.14516314928017</v>
      </c>
    </row>
    <row r="4897" spans="2:3" x14ac:dyDescent="0.25">
      <c r="B4897" s="238">
        <v>4834</v>
      </c>
      <c r="C4897" s="237">
        <v>171.98859763197638</v>
      </c>
    </row>
    <row r="4898" spans="2:3" x14ac:dyDescent="0.25">
      <c r="B4898" s="238">
        <v>4835</v>
      </c>
      <c r="C4898" s="237">
        <v>-25.454745548815538</v>
      </c>
    </row>
    <row r="4899" spans="2:3" x14ac:dyDescent="0.25">
      <c r="B4899" s="238">
        <v>4836</v>
      </c>
      <c r="C4899" s="237">
        <v>-22.048606386717722</v>
      </c>
    </row>
    <row r="4900" spans="2:3" x14ac:dyDescent="0.25">
      <c r="B4900" s="238">
        <v>4837</v>
      </c>
      <c r="C4900" s="237">
        <v>-12.027254385884163</v>
      </c>
    </row>
    <row r="4901" spans="2:3" x14ac:dyDescent="0.25">
      <c r="B4901" s="238">
        <v>4838</v>
      </c>
      <c r="C4901" s="237">
        <v>198.85038465859125</v>
      </c>
    </row>
    <row r="4902" spans="2:3" x14ac:dyDescent="0.25">
      <c r="B4902" s="238">
        <v>4839</v>
      </c>
      <c r="C4902" s="237">
        <v>154.81622439147532</v>
      </c>
    </row>
    <row r="4903" spans="2:3" x14ac:dyDescent="0.25">
      <c r="B4903" s="238">
        <v>4840</v>
      </c>
      <c r="C4903" s="237">
        <v>-44.856848226197513</v>
      </c>
    </row>
    <row r="4904" spans="2:3" x14ac:dyDescent="0.25">
      <c r="B4904" s="238">
        <v>4841</v>
      </c>
      <c r="C4904" s="237">
        <v>299.01714466572935</v>
      </c>
    </row>
    <row r="4905" spans="2:3" x14ac:dyDescent="0.25">
      <c r="B4905" s="238">
        <v>4842</v>
      </c>
      <c r="C4905" s="237">
        <v>319.01513660265277</v>
      </c>
    </row>
    <row r="4906" spans="2:3" x14ac:dyDescent="0.25">
      <c r="B4906" s="238">
        <v>4843</v>
      </c>
      <c r="C4906" s="237">
        <v>26.109942191304228</v>
      </c>
    </row>
    <row r="4907" spans="2:3" x14ac:dyDescent="0.25">
      <c r="B4907" s="238">
        <v>4844</v>
      </c>
      <c r="C4907" s="237">
        <v>87.630263284470175</v>
      </c>
    </row>
    <row r="4908" spans="2:3" x14ac:dyDescent="0.25">
      <c r="B4908" s="238">
        <v>4845</v>
      </c>
      <c r="C4908" s="237">
        <v>53.197146211429853</v>
      </c>
    </row>
    <row r="4909" spans="2:3" x14ac:dyDescent="0.25">
      <c r="B4909" s="238">
        <v>4846</v>
      </c>
      <c r="C4909" s="237">
        <v>258.2382425433176</v>
      </c>
    </row>
    <row r="4910" spans="2:3" x14ac:dyDescent="0.25">
      <c r="B4910" s="238">
        <v>4847</v>
      </c>
      <c r="C4910" s="237">
        <v>118.28975987573715</v>
      </c>
    </row>
    <row r="4911" spans="2:3" x14ac:dyDescent="0.25">
      <c r="B4911" s="238">
        <v>4848</v>
      </c>
      <c r="C4911" s="237">
        <v>30.157584114918237</v>
      </c>
    </row>
    <row r="4912" spans="2:3" x14ac:dyDescent="0.25">
      <c r="B4912" s="238">
        <v>4849</v>
      </c>
      <c r="C4912" s="237">
        <v>-165.72163999250273</v>
      </c>
    </row>
    <row r="4913" spans="2:3" x14ac:dyDescent="0.25">
      <c r="B4913" s="238">
        <v>4850</v>
      </c>
      <c r="C4913" s="237">
        <v>42.244171168051267</v>
      </c>
    </row>
    <row r="4914" spans="2:3" x14ac:dyDescent="0.25">
      <c r="B4914" s="238">
        <v>4851</v>
      </c>
      <c r="C4914" s="237">
        <v>-3.2110907919611833</v>
      </c>
    </row>
    <row r="4915" spans="2:3" x14ac:dyDescent="0.25">
      <c r="B4915" s="238">
        <v>4852</v>
      </c>
      <c r="C4915" s="237">
        <v>212.61465014805947</v>
      </c>
    </row>
    <row r="4916" spans="2:3" x14ac:dyDescent="0.25">
      <c r="B4916" s="238">
        <v>4853</v>
      </c>
      <c r="C4916" s="237">
        <v>239.07818805463103</v>
      </c>
    </row>
    <row r="4917" spans="2:3" x14ac:dyDescent="0.25">
      <c r="B4917" s="238">
        <v>4854</v>
      </c>
      <c r="C4917" s="237">
        <v>68.035376557925048</v>
      </c>
    </row>
    <row r="4918" spans="2:3" x14ac:dyDescent="0.25">
      <c r="B4918" s="238">
        <v>4855</v>
      </c>
      <c r="C4918" s="237">
        <v>9.5289963145109482</v>
      </c>
    </row>
    <row r="4919" spans="2:3" x14ac:dyDescent="0.25">
      <c r="B4919" s="238">
        <v>4856</v>
      </c>
      <c r="C4919" s="237">
        <v>91.324364611066429</v>
      </c>
    </row>
    <row r="4920" spans="2:3" x14ac:dyDescent="0.25">
      <c r="B4920" s="238">
        <v>4857</v>
      </c>
      <c r="C4920" s="237">
        <v>213.33373169881989</v>
      </c>
    </row>
    <row r="4921" spans="2:3" x14ac:dyDescent="0.25">
      <c r="B4921" s="238">
        <v>4858</v>
      </c>
      <c r="C4921" s="237">
        <v>51.707300357165693</v>
      </c>
    </row>
    <row r="4922" spans="2:3" x14ac:dyDescent="0.25">
      <c r="B4922" s="238">
        <v>4859</v>
      </c>
      <c r="C4922" s="237">
        <v>190.34669635429879</v>
      </c>
    </row>
    <row r="4923" spans="2:3" x14ac:dyDescent="0.25">
      <c r="B4923" s="238">
        <v>4860</v>
      </c>
      <c r="C4923" s="237">
        <v>-144.55567702149273</v>
      </c>
    </row>
    <row r="4924" spans="2:3" x14ac:dyDescent="0.25">
      <c r="B4924" s="238">
        <v>4861</v>
      </c>
      <c r="C4924" s="237">
        <v>150.64227174343776</v>
      </c>
    </row>
    <row r="4925" spans="2:3" x14ac:dyDescent="0.25">
      <c r="B4925" s="238">
        <v>4862</v>
      </c>
      <c r="C4925" s="237">
        <v>282.56635809229113</v>
      </c>
    </row>
    <row r="4926" spans="2:3" x14ac:dyDescent="0.25">
      <c r="B4926" s="238">
        <v>4863</v>
      </c>
      <c r="C4926" s="237">
        <v>80.741738221210966</v>
      </c>
    </row>
    <row r="4927" spans="2:3" x14ac:dyDescent="0.25">
      <c r="B4927" s="238">
        <v>4864</v>
      </c>
      <c r="C4927" s="237">
        <v>182.37687384857151</v>
      </c>
    </row>
    <row r="4928" spans="2:3" x14ac:dyDescent="0.25">
      <c r="B4928" s="238">
        <v>4865</v>
      </c>
      <c r="C4928" s="237">
        <v>122.28365100529797</v>
      </c>
    </row>
    <row r="4929" spans="2:3" x14ac:dyDescent="0.25">
      <c r="B4929" s="238">
        <v>4866</v>
      </c>
      <c r="C4929" s="237">
        <v>6.1993231178575883</v>
      </c>
    </row>
    <row r="4930" spans="2:3" x14ac:dyDescent="0.25">
      <c r="B4930" s="238">
        <v>4867</v>
      </c>
      <c r="C4930" s="237">
        <v>-45.814926703206652</v>
      </c>
    </row>
    <row r="4931" spans="2:3" x14ac:dyDescent="0.25">
      <c r="B4931" s="238">
        <v>4868</v>
      </c>
      <c r="C4931" s="237">
        <v>-1.1484383960973474</v>
      </c>
    </row>
    <row r="4932" spans="2:3" x14ac:dyDescent="0.25">
      <c r="B4932" s="238">
        <v>4869</v>
      </c>
      <c r="C4932" s="237">
        <v>331.78035723513506</v>
      </c>
    </row>
    <row r="4933" spans="2:3" x14ac:dyDescent="0.25">
      <c r="B4933" s="238">
        <v>4870</v>
      </c>
      <c r="C4933" s="237">
        <v>319.30770587764908</v>
      </c>
    </row>
    <row r="4934" spans="2:3" x14ac:dyDescent="0.25">
      <c r="B4934" s="238">
        <v>4871</v>
      </c>
      <c r="C4934" s="237">
        <v>76.662446428955633</v>
      </c>
    </row>
    <row r="4935" spans="2:3" x14ac:dyDescent="0.25">
      <c r="B4935" s="238">
        <v>4872</v>
      </c>
      <c r="C4935" s="237">
        <v>251.743063002799</v>
      </c>
    </row>
    <row r="4936" spans="2:3" x14ac:dyDescent="0.25">
      <c r="B4936" s="238">
        <v>4873</v>
      </c>
      <c r="C4936" s="237">
        <v>99.181027985084199</v>
      </c>
    </row>
    <row r="4937" spans="2:3" x14ac:dyDescent="0.25">
      <c r="B4937" s="238">
        <v>4874</v>
      </c>
      <c r="C4937" s="237">
        <v>160.52410636199119</v>
      </c>
    </row>
    <row r="4938" spans="2:3" x14ac:dyDescent="0.25">
      <c r="B4938" s="238">
        <v>4875</v>
      </c>
      <c r="C4938" s="237">
        <v>8.6642214355308056</v>
      </c>
    </row>
    <row r="4939" spans="2:3" x14ac:dyDescent="0.25">
      <c r="B4939" s="238">
        <v>4876</v>
      </c>
      <c r="C4939" s="237">
        <v>95.720972854799911</v>
      </c>
    </row>
    <row r="4940" spans="2:3" x14ac:dyDescent="0.25">
      <c r="B4940" s="238">
        <v>4877</v>
      </c>
      <c r="C4940" s="237">
        <v>39.254573754738544</v>
      </c>
    </row>
    <row r="4941" spans="2:3" x14ac:dyDescent="0.25">
      <c r="B4941" s="238">
        <v>4878</v>
      </c>
      <c r="C4941" s="237">
        <v>-79.061333423272458</v>
      </c>
    </row>
    <row r="4942" spans="2:3" x14ac:dyDescent="0.25">
      <c r="B4942" s="238">
        <v>4879</v>
      </c>
      <c r="C4942" s="237">
        <v>-34.167261945997836</v>
      </c>
    </row>
    <row r="4943" spans="2:3" x14ac:dyDescent="0.25">
      <c r="B4943" s="238">
        <v>4880</v>
      </c>
      <c r="C4943" s="237">
        <v>174.1987677077299</v>
      </c>
    </row>
    <row r="4944" spans="2:3" x14ac:dyDescent="0.25">
      <c r="B4944" s="238">
        <v>4881</v>
      </c>
      <c r="C4944" s="237">
        <v>166.53403476215362</v>
      </c>
    </row>
    <row r="4945" spans="2:3" x14ac:dyDescent="0.25">
      <c r="B4945" s="238">
        <v>4882</v>
      </c>
      <c r="C4945" s="237">
        <v>226.27666026190553</v>
      </c>
    </row>
    <row r="4946" spans="2:3" x14ac:dyDescent="0.25">
      <c r="B4946" s="238">
        <v>4883</v>
      </c>
      <c r="C4946" s="237">
        <v>2.6251390182487313</v>
      </c>
    </row>
    <row r="4947" spans="2:3" x14ac:dyDescent="0.25">
      <c r="B4947" s="238">
        <v>4884</v>
      </c>
      <c r="C4947" s="237">
        <v>77.677990585840917</v>
      </c>
    </row>
    <row r="4948" spans="2:3" x14ac:dyDescent="0.25">
      <c r="B4948" s="238">
        <v>4885</v>
      </c>
      <c r="C4948" s="237">
        <v>34.099697503015634</v>
      </c>
    </row>
    <row r="4949" spans="2:3" x14ac:dyDescent="0.25">
      <c r="B4949" s="238">
        <v>4886</v>
      </c>
      <c r="C4949" s="237">
        <v>183.98870879796132</v>
      </c>
    </row>
    <row r="4950" spans="2:3" x14ac:dyDescent="0.25">
      <c r="B4950" s="238">
        <v>4887</v>
      </c>
      <c r="C4950" s="237">
        <v>169.20131697975654</v>
      </c>
    </row>
    <row r="4951" spans="2:3" x14ac:dyDescent="0.25">
      <c r="B4951" s="238">
        <v>4888</v>
      </c>
      <c r="C4951" s="237">
        <v>246.82242645301062</v>
      </c>
    </row>
    <row r="4952" spans="2:3" x14ac:dyDescent="0.25">
      <c r="B4952" s="238">
        <v>4889</v>
      </c>
      <c r="C4952" s="237">
        <v>242.72255563561805</v>
      </c>
    </row>
    <row r="4953" spans="2:3" x14ac:dyDescent="0.25">
      <c r="B4953" s="238">
        <v>4890</v>
      </c>
      <c r="C4953" s="237">
        <v>-73.574732024767769</v>
      </c>
    </row>
    <row r="4954" spans="2:3" x14ac:dyDescent="0.25">
      <c r="B4954" s="238">
        <v>4891</v>
      </c>
      <c r="C4954" s="237">
        <v>8.3377492613532382</v>
      </c>
    </row>
    <row r="4955" spans="2:3" x14ac:dyDescent="0.25">
      <c r="B4955" s="238">
        <v>4892</v>
      </c>
      <c r="C4955" s="237">
        <v>-18.835064594422562</v>
      </c>
    </row>
    <row r="4956" spans="2:3" x14ac:dyDescent="0.25">
      <c r="B4956" s="238">
        <v>4893</v>
      </c>
      <c r="C4956" s="237">
        <v>-31.332744864562699</v>
      </c>
    </row>
    <row r="4957" spans="2:3" x14ac:dyDescent="0.25">
      <c r="B4957" s="238">
        <v>4894</v>
      </c>
      <c r="C4957" s="237">
        <v>223.12663343435065</v>
      </c>
    </row>
    <row r="4958" spans="2:3" x14ac:dyDescent="0.25">
      <c r="B4958" s="238">
        <v>4895</v>
      </c>
      <c r="C4958" s="237">
        <v>133.75559755734329</v>
      </c>
    </row>
    <row r="4959" spans="2:3" x14ac:dyDescent="0.25">
      <c r="B4959" s="238">
        <v>4896</v>
      </c>
      <c r="C4959" s="237">
        <v>46.920167542033724</v>
      </c>
    </row>
    <row r="4960" spans="2:3" x14ac:dyDescent="0.25">
      <c r="B4960" s="238">
        <v>4897</v>
      </c>
      <c r="C4960" s="237">
        <v>13.666265150903072</v>
      </c>
    </row>
    <row r="4961" spans="2:3" x14ac:dyDescent="0.25">
      <c r="B4961" s="238">
        <v>4898</v>
      </c>
      <c r="C4961" s="237">
        <v>20.64039432327283</v>
      </c>
    </row>
    <row r="4962" spans="2:3" x14ac:dyDescent="0.25">
      <c r="B4962" s="238">
        <v>4899</v>
      </c>
      <c r="C4962" s="237">
        <v>-48.621337036733706</v>
      </c>
    </row>
    <row r="4963" spans="2:3" x14ac:dyDescent="0.25">
      <c r="B4963" s="238">
        <v>4900</v>
      </c>
      <c r="C4963" s="237">
        <v>296.76341259030107</v>
      </c>
    </row>
    <row r="4964" spans="2:3" x14ac:dyDescent="0.25">
      <c r="B4964" s="238">
        <v>4901</v>
      </c>
      <c r="C4964" s="237">
        <v>240.0959200469448</v>
      </c>
    </row>
    <row r="4965" spans="2:3" x14ac:dyDescent="0.25">
      <c r="B4965" s="238">
        <v>4902</v>
      </c>
      <c r="C4965" s="237">
        <v>-93.667112670950758</v>
      </c>
    </row>
    <row r="4966" spans="2:3" x14ac:dyDescent="0.25">
      <c r="B4966" s="238">
        <v>4903</v>
      </c>
      <c r="C4966" s="237">
        <v>-52.226741560699878</v>
      </c>
    </row>
    <row r="4967" spans="2:3" x14ac:dyDescent="0.25">
      <c r="B4967" s="238">
        <v>4904</v>
      </c>
      <c r="C4967" s="237">
        <v>61.907397654187925</v>
      </c>
    </row>
    <row r="4968" spans="2:3" x14ac:dyDescent="0.25">
      <c r="B4968" s="238">
        <v>4905</v>
      </c>
      <c r="C4968" s="237">
        <v>79.66227264233072</v>
      </c>
    </row>
    <row r="4969" spans="2:3" x14ac:dyDescent="0.25">
      <c r="B4969" s="238">
        <v>4906</v>
      </c>
      <c r="C4969" s="237">
        <v>107.27685121055467</v>
      </c>
    </row>
    <row r="4970" spans="2:3" x14ac:dyDescent="0.25">
      <c r="B4970" s="238">
        <v>4907</v>
      </c>
      <c r="C4970" s="237">
        <v>112.551209227272</v>
      </c>
    </row>
    <row r="4971" spans="2:3" x14ac:dyDescent="0.25">
      <c r="B4971" s="238">
        <v>4908</v>
      </c>
      <c r="C4971" s="237">
        <v>182.63229185964514</v>
      </c>
    </row>
    <row r="4972" spans="2:3" x14ac:dyDescent="0.25">
      <c r="B4972" s="238">
        <v>4909</v>
      </c>
      <c r="C4972" s="237">
        <v>10.407188028786123</v>
      </c>
    </row>
    <row r="4973" spans="2:3" x14ac:dyDescent="0.25">
      <c r="B4973" s="238">
        <v>4910</v>
      </c>
      <c r="C4973" s="237">
        <v>150.04182058258124</v>
      </c>
    </row>
    <row r="4974" spans="2:3" x14ac:dyDescent="0.25">
      <c r="B4974" s="238">
        <v>4911</v>
      </c>
      <c r="C4974" s="237">
        <v>-60.004995130103424</v>
      </c>
    </row>
    <row r="4975" spans="2:3" x14ac:dyDescent="0.25">
      <c r="B4975" s="238">
        <v>4912</v>
      </c>
      <c r="C4975" s="237">
        <v>276.41873941005923</v>
      </c>
    </row>
    <row r="4976" spans="2:3" x14ac:dyDescent="0.25">
      <c r="B4976" s="238">
        <v>4913</v>
      </c>
      <c r="C4976" s="237">
        <v>245.47589596704756</v>
      </c>
    </row>
    <row r="4977" spans="2:3" x14ac:dyDescent="0.25">
      <c r="B4977" s="238">
        <v>4914</v>
      </c>
      <c r="C4977" s="237">
        <v>-21.791582571217617</v>
      </c>
    </row>
    <row r="4978" spans="2:3" x14ac:dyDescent="0.25">
      <c r="B4978" s="238">
        <v>4915</v>
      </c>
      <c r="C4978" s="237">
        <v>213.75419067389112</v>
      </c>
    </row>
    <row r="4979" spans="2:3" x14ac:dyDescent="0.25">
      <c r="B4979" s="238">
        <v>4916</v>
      </c>
      <c r="C4979" s="237">
        <v>131.66165854076772</v>
      </c>
    </row>
    <row r="4980" spans="2:3" x14ac:dyDescent="0.25">
      <c r="B4980" s="238">
        <v>4917</v>
      </c>
      <c r="C4980" s="237">
        <v>149.47464182021065</v>
      </c>
    </row>
    <row r="4981" spans="2:3" x14ac:dyDescent="0.25">
      <c r="B4981" s="238">
        <v>4918</v>
      </c>
      <c r="C4981" s="237">
        <v>19.654395116551413</v>
      </c>
    </row>
    <row r="4982" spans="2:3" x14ac:dyDescent="0.25">
      <c r="B4982" s="238">
        <v>4919</v>
      </c>
      <c r="C4982" s="237">
        <v>518.24262083179167</v>
      </c>
    </row>
    <row r="4983" spans="2:3" x14ac:dyDescent="0.25">
      <c r="B4983" s="238">
        <v>4920</v>
      </c>
      <c r="C4983" s="237">
        <v>-1.9068196546594862</v>
      </c>
    </row>
    <row r="4984" spans="2:3" x14ac:dyDescent="0.25">
      <c r="B4984" s="238">
        <v>4921</v>
      </c>
      <c r="C4984" s="237">
        <v>110.83246353015899</v>
      </c>
    </row>
    <row r="4985" spans="2:3" x14ac:dyDescent="0.25">
      <c r="B4985" s="238">
        <v>4922</v>
      </c>
      <c r="C4985" s="237">
        <v>-20.680712216516923</v>
      </c>
    </row>
    <row r="4986" spans="2:3" x14ac:dyDescent="0.25">
      <c r="B4986" s="238">
        <v>4923</v>
      </c>
      <c r="C4986" s="237">
        <v>180.19623343736708</v>
      </c>
    </row>
    <row r="4987" spans="2:3" x14ac:dyDescent="0.25">
      <c r="B4987" s="238">
        <v>4924</v>
      </c>
      <c r="C4987" s="237">
        <v>225.01974648534605</v>
      </c>
    </row>
    <row r="4988" spans="2:3" x14ac:dyDescent="0.25">
      <c r="B4988" s="238">
        <v>4925</v>
      </c>
      <c r="C4988" s="237">
        <v>-62.603499567129063</v>
      </c>
    </row>
    <row r="4989" spans="2:3" x14ac:dyDescent="0.25">
      <c r="B4989" s="238">
        <v>4926</v>
      </c>
      <c r="C4989" s="237">
        <v>317.25472683611747</v>
      </c>
    </row>
    <row r="4990" spans="2:3" x14ac:dyDescent="0.25">
      <c r="B4990" s="238">
        <v>4927</v>
      </c>
      <c r="C4990" s="237">
        <v>219.41804308270241</v>
      </c>
    </row>
    <row r="4991" spans="2:3" x14ac:dyDescent="0.25">
      <c r="B4991" s="238">
        <v>4928</v>
      </c>
      <c r="C4991" s="237">
        <v>-90.400137399582576</v>
      </c>
    </row>
    <row r="4992" spans="2:3" x14ac:dyDescent="0.25">
      <c r="B4992" s="238">
        <v>4929</v>
      </c>
      <c r="C4992" s="237">
        <v>261.43536897806939</v>
      </c>
    </row>
    <row r="4993" spans="2:3" x14ac:dyDescent="0.25">
      <c r="B4993" s="238">
        <v>4930</v>
      </c>
      <c r="C4993" s="237">
        <v>-77.379061193867102</v>
      </c>
    </row>
    <row r="4994" spans="2:3" x14ac:dyDescent="0.25">
      <c r="B4994" s="238">
        <v>4931</v>
      </c>
      <c r="C4994" s="237">
        <v>16.950949244732826</v>
      </c>
    </row>
    <row r="4995" spans="2:3" x14ac:dyDescent="0.25">
      <c r="B4995" s="238">
        <v>4932</v>
      </c>
      <c r="C4995" s="237">
        <v>271.75364632162996</v>
      </c>
    </row>
    <row r="4996" spans="2:3" x14ac:dyDescent="0.25">
      <c r="B4996" s="238">
        <v>4933</v>
      </c>
      <c r="C4996" s="237">
        <v>198.67837372371633</v>
      </c>
    </row>
    <row r="4997" spans="2:3" x14ac:dyDescent="0.25">
      <c r="B4997" s="238">
        <v>4934</v>
      </c>
      <c r="C4997" s="237">
        <v>159.93952012586141</v>
      </c>
    </row>
    <row r="4998" spans="2:3" x14ac:dyDescent="0.25">
      <c r="B4998" s="238">
        <v>4935</v>
      </c>
      <c r="C4998" s="237">
        <v>165.46906926553314</v>
      </c>
    </row>
    <row r="4999" spans="2:3" x14ac:dyDescent="0.25">
      <c r="B4999" s="238">
        <v>4936</v>
      </c>
      <c r="C4999" s="237">
        <v>-100.81262105603008</v>
      </c>
    </row>
    <row r="5000" spans="2:3" x14ac:dyDescent="0.25">
      <c r="B5000" s="238">
        <v>4937</v>
      </c>
      <c r="C5000" s="237">
        <v>305.98673177204171</v>
      </c>
    </row>
    <row r="5001" spans="2:3" x14ac:dyDescent="0.25">
      <c r="B5001" s="238">
        <v>4938</v>
      </c>
      <c r="C5001" s="237">
        <v>269.70188465491736</v>
      </c>
    </row>
    <row r="5002" spans="2:3" x14ac:dyDescent="0.25">
      <c r="B5002" s="238">
        <v>4939</v>
      </c>
      <c r="C5002" s="237">
        <v>-34.834399737184469</v>
      </c>
    </row>
    <row r="5003" spans="2:3" x14ac:dyDescent="0.25">
      <c r="B5003" s="238">
        <v>4940</v>
      </c>
      <c r="C5003" s="237">
        <v>217.54240863730729</v>
      </c>
    </row>
    <row r="5004" spans="2:3" x14ac:dyDescent="0.25">
      <c r="B5004" s="238">
        <v>4941</v>
      </c>
      <c r="C5004" s="237">
        <v>52.71513173388405</v>
      </c>
    </row>
    <row r="5005" spans="2:3" x14ac:dyDescent="0.25">
      <c r="B5005" s="238">
        <v>4942</v>
      </c>
      <c r="C5005" s="237">
        <v>135.56830179254393</v>
      </c>
    </row>
    <row r="5006" spans="2:3" x14ac:dyDescent="0.25">
      <c r="B5006" s="238">
        <v>4943</v>
      </c>
      <c r="C5006" s="237">
        <v>306.00035055227244</v>
      </c>
    </row>
    <row r="5007" spans="2:3" x14ac:dyDescent="0.25">
      <c r="B5007" s="238">
        <v>4944</v>
      </c>
      <c r="C5007" s="237">
        <v>-130.43664175256214</v>
      </c>
    </row>
    <row r="5008" spans="2:3" x14ac:dyDescent="0.25">
      <c r="B5008" s="238">
        <v>4945</v>
      </c>
      <c r="C5008" s="237">
        <v>-55.081454306170798</v>
      </c>
    </row>
    <row r="5009" spans="2:3" x14ac:dyDescent="0.25">
      <c r="B5009" s="238">
        <v>4946</v>
      </c>
      <c r="C5009" s="237">
        <v>114.74488228740844</v>
      </c>
    </row>
    <row r="5010" spans="2:3" x14ac:dyDescent="0.25">
      <c r="B5010" s="238">
        <v>4947</v>
      </c>
      <c r="C5010" s="237">
        <v>143.47724250127689</v>
      </c>
    </row>
    <row r="5011" spans="2:3" x14ac:dyDescent="0.25">
      <c r="B5011" s="238">
        <v>4948</v>
      </c>
      <c r="C5011" s="237">
        <v>154.28139464754304</v>
      </c>
    </row>
    <row r="5012" spans="2:3" x14ac:dyDescent="0.25">
      <c r="B5012" s="238">
        <v>4949</v>
      </c>
      <c r="C5012" s="237">
        <v>130.79820010523341</v>
      </c>
    </row>
    <row r="5013" spans="2:3" x14ac:dyDescent="0.25">
      <c r="B5013" s="238">
        <v>4950</v>
      </c>
      <c r="C5013" s="237">
        <v>179.87658244746399</v>
      </c>
    </row>
    <row r="5014" spans="2:3" x14ac:dyDescent="0.25">
      <c r="B5014" s="238">
        <v>4951</v>
      </c>
      <c r="C5014" s="237">
        <v>-103.44073764142087</v>
      </c>
    </row>
    <row r="5015" spans="2:3" x14ac:dyDescent="0.25">
      <c r="B5015" s="238">
        <v>4952</v>
      </c>
      <c r="C5015" s="237">
        <v>267.9380890475166</v>
      </c>
    </row>
    <row r="5016" spans="2:3" x14ac:dyDescent="0.25">
      <c r="B5016" s="238">
        <v>4953</v>
      </c>
      <c r="C5016" s="237">
        <v>113.32959663853224</v>
      </c>
    </row>
    <row r="5017" spans="2:3" x14ac:dyDescent="0.25">
      <c r="B5017" s="238">
        <v>4954</v>
      </c>
      <c r="C5017" s="237">
        <v>124.82610517903203</v>
      </c>
    </row>
    <row r="5018" spans="2:3" x14ac:dyDescent="0.25">
      <c r="B5018" s="238">
        <v>4955</v>
      </c>
      <c r="C5018" s="237">
        <v>-1.3849267686994011</v>
      </c>
    </row>
    <row r="5019" spans="2:3" x14ac:dyDescent="0.25">
      <c r="B5019" s="238">
        <v>4956</v>
      </c>
      <c r="C5019" s="237">
        <v>24.135485100399237</v>
      </c>
    </row>
    <row r="5020" spans="2:3" x14ac:dyDescent="0.25">
      <c r="B5020" s="238">
        <v>4957</v>
      </c>
      <c r="C5020" s="237">
        <v>92.203409378201073</v>
      </c>
    </row>
    <row r="5021" spans="2:3" x14ac:dyDescent="0.25">
      <c r="B5021" s="238">
        <v>4958</v>
      </c>
      <c r="C5021" s="237">
        <v>367.44092087477293</v>
      </c>
    </row>
    <row r="5022" spans="2:3" x14ac:dyDescent="0.25">
      <c r="B5022" s="238">
        <v>4959</v>
      </c>
      <c r="C5022" s="237">
        <v>62.425379694984912</v>
      </c>
    </row>
    <row r="5023" spans="2:3" x14ac:dyDescent="0.25">
      <c r="B5023" s="238">
        <v>4960</v>
      </c>
      <c r="C5023" s="237">
        <v>178.06381494665294</v>
      </c>
    </row>
    <row r="5024" spans="2:3" x14ac:dyDescent="0.25">
      <c r="B5024" s="238">
        <v>4961</v>
      </c>
      <c r="C5024" s="237">
        <v>142.47507258678706</v>
      </c>
    </row>
    <row r="5025" spans="2:3" x14ac:dyDescent="0.25">
      <c r="B5025" s="238">
        <v>4962</v>
      </c>
      <c r="C5025" s="237">
        <v>166.52710722736333</v>
      </c>
    </row>
    <row r="5026" spans="2:3" x14ac:dyDescent="0.25">
      <c r="B5026" s="238">
        <v>4963</v>
      </c>
      <c r="C5026" s="237">
        <v>212.49674020388579</v>
      </c>
    </row>
    <row r="5027" spans="2:3" x14ac:dyDescent="0.25">
      <c r="B5027" s="238">
        <v>4964</v>
      </c>
      <c r="C5027" s="237">
        <v>103.42101678216812</v>
      </c>
    </row>
    <row r="5028" spans="2:3" x14ac:dyDescent="0.25">
      <c r="B5028" s="238">
        <v>4965</v>
      </c>
      <c r="C5028" s="237">
        <v>63.102232692654624</v>
      </c>
    </row>
    <row r="5029" spans="2:3" x14ac:dyDescent="0.25">
      <c r="B5029" s="238">
        <v>4966</v>
      </c>
      <c r="C5029" s="237">
        <v>75.491005688369228</v>
      </c>
    </row>
    <row r="5030" spans="2:3" x14ac:dyDescent="0.25">
      <c r="B5030" s="238">
        <v>4967</v>
      </c>
      <c r="C5030" s="237">
        <v>-15.294020942263359</v>
      </c>
    </row>
    <row r="5031" spans="2:3" x14ac:dyDescent="0.25">
      <c r="B5031" s="238">
        <v>4968</v>
      </c>
      <c r="C5031" s="237">
        <v>227.80992610155826</v>
      </c>
    </row>
    <row r="5032" spans="2:3" x14ac:dyDescent="0.25">
      <c r="B5032" s="238">
        <v>4969</v>
      </c>
      <c r="C5032" s="237">
        <v>230.93974231821988</v>
      </c>
    </row>
    <row r="5033" spans="2:3" x14ac:dyDescent="0.25">
      <c r="B5033" s="238">
        <v>4970</v>
      </c>
      <c r="C5033" s="237">
        <v>-3.2959419141183304</v>
      </c>
    </row>
    <row r="5034" spans="2:3" x14ac:dyDescent="0.25">
      <c r="B5034" s="238">
        <v>4971</v>
      </c>
      <c r="C5034" s="237">
        <v>108.15367309184002</v>
      </c>
    </row>
    <row r="5035" spans="2:3" x14ac:dyDescent="0.25">
      <c r="B5035" s="238">
        <v>4972</v>
      </c>
      <c r="C5035" s="237">
        <v>-28.789791395701883</v>
      </c>
    </row>
    <row r="5036" spans="2:3" x14ac:dyDescent="0.25">
      <c r="B5036" s="238">
        <v>4973</v>
      </c>
      <c r="C5036" s="237">
        <v>-74.707208798592973</v>
      </c>
    </row>
    <row r="5037" spans="2:3" x14ac:dyDescent="0.25">
      <c r="B5037" s="238">
        <v>4974</v>
      </c>
      <c r="C5037" s="237">
        <v>76.454007638788767</v>
      </c>
    </row>
    <row r="5038" spans="2:3" x14ac:dyDescent="0.25">
      <c r="B5038" s="238">
        <v>4975</v>
      </c>
      <c r="C5038" s="237">
        <v>71.31852752701667</v>
      </c>
    </row>
    <row r="5039" spans="2:3" x14ac:dyDescent="0.25">
      <c r="B5039" s="238">
        <v>4976</v>
      </c>
      <c r="C5039" s="237">
        <v>107.3113474666724</v>
      </c>
    </row>
    <row r="5040" spans="2:3" x14ac:dyDescent="0.25">
      <c r="B5040" s="238">
        <v>4977</v>
      </c>
      <c r="C5040" s="237">
        <v>111.20192607269078</v>
      </c>
    </row>
    <row r="5041" spans="2:3" x14ac:dyDescent="0.25">
      <c r="B5041" s="238">
        <v>4978</v>
      </c>
      <c r="C5041" s="237">
        <v>237.32227475416462</v>
      </c>
    </row>
    <row r="5042" spans="2:3" x14ac:dyDescent="0.25">
      <c r="B5042" s="238">
        <v>4979</v>
      </c>
      <c r="C5042" s="237">
        <v>193.44201099176541</v>
      </c>
    </row>
    <row r="5043" spans="2:3" x14ac:dyDescent="0.25">
      <c r="B5043" s="238">
        <v>4980</v>
      </c>
      <c r="C5043" s="237">
        <v>335.07158918028881</v>
      </c>
    </row>
    <row r="5044" spans="2:3" x14ac:dyDescent="0.25">
      <c r="B5044" s="238">
        <v>4981</v>
      </c>
      <c r="C5044" s="237">
        <v>-28.219965872489496</v>
      </c>
    </row>
    <row r="5045" spans="2:3" x14ac:dyDescent="0.25">
      <c r="B5045" s="238">
        <v>4982</v>
      </c>
      <c r="C5045" s="237">
        <v>193.61402050426477</v>
      </c>
    </row>
    <row r="5046" spans="2:3" x14ac:dyDescent="0.25">
      <c r="B5046" s="238">
        <v>4983</v>
      </c>
      <c r="C5046" s="237">
        <v>134.54987039709187</v>
      </c>
    </row>
    <row r="5047" spans="2:3" x14ac:dyDescent="0.25">
      <c r="B5047" s="238">
        <v>4984</v>
      </c>
      <c r="C5047" s="237">
        <v>84.31551213650215</v>
      </c>
    </row>
    <row r="5048" spans="2:3" x14ac:dyDescent="0.25">
      <c r="B5048" s="238">
        <v>4985</v>
      </c>
      <c r="C5048" s="237">
        <v>65.718530789149952</v>
      </c>
    </row>
    <row r="5049" spans="2:3" x14ac:dyDescent="0.25">
      <c r="B5049" s="238">
        <v>4986</v>
      </c>
      <c r="C5049" s="237">
        <v>209.25535255653668</v>
      </c>
    </row>
    <row r="5050" spans="2:3" x14ac:dyDescent="0.25">
      <c r="B5050" s="238">
        <v>4987</v>
      </c>
      <c r="C5050" s="237">
        <v>88.066264286898004</v>
      </c>
    </row>
    <row r="5051" spans="2:3" x14ac:dyDescent="0.25">
      <c r="B5051" s="238">
        <v>4988</v>
      </c>
      <c r="C5051" s="237">
        <v>150.74568256512819</v>
      </c>
    </row>
    <row r="5052" spans="2:3" x14ac:dyDescent="0.25">
      <c r="B5052" s="238">
        <v>4989</v>
      </c>
      <c r="C5052" s="237">
        <v>465.98915820764864</v>
      </c>
    </row>
    <row r="5053" spans="2:3" x14ac:dyDescent="0.25">
      <c r="B5053" s="238">
        <v>4990</v>
      </c>
      <c r="C5053" s="237">
        <v>-122.95884761842078</v>
      </c>
    </row>
    <row r="5054" spans="2:3" x14ac:dyDescent="0.25">
      <c r="B5054" s="238">
        <v>4991</v>
      </c>
      <c r="C5054" s="237">
        <v>148.93907902566238</v>
      </c>
    </row>
    <row r="5055" spans="2:3" x14ac:dyDescent="0.25">
      <c r="B5055" s="238">
        <v>4992</v>
      </c>
      <c r="C5055" s="237">
        <v>20.696178367188779</v>
      </c>
    </row>
    <row r="5056" spans="2:3" x14ac:dyDescent="0.25">
      <c r="B5056" s="238">
        <v>4993</v>
      </c>
      <c r="C5056" s="237">
        <v>-158.99760987712074</v>
      </c>
    </row>
    <row r="5057" spans="2:3" x14ac:dyDescent="0.25">
      <c r="B5057" s="238">
        <v>4994</v>
      </c>
      <c r="C5057" s="237">
        <v>43.390400272529561</v>
      </c>
    </row>
    <row r="5058" spans="2:3" x14ac:dyDescent="0.25">
      <c r="B5058" s="238">
        <v>4995</v>
      </c>
      <c r="C5058" s="237">
        <v>-190.60170510577785</v>
      </c>
    </row>
    <row r="5059" spans="2:3" x14ac:dyDescent="0.25">
      <c r="B5059" s="238">
        <v>4996</v>
      </c>
      <c r="C5059" s="237">
        <v>53.358644466147922</v>
      </c>
    </row>
    <row r="5060" spans="2:3" x14ac:dyDescent="0.25">
      <c r="B5060" s="238">
        <v>4997</v>
      </c>
      <c r="C5060" s="237">
        <v>43.424945547140624</v>
      </c>
    </row>
    <row r="5061" spans="2:3" x14ac:dyDescent="0.25">
      <c r="B5061" s="238">
        <v>4998</v>
      </c>
      <c r="C5061" s="237">
        <v>127.41699219992701</v>
      </c>
    </row>
    <row r="5062" spans="2:3" x14ac:dyDescent="0.25">
      <c r="B5062" s="238">
        <v>4999</v>
      </c>
      <c r="C5062" s="237">
        <v>216.10960969542361</v>
      </c>
    </row>
    <row r="5063" spans="2:3" x14ac:dyDescent="0.25">
      <c r="B5063" s="238">
        <v>5000</v>
      </c>
      <c r="C5063" s="237">
        <v>8.3698659450805906</v>
      </c>
    </row>
    <row r="5064" spans="2:3" x14ac:dyDescent="0.25">
      <c r="B5064" s="238">
        <v>5001</v>
      </c>
      <c r="C5064" s="237">
        <v>155.79036848216964</v>
      </c>
    </row>
    <row r="5065" spans="2:3" x14ac:dyDescent="0.25">
      <c r="B5065" s="238">
        <v>5002</v>
      </c>
      <c r="C5065" s="237">
        <v>325.6433308518923</v>
      </c>
    </row>
    <row r="5066" spans="2:3" x14ac:dyDescent="0.25">
      <c r="B5066" s="238">
        <v>5003</v>
      </c>
      <c r="C5066" s="237">
        <v>44.727753366660409</v>
      </c>
    </row>
    <row r="5067" spans="2:3" x14ac:dyDescent="0.25">
      <c r="B5067" s="238">
        <v>5004</v>
      </c>
      <c r="C5067" s="237">
        <v>244.38098486773856</v>
      </c>
    </row>
    <row r="5068" spans="2:3" x14ac:dyDescent="0.25">
      <c r="B5068" s="238">
        <v>5005</v>
      </c>
      <c r="C5068" s="237">
        <v>20.717103705992258</v>
      </c>
    </row>
    <row r="5069" spans="2:3" x14ac:dyDescent="0.25">
      <c r="B5069" s="238">
        <v>5006</v>
      </c>
      <c r="C5069" s="237">
        <v>187.4743525105761</v>
      </c>
    </row>
    <row r="5070" spans="2:3" x14ac:dyDescent="0.25">
      <c r="B5070" s="238">
        <v>5007</v>
      </c>
      <c r="C5070" s="237">
        <v>171.31109319216998</v>
      </c>
    </row>
    <row r="5071" spans="2:3" x14ac:dyDescent="0.25">
      <c r="B5071" s="238">
        <v>5008</v>
      </c>
      <c r="C5071" s="237">
        <v>128.66498470677215</v>
      </c>
    </row>
    <row r="5072" spans="2:3" x14ac:dyDescent="0.25">
      <c r="B5072" s="238">
        <v>5009</v>
      </c>
      <c r="C5072" s="237">
        <v>69.12304953954893</v>
      </c>
    </row>
    <row r="5073" spans="2:3" x14ac:dyDescent="0.25">
      <c r="B5073" s="238">
        <v>5010</v>
      </c>
      <c r="C5073" s="237">
        <v>73.638987290801097</v>
      </c>
    </row>
    <row r="5074" spans="2:3" x14ac:dyDescent="0.25">
      <c r="B5074" s="238">
        <v>5011</v>
      </c>
      <c r="C5074" s="237">
        <v>62.811523934775337</v>
      </c>
    </row>
    <row r="5075" spans="2:3" x14ac:dyDescent="0.25">
      <c r="B5075" s="238">
        <v>5012</v>
      </c>
      <c r="C5075" s="237">
        <v>105.34770070961466</v>
      </c>
    </row>
    <row r="5076" spans="2:3" x14ac:dyDescent="0.25">
      <c r="B5076" s="238">
        <v>5013</v>
      </c>
      <c r="C5076" s="237">
        <v>321.95930594182028</v>
      </c>
    </row>
    <row r="5077" spans="2:3" x14ac:dyDescent="0.25">
      <c r="B5077" s="238">
        <v>5014</v>
      </c>
      <c r="C5077" s="237">
        <v>102.90528130008465</v>
      </c>
    </row>
    <row r="5078" spans="2:3" x14ac:dyDescent="0.25">
      <c r="B5078" s="238">
        <v>5015</v>
      </c>
      <c r="C5078" s="237">
        <v>62.488807827832971</v>
      </c>
    </row>
    <row r="5079" spans="2:3" x14ac:dyDescent="0.25">
      <c r="B5079" s="238">
        <v>5016</v>
      </c>
      <c r="C5079" s="237">
        <v>153.10561553594397</v>
      </c>
    </row>
    <row r="5080" spans="2:3" x14ac:dyDescent="0.25">
      <c r="B5080" s="238">
        <v>5017</v>
      </c>
      <c r="C5080" s="237">
        <v>104.51447185982215</v>
      </c>
    </row>
    <row r="5081" spans="2:3" x14ac:dyDescent="0.25">
      <c r="B5081" s="238">
        <v>5018</v>
      </c>
      <c r="C5081" s="237">
        <v>233.17803550479783</v>
      </c>
    </row>
    <row r="5082" spans="2:3" x14ac:dyDescent="0.25">
      <c r="B5082" s="238">
        <v>5019</v>
      </c>
      <c r="C5082" s="237">
        <v>221.30909273284547</v>
      </c>
    </row>
    <row r="5083" spans="2:3" x14ac:dyDescent="0.25">
      <c r="B5083" s="238">
        <v>5020</v>
      </c>
      <c r="C5083" s="237">
        <v>449.90671168873632</v>
      </c>
    </row>
    <row r="5084" spans="2:3" x14ac:dyDescent="0.25">
      <c r="B5084" s="238">
        <v>5021</v>
      </c>
      <c r="C5084" s="237">
        <v>26.789043631309596</v>
      </c>
    </row>
    <row r="5085" spans="2:3" x14ac:dyDescent="0.25">
      <c r="B5085" s="238">
        <v>5022</v>
      </c>
      <c r="C5085" s="237">
        <v>210.93581337839726</v>
      </c>
    </row>
    <row r="5086" spans="2:3" x14ac:dyDescent="0.25">
      <c r="B5086" s="238">
        <v>5023</v>
      </c>
      <c r="C5086" s="237">
        <v>-137.20463820439358</v>
      </c>
    </row>
    <row r="5087" spans="2:3" x14ac:dyDescent="0.25">
      <c r="B5087" s="238">
        <v>5024</v>
      </c>
      <c r="C5087" s="237">
        <v>62.039742162251592</v>
      </c>
    </row>
    <row r="5088" spans="2:3" x14ac:dyDescent="0.25">
      <c r="B5088" s="238">
        <v>5025</v>
      </c>
      <c r="C5088" s="237">
        <v>142.42865360599416</v>
      </c>
    </row>
    <row r="5089" spans="2:3" x14ac:dyDescent="0.25">
      <c r="B5089" s="238">
        <v>5026</v>
      </c>
      <c r="C5089" s="237">
        <v>83.398542125244774</v>
      </c>
    </row>
    <row r="5090" spans="2:3" x14ac:dyDescent="0.25">
      <c r="B5090" s="238">
        <v>5027</v>
      </c>
      <c r="C5090" s="237">
        <v>197.96405993937583</v>
      </c>
    </row>
    <row r="5091" spans="2:3" x14ac:dyDescent="0.25">
      <c r="B5091" s="238">
        <v>5028</v>
      </c>
      <c r="C5091" s="237">
        <v>54.045021542170488</v>
      </c>
    </row>
    <row r="5092" spans="2:3" x14ac:dyDescent="0.25">
      <c r="B5092" s="238">
        <v>5029</v>
      </c>
      <c r="C5092" s="237">
        <v>53.188416481810506</v>
      </c>
    </row>
    <row r="5093" spans="2:3" x14ac:dyDescent="0.25">
      <c r="B5093" s="238">
        <v>5030</v>
      </c>
      <c r="C5093" s="237">
        <v>38.112290912068417</v>
      </c>
    </row>
    <row r="5094" spans="2:3" x14ac:dyDescent="0.25">
      <c r="B5094" s="238">
        <v>5031</v>
      </c>
      <c r="C5094" s="237">
        <v>76.65693959576204</v>
      </c>
    </row>
    <row r="5095" spans="2:3" x14ac:dyDescent="0.25">
      <c r="B5095" s="238">
        <v>5032</v>
      </c>
      <c r="C5095" s="237">
        <v>-149.8431319079865</v>
      </c>
    </row>
    <row r="5096" spans="2:3" x14ac:dyDescent="0.25">
      <c r="B5096" s="238">
        <v>5033</v>
      </c>
      <c r="C5096" s="237">
        <v>186.10437832956359</v>
      </c>
    </row>
    <row r="5097" spans="2:3" x14ac:dyDescent="0.25">
      <c r="B5097" s="238">
        <v>5034</v>
      </c>
      <c r="C5097" s="237">
        <v>89.335569374737446</v>
      </c>
    </row>
    <row r="5098" spans="2:3" x14ac:dyDescent="0.25">
      <c r="B5098" s="238">
        <v>5035</v>
      </c>
      <c r="C5098" s="237">
        <v>-45.990082046254088</v>
      </c>
    </row>
    <row r="5099" spans="2:3" x14ac:dyDescent="0.25">
      <c r="B5099" s="238">
        <v>5036</v>
      </c>
      <c r="C5099" s="237">
        <v>133.67126110960785</v>
      </c>
    </row>
    <row r="5100" spans="2:3" x14ac:dyDescent="0.25">
      <c r="B5100" s="238">
        <v>5037</v>
      </c>
      <c r="C5100" s="237">
        <v>-32.739830769095363</v>
      </c>
    </row>
    <row r="5101" spans="2:3" x14ac:dyDescent="0.25">
      <c r="B5101" s="238">
        <v>5038</v>
      </c>
      <c r="C5101" s="237">
        <v>23.895718840079724</v>
      </c>
    </row>
    <row r="5102" spans="2:3" x14ac:dyDescent="0.25">
      <c r="B5102" s="238">
        <v>5039</v>
      </c>
      <c r="C5102" s="237">
        <v>43.146019646531144</v>
      </c>
    </row>
    <row r="5103" spans="2:3" x14ac:dyDescent="0.25">
      <c r="B5103" s="238">
        <v>5040</v>
      </c>
      <c r="C5103" s="237">
        <v>336.17038780747293</v>
      </c>
    </row>
    <row r="5104" spans="2:3" x14ac:dyDescent="0.25">
      <c r="B5104" s="238">
        <v>5041</v>
      </c>
      <c r="C5104" s="237">
        <v>267.62056348799138</v>
      </c>
    </row>
    <row r="5105" spans="2:3" x14ac:dyDescent="0.25">
      <c r="B5105" s="238">
        <v>5042</v>
      </c>
      <c r="C5105" s="237">
        <v>92.213406576642697</v>
      </c>
    </row>
    <row r="5106" spans="2:3" x14ac:dyDescent="0.25">
      <c r="B5106" s="238">
        <v>5043</v>
      </c>
      <c r="C5106" s="237">
        <v>12.354420101246788</v>
      </c>
    </row>
    <row r="5107" spans="2:3" x14ac:dyDescent="0.25">
      <c r="B5107" s="238">
        <v>5044</v>
      </c>
      <c r="C5107" s="237">
        <v>163.92353854602399</v>
      </c>
    </row>
    <row r="5108" spans="2:3" x14ac:dyDescent="0.25">
      <c r="B5108" s="238">
        <v>5045</v>
      </c>
      <c r="C5108" s="237">
        <v>-168.63833315346824</v>
      </c>
    </row>
    <row r="5109" spans="2:3" x14ac:dyDescent="0.25">
      <c r="B5109" s="238">
        <v>5046</v>
      </c>
      <c r="C5109" s="237">
        <v>44.894262160396607</v>
      </c>
    </row>
    <row r="5110" spans="2:3" x14ac:dyDescent="0.25">
      <c r="B5110" s="238">
        <v>5047</v>
      </c>
      <c r="C5110" s="237">
        <v>-59.798838258224208</v>
      </c>
    </row>
    <row r="5111" spans="2:3" x14ac:dyDescent="0.25">
      <c r="B5111" s="238">
        <v>5048</v>
      </c>
      <c r="C5111" s="237">
        <v>109.79905263302726</v>
      </c>
    </row>
    <row r="5112" spans="2:3" x14ac:dyDescent="0.25">
      <c r="B5112" s="238">
        <v>5049</v>
      </c>
      <c r="C5112" s="237">
        <v>168.3090606155483</v>
      </c>
    </row>
    <row r="5113" spans="2:3" x14ac:dyDescent="0.25">
      <c r="B5113" s="238">
        <v>5050</v>
      </c>
      <c r="C5113" s="237">
        <v>-23.259767743616379</v>
      </c>
    </row>
    <row r="5114" spans="2:3" x14ac:dyDescent="0.25">
      <c r="B5114" s="238">
        <v>5051</v>
      </c>
      <c r="C5114" s="237">
        <v>10.930091865052589</v>
      </c>
    </row>
    <row r="5115" spans="2:3" x14ac:dyDescent="0.25">
      <c r="B5115" s="238">
        <v>5052</v>
      </c>
      <c r="C5115" s="237">
        <v>-0.80415225551929836</v>
      </c>
    </row>
    <row r="5116" spans="2:3" x14ac:dyDescent="0.25">
      <c r="B5116" s="238">
        <v>5053</v>
      </c>
      <c r="C5116" s="237">
        <v>147.77370756536658</v>
      </c>
    </row>
    <row r="5117" spans="2:3" x14ac:dyDescent="0.25">
      <c r="B5117" s="238">
        <v>5054</v>
      </c>
      <c r="C5117" s="237">
        <v>-63.302417204289895</v>
      </c>
    </row>
    <row r="5118" spans="2:3" x14ac:dyDescent="0.25">
      <c r="B5118" s="238">
        <v>5055</v>
      </c>
      <c r="C5118" s="237">
        <v>226.87641480521529</v>
      </c>
    </row>
    <row r="5119" spans="2:3" x14ac:dyDescent="0.25">
      <c r="B5119" s="238">
        <v>5056</v>
      </c>
      <c r="C5119" s="237">
        <v>298.44628338346649</v>
      </c>
    </row>
    <row r="5120" spans="2:3" x14ac:dyDescent="0.25">
      <c r="B5120" s="238">
        <v>5057</v>
      </c>
      <c r="C5120" s="237">
        <v>-28.763520314801298</v>
      </c>
    </row>
    <row r="5121" spans="2:3" x14ac:dyDescent="0.25">
      <c r="B5121" s="238">
        <v>5058</v>
      </c>
      <c r="C5121" s="237">
        <v>121.02535568110463</v>
      </c>
    </row>
    <row r="5122" spans="2:3" x14ac:dyDescent="0.25">
      <c r="B5122" s="238">
        <v>5059</v>
      </c>
      <c r="C5122" s="237">
        <v>-17.669336800281712</v>
      </c>
    </row>
    <row r="5123" spans="2:3" x14ac:dyDescent="0.25">
      <c r="B5123" s="238">
        <v>5060</v>
      </c>
      <c r="C5123" s="237">
        <v>83.792353381926986</v>
      </c>
    </row>
    <row r="5124" spans="2:3" x14ac:dyDescent="0.25">
      <c r="B5124" s="238">
        <v>5061</v>
      </c>
      <c r="C5124" s="237">
        <v>188.68485317566214</v>
      </c>
    </row>
    <row r="5125" spans="2:3" x14ac:dyDescent="0.25">
      <c r="B5125" s="238">
        <v>5062</v>
      </c>
      <c r="C5125" s="237">
        <v>71.474068562468048</v>
      </c>
    </row>
    <row r="5126" spans="2:3" x14ac:dyDescent="0.25">
      <c r="B5126" s="238">
        <v>5063</v>
      </c>
      <c r="C5126" s="237">
        <v>357.67595871120852</v>
      </c>
    </row>
    <row r="5127" spans="2:3" x14ac:dyDescent="0.25">
      <c r="B5127" s="238">
        <v>5064</v>
      </c>
      <c r="C5127" s="237">
        <v>74.82512282235264</v>
      </c>
    </row>
    <row r="5128" spans="2:3" x14ac:dyDescent="0.25">
      <c r="B5128" s="238">
        <v>5065</v>
      </c>
      <c r="C5128" s="237">
        <v>12.057942499890245</v>
      </c>
    </row>
    <row r="5129" spans="2:3" x14ac:dyDescent="0.25">
      <c r="B5129" s="238">
        <v>5066</v>
      </c>
      <c r="C5129" s="237">
        <v>301.53117769940195</v>
      </c>
    </row>
    <row r="5130" spans="2:3" x14ac:dyDescent="0.25">
      <c r="B5130" s="238">
        <v>5067</v>
      </c>
      <c r="C5130" s="237">
        <v>263.36628095367882</v>
      </c>
    </row>
    <row r="5131" spans="2:3" x14ac:dyDescent="0.25">
      <c r="B5131" s="238">
        <v>5068</v>
      </c>
      <c r="C5131" s="237">
        <v>283.57372795636161</v>
      </c>
    </row>
    <row r="5132" spans="2:3" x14ac:dyDescent="0.25">
      <c r="B5132" s="238">
        <v>5069</v>
      </c>
      <c r="C5132" s="237">
        <v>53.224842029040531</v>
      </c>
    </row>
    <row r="5133" spans="2:3" x14ac:dyDescent="0.25">
      <c r="B5133" s="238">
        <v>5070</v>
      </c>
      <c r="C5133" s="237">
        <v>275.71931334169005</v>
      </c>
    </row>
    <row r="5134" spans="2:3" x14ac:dyDescent="0.25">
      <c r="B5134" s="238">
        <v>5071</v>
      </c>
      <c r="C5134" s="237">
        <v>217.57322061792331</v>
      </c>
    </row>
    <row r="5135" spans="2:3" x14ac:dyDescent="0.25">
      <c r="B5135" s="238">
        <v>5072</v>
      </c>
      <c r="C5135" s="237">
        <v>192.41015948034834</v>
      </c>
    </row>
    <row r="5136" spans="2:3" x14ac:dyDescent="0.25">
      <c r="B5136" s="238">
        <v>5073</v>
      </c>
      <c r="C5136" s="237">
        <v>422.33992339811448</v>
      </c>
    </row>
    <row r="5137" spans="2:3" x14ac:dyDescent="0.25">
      <c r="B5137" s="238">
        <v>5074</v>
      </c>
      <c r="C5137" s="237">
        <v>209.02757365462514</v>
      </c>
    </row>
    <row r="5138" spans="2:3" x14ac:dyDescent="0.25">
      <c r="B5138" s="238">
        <v>5075</v>
      </c>
      <c r="C5138" s="237">
        <v>-98.298623392860975</v>
      </c>
    </row>
    <row r="5139" spans="2:3" x14ac:dyDescent="0.25">
      <c r="B5139" s="238">
        <v>5076</v>
      </c>
      <c r="C5139" s="237">
        <v>108.87416883261368</v>
      </c>
    </row>
    <row r="5140" spans="2:3" x14ac:dyDescent="0.25">
      <c r="B5140" s="238">
        <v>5077</v>
      </c>
      <c r="C5140" s="237">
        <v>139.92626801931181</v>
      </c>
    </row>
    <row r="5141" spans="2:3" x14ac:dyDescent="0.25">
      <c r="B5141" s="238">
        <v>5078</v>
      </c>
      <c r="C5141" s="237">
        <v>20.507702146947608</v>
      </c>
    </row>
    <row r="5142" spans="2:3" x14ac:dyDescent="0.25">
      <c r="B5142" s="238">
        <v>5079</v>
      </c>
      <c r="C5142" s="237">
        <v>168.79987583440248</v>
      </c>
    </row>
    <row r="5143" spans="2:3" x14ac:dyDescent="0.25">
      <c r="B5143" s="238">
        <v>5080</v>
      </c>
      <c r="C5143" s="237">
        <v>120.36215453908611</v>
      </c>
    </row>
    <row r="5144" spans="2:3" x14ac:dyDescent="0.25">
      <c r="B5144" s="238">
        <v>5081</v>
      </c>
      <c r="C5144" s="237">
        <v>211.66238721156986</v>
      </c>
    </row>
    <row r="5145" spans="2:3" x14ac:dyDescent="0.25">
      <c r="B5145" s="238">
        <v>5082</v>
      </c>
      <c r="C5145" s="237">
        <v>269.70883563206235</v>
      </c>
    </row>
    <row r="5146" spans="2:3" x14ac:dyDescent="0.25">
      <c r="B5146" s="238">
        <v>5083</v>
      </c>
      <c r="C5146" s="237">
        <v>58.350848320762807</v>
      </c>
    </row>
    <row r="5147" spans="2:3" x14ac:dyDescent="0.25">
      <c r="B5147" s="238">
        <v>5084</v>
      </c>
      <c r="C5147" s="237">
        <v>-23.078022133361571</v>
      </c>
    </row>
    <row r="5148" spans="2:3" x14ac:dyDescent="0.25">
      <c r="B5148" s="238">
        <v>5085</v>
      </c>
      <c r="C5148" s="237">
        <v>-19.009404262382333</v>
      </c>
    </row>
    <row r="5149" spans="2:3" x14ac:dyDescent="0.25">
      <c r="B5149" s="238">
        <v>5086</v>
      </c>
      <c r="C5149" s="237">
        <v>107.01051656007233</v>
      </c>
    </row>
    <row r="5150" spans="2:3" x14ac:dyDescent="0.25">
      <c r="B5150" s="238">
        <v>5087</v>
      </c>
      <c r="C5150" s="237">
        <v>71.339038073578195</v>
      </c>
    </row>
    <row r="5151" spans="2:3" x14ac:dyDescent="0.25">
      <c r="B5151" s="238">
        <v>5088</v>
      </c>
      <c r="C5151" s="237">
        <v>225.81871200001382</v>
      </c>
    </row>
    <row r="5152" spans="2:3" x14ac:dyDescent="0.25">
      <c r="B5152" s="238">
        <v>5089</v>
      </c>
      <c r="C5152" s="237">
        <v>189.59128952653816</v>
      </c>
    </row>
    <row r="5153" spans="2:3" x14ac:dyDescent="0.25">
      <c r="B5153" s="238">
        <v>5090</v>
      </c>
      <c r="C5153" s="237">
        <v>192.81113411733344</v>
      </c>
    </row>
    <row r="5154" spans="2:3" x14ac:dyDescent="0.25">
      <c r="B5154" s="238">
        <v>5091</v>
      </c>
      <c r="C5154" s="237">
        <v>-103.2233535465987</v>
      </c>
    </row>
    <row r="5155" spans="2:3" x14ac:dyDescent="0.25">
      <c r="B5155" s="238">
        <v>5092</v>
      </c>
      <c r="C5155" s="237">
        <v>241.54806015954509</v>
      </c>
    </row>
    <row r="5156" spans="2:3" x14ac:dyDescent="0.25">
      <c r="B5156" s="238">
        <v>5093</v>
      </c>
      <c r="C5156" s="237">
        <v>-235.47111412640356</v>
      </c>
    </row>
    <row r="5157" spans="2:3" x14ac:dyDescent="0.25">
      <c r="B5157" s="238">
        <v>5094</v>
      </c>
      <c r="C5157" s="237">
        <v>187.28774835472365</v>
      </c>
    </row>
    <row r="5158" spans="2:3" x14ac:dyDescent="0.25">
      <c r="B5158" s="238">
        <v>5095</v>
      </c>
      <c r="C5158" s="237">
        <v>280.35084795739505</v>
      </c>
    </row>
    <row r="5159" spans="2:3" x14ac:dyDescent="0.25">
      <c r="B5159" s="238">
        <v>5096</v>
      </c>
      <c r="C5159" s="237">
        <v>154.54398493047378</v>
      </c>
    </row>
    <row r="5160" spans="2:3" x14ac:dyDescent="0.25">
      <c r="B5160" s="238">
        <v>5097</v>
      </c>
      <c r="C5160" s="237">
        <v>-14.23987288781538</v>
      </c>
    </row>
    <row r="5161" spans="2:3" x14ac:dyDescent="0.25">
      <c r="B5161" s="238">
        <v>5098</v>
      </c>
      <c r="C5161" s="237">
        <v>61.926163620681002</v>
      </c>
    </row>
    <row r="5162" spans="2:3" x14ac:dyDescent="0.25">
      <c r="B5162" s="238">
        <v>5099</v>
      </c>
      <c r="C5162" s="237">
        <v>236.84988670577292</v>
      </c>
    </row>
    <row r="5163" spans="2:3" x14ac:dyDescent="0.25">
      <c r="B5163" s="238">
        <v>5100</v>
      </c>
      <c r="C5163" s="237">
        <v>101.92784377766075</v>
      </c>
    </row>
    <row r="5164" spans="2:3" x14ac:dyDescent="0.25">
      <c r="B5164" s="238">
        <v>5101</v>
      </c>
      <c r="C5164" s="237">
        <v>45.436754632065529</v>
      </c>
    </row>
    <row r="5165" spans="2:3" x14ac:dyDescent="0.25">
      <c r="B5165" s="238">
        <v>5102</v>
      </c>
      <c r="C5165" s="237">
        <v>-1.4380208025865215</v>
      </c>
    </row>
    <row r="5166" spans="2:3" x14ac:dyDescent="0.25">
      <c r="B5166" s="238">
        <v>5103</v>
      </c>
      <c r="C5166" s="237">
        <v>-154.51263112806731</v>
      </c>
    </row>
    <row r="5167" spans="2:3" x14ac:dyDescent="0.25">
      <c r="B5167" s="238">
        <v>5104</v>
      </c>
      <c r="C5167" s="237">
        <v>239.87126404123606</v>
      </c>
    </row>
    <row r="5168" spans="2:3" x14ac:dyDescent="0.25">
      <c r="B5168" s="238">
        <v>5105</v>
      </c>
      <c r="C5168" s="237">
        <v>-81.176099042670927</v>
      </c>
    </row>
    <row r="5169" spans="2:3" x14ac:dyDescent="0.25">
      <c r="B5169" s="238">
        <v>5106</v>
      </c>
      <c r="C5169" s="237">
        <v>48.62269275963699</v>
      </c>
    </row>
    <row r="5170" spans="2:3" x14ac:dyDescent="0.25">
      <c r="B5170" s="238">
        <v>5107</v>
      </c>
      <c r="C5170" s="237">
        <v>308.44094512061974</v>
      </c>
    </row>
    <row r="5171" spans="2:3" x14ac:dyDescent="0.25">
      <c r="B5171" s="238">
        <v>5108</v>
      </c>
      <c r="C5171" s="237">
        <v>-161.48683233531534</v>
      </c>
    </row>
    <row r="5172" spans="2:3" x14ac:dyDescent="0.25">
      <c r="B5172" s="238">
        <v>5109</v>
      </c>
      <c r="C5172" s="237">
        <v>246.88030643929335</v>
      </c>
    </row>
    <row r="5173" spans="2:3" x14ac:dyDescent="0.25">
      <c r="B5173" s="238">
        <v>5110</v>
      </c>
      <c r="C5173" s="237">
        <v>134.83772992114811</v>
      </c>
    </row>
    <row r="5174" spans="2:3" x14ac:dyDescent="0.25">
      <c r="B5174" s="238">
        <v>5111</v>
      </c>
      <c r="C5174" s="237">
        <v>235.23152660911236</v>
      </c>
    </row>
    <row r="5175" spans="2:3" x14ac:dyDescent="0.25">
      <c r="B5175" s="238">
        <v>5112</v>
      </c>
      <c r="C5175" s="237">
        <v>254.80039622851197</v>
      </c>
    </row>
    <row r="5176" spans="2:3" x14ac:dyDescent="0.25">
      <c r="B5176" s="238">
        <v>5113</v>
      </c>
      <c r="C5176" s="237">
        <v>202.51489573497724</v>
      </c>
    </row>
    <row r="5177" spans="2:3" x14ac:dyDescent="0.25">
      <c r="B5177" s="238">
        <v>5114</v>
      </c>
      <c r="C5177" s="237">
        <v>126.01297485739074</v>
      </c>
    </row>
    <row r="5178" spans="2:3" x14ac:dyDescent="0.25">
      <c r="B5178" s="238">
        <v>5115</v>
      </c>
      <c r="C5178" s="237">
        <v>186.18273662940084</v>
      </c>
    </row>
    <row r="5179" spans="2:3" x14ac:dyDescent="0.25">
      <c r="B5179" s="238">
        <v>5116</v>
      </c>
      <c r="C5179" s="237">
        <v>186.71934310006145</v>
      </c>
    </row>
    <row r="5180" spans="2:3" x14ac:dyDescent="0.25">
      <c r="B5180" s="238">
        <v>5117</v>
      </c>
      <c r="C5180" s="237">
        <v>-191.94979126890263</v>
      </c>
    </row>
    <row r="5181" spans="2:3" x14ac:dyDescent="0.25">
      <c r="B5181" s="238">
        <v>5118</v>
      </c>
      <c r="C5181" s="237">
        <v>168.86344688138246</v>
      </c>
    </row>
    <row r="5182" spans="2:3" x14ac:dyDescent="0.25">
      <c r="B5182" s="238">
        <v>5119</v>
      </c>
      <c r="C5182" s="237">
        <v>-36.803603737402312</v>
      </c>
    </row>
    <row r="5183" spans="2:3" x14ac:dyDescent="0.25">
      <c r="B5183" s="238">
        <v>5120</v>
      </c>
      <c r="C5183" s="237">
        <v>70.974628701702372</v>
      </c>
    </row>
    <row r="5184" spans="2:3" x14ac:dyDescent="0.25">
      <c r="B5184" s="238">
        <v>5121</v>
      </c>
      <c r="C5184" s="237">
        <v>-83.775600295178123</v>
      </c>
    </row>
    <row r="5185" spans="2:3" x14ac:dyDescent="0.25">
      <c r="B5185" s="238">
        <v>5122</v>
      </c>
      <c r="C5185" s="237">
        <v>42.42249788005941</v>
      </c>
    </row>
    <row r="5186" spans="2:3" x14ac:dyDescent="0.25">
      <c r="B5186" s="238">
        <v>5123</v>
      </c>
      <c r="C5186" s="237">
        <v>150.68403342519639</v>
      </c>
    </row>
    <row r="5187" spans="2:3" x14ac:dyDescent="0.25">
      <c r="B5187" s="238">
        <v>5124</v>
      </c>
      <c r="C5187" s="237">
        <v>160.57249423553327</v>
      </c>
    </row>
    <row r="5188" spans="2:3" x14ac:dyDescent="0.25">
      <c r="B5188" s="238">
        <v>5125</v>
      </c>
      <c r="C5188" s="237">
        <v>322.78935443107736</v>
      </c>
    </row>
    <row r="5189" spans="2:3" x14ac:dyDescent="0.25">
      <c r="B5189" s="238">
        <v>5126</v>
      </c>
      <c r="C5189" s="237">
        <v>165.07152926859163</v>
      </c>
    </row>
    <row r="5190" spans="2:3" x14ac:dyDescent="0.25">
      <c r="B5190" s="238">
        <v>5127</v>
      </c>
      <c r="C5190" s="237">
        <v>246.59678226062954</v>
      </c>
    </row>
    <row r="5191" spans="2:3" x14ac:dyDescent="0.25">
      <c r="B5191" s="238">
        <v>5128</v>
      </c>
      <c r="C5191" s="237">
        <v>145.93322609663281</v>
      </c>
    </row>
    <row r="5192" spans="2:3" x14ac:dyDescent="0.25">
      <c r="B5192" s="238">
        <v>5129</v>
      </c>
      <c r="C5192" s="237">
        <v>165.24094945931972</v>
      </c>
    </row>
    <row r="5193" spans="2:3" x14ac:dyDescent="0.25">
      <c r="B5193" s="238">
        <v>5130</v>
      </c>
      <c r="C5193" s="237">
        <v>-162.96025231624719</v>
      </c>
    </row>
    <row r="5194" spans="2:3" x14ac:dyDescent="0.25">
      <c r="B5194" s="238">
        <v>5131</v>
      </c>
      <c r="C5194" s="237">
        <v>179.37802826234145</v>
      </c>
    </row>
    <row r="5195" spans="2:3" x14ac:dyDescent="0.25">
      <c r="B5195" s="238">
        <v>5132</v>
      </c>
      <c r="C5195" s="237">
        <v>165.8517740751887</v>
      </c>
    </row>
    <row r="5196" spans="2:3" x14ac:dyDescent="0.25">
      <c r="B5196" s="238">
        <v>5133</v>
      </c>
      <c r="C5196" s="237">
        <v>327.71787867890532</v>
      </c>
    </row>
    <row r="5197" spans="2:3" x14ac:dyDescent="0.25">
      <c r="B5197" s="238">
        <v>5134</v>
      </c>
      <c r="C5197" s="237">
        <v>-320.72999140456511</v>
      </c>
    </row>
    <row r="5198" spans="2:3" x14ac:dyDescent="0.25">
      <c r="B5198" s="238">
        <v>5135</v>
      </c>
      <c r="C5198" s="237">
        <v>309.56510381509969</v>
      </c>
    </row>
    <row r="5199" spans="2:3" x14ac:dyDescent="0.25">
      <c r="B5199" s="238">
        <v>5136</v>
      </c>
      <c r="C5199" s="237">
        <v>137.21613409616177</v>
      </c>
    </row>
    <row r="5200" spans="2:3" x14ac:dyDescent="0.25">
      <c r="B5200" s="238">
        <v>5137</v>
      </c>
      <c r="C5200" s="237">
        <v>-2.0041815257528697</v>
      </c>
    </row>
    <row r="5201" spans="2:3" x14ac:dyDescent="0.25">
      <c r="B5201" s="238">
        <v>5138</v>
      </c>
      <c r="C5201" s="237">
        <v>101.60592386496583</v>
      </c>
    </row>
    <row r="5202" spans="2:3" x14ac:dyDescent="0.25">
      <c r="B5202" s="238">
        <v>5139</v>
      </c>
      <c r="C5202" s="237">
        <v>69.158889896675248</v>
      </c>
    </row>
    <row r="5203" spans="2:3" x14ac:dyDescent="0.25">
      <c r="B5203" s="238">
        <v>5140</v>
      </c>
      <c r="C5203" s="237">
        <v>55.462370918408837</v>
      </c>
    </row>
    <row r="5204" spans="2:3" x14ac:dyDescent="0.25">
      <c r="B5204" s="238">
        <v>5141</v>
      </c>
      <c r="C5204" s="237">
        <v>262.41323619467238</v>
      </c>
    </row>
    <row r="5205" spans="2:3" x14ac:dyDescent="0.25">
      <c r="B5205" s="238">
        <v>5142</v>
      </c>
      <c r="C5205" s="237">
        <v>19.103265732075371</v>
      </c>
    </row>
    <row r="5206" spans="2:3" x14ac:dyDescent="0.25">
      <c r="B5206" s="238">
        <v>5143</v>
      </c>
      <c r="C5206" s="237">
        <v>93.466139098480795</v>
      </c>
    </row>
    <row r="5207" spans="2:3" x14ac:dyDescent="0.25">
      <c r="B5207" s="238">
        <v>5144</v>
      </c>
      <c r="C5207" s="237">
        <v>57.77733001154192</v>
      </c>
    </row>
    <row r="5208" spans="2:3" x14ac:dyDescent="0.25">
      <c r="B5208" s="238">
        <v>5145</v>
      </c>
      <c r="C5208" s="237">
        <v>4.0598142004090647</v>
      </c>
    </row>
    <row r="5209" spans="2:3" x14ac:dyDescent="0.25">
      <c r="B5209" s="238">
        <v>5146</v>
      </c>
      <c r="C5209" s="237">
        <v>-112.69698924449386</v>
      </c>
    </row>
    <row r="5210" spans="2:3" x14ac:dyDescent="0.25">
      <c r="B5210" s="238">
        <v>5147</v>
      </c>
      <c r="C5210" s="237">
        <v>300.83895825786129</v>
      </c>
    </row>
    <row r="5211" spans="2:3" x14ac:dyDescent="0.25">
      <c r="B5211" s="238">
        <v>5148</v>
      </c>
      <c r="C5211" s="237">
        <v>160.2154832029043</v>
      </c>
    </row>
    <row r="5212" spans="2:3" x14ac:dyDescent="0.25">
      <c r="B5212" s="238">
        <v>5149</v>
      </c>
      <c r="C5212" s="237">
        <v>253.93772818483245</v>
      </c>
    </row>
    <row r="5213" spans="2:3" x14ac:dyDescent="0.25">
      <c r="B5213" s="238">
        <v>5150</v>
      </c>
      <c r="C5213" s="237">
        <v>129.07647596435484</v>
      </c>
    </row>
    <row r="5214" spans="2:3" x14ac:dyDescent="0.25">
      <c r="B5214" s="238">
        <v>5151</v>
      </c>
      <c r="C5214" s="237">
        <v>113.46193568929112</v>
      </c>
    </row>
    <row r="5215" spans="2:3" x14ac:dyDescent="0.25">
      <c r="B5215" s="238">
        <v>5152</v>
      </c>
      <c r="C5215" s="237">
        <v>136.91179015778789</v>
      </c>
    </row>
    <row r="5216" spans="2:3" x14ac:dyDescent="0.25">
      <c r="B5216" s="238">
        <v>5153</v>
      </c>
      <c r="C5216" s="237">
        <v>-45.937986379344892</v>
      </c>
    </row>
    <row r="5217" spans="2:3" x14ac:dyDescent="0.25">
      <c r="B5217" s="238">
        <v>5154</v>
      </c>
      <c r="C5217" s="237">
        <v>252.55359449588059</v>
      </c>
    </row>
    <row r="5218" spans="2:3" x14ac:dyDescent="0.25">
      <c r="B5218" s="238">
        <v>5155</v>
      </c>
      <c r="C5218" s="237">
        <v>348.84242942192873</v>
      </c>
    </row>
    <row r="5219" spans="2:3" x14ac:dyDescent="0.25">
      <c r="B5219" s="238">
        <v>5156</v>
      </c>
      <c r="C5219" s="237">
        <v>-81.088479563040693</v>
      </c>
    </row>
    <row r="5220" spans="2:3" x14ac:dyDescent="0.25">
      <c r="B5220" s="238">
        <v>5157</v>
      </c>
      <c r="C5220" s="237">
        <v>125.6035967304085</v>
      </c>
    </row>
    <row r="5221" spans="2:3" x14ac:dyDescent="0.25">
      <c r="B5221" s="238">
        <v>5158</v>
      </c>
      <c r="C5221" s="237">
        <v>-4.799128880113571</v>
      </c>
    </row>
    <row r="5222" spans="2:3" x14ac:dyDescent="0.25">
      <c r="B5222" s="238">
        <v>5159</v>
      </c>
      <c r="C5222" s="237">
        <v>-28.259016032945738</v>
      </c>
    </row>
    <row r="5223" spans="2:3" x14ac:dyDescent="0.25">
      <c r="B5223" s="238">
        <v>5160</v>
      </c>
      <c r="C5223" s="237">
        <v>95.821221892924413</v>
      </c>
    </row>
    <row r="5224" spans="2:3" x14ac:dyDescent="0.25">
      <c r="B5224" s="238">
        <v>5161</v>
      </c>
      <c r="C5224" s="237">
        <v>227.06859314994978</v>
      </c>
    </row>
    <row r="5225" spans="2:3" x14ac:dyDescent="0.25">
      <c r="B5225" s="238">
        <v>5162</v>
      </c>
      <c r="C5225" s="237">
        <v>203.43157174953689</v>
      </c>
    </row>
    <row r="5226" spans="2:3" x14ac:dyDescent="0.25">
      <c r="B5226" s="238">
        <v>5163</v>
      </c>
      <c r="C5226" s="237">
        <v>171.66272514688319</v>
      </c>
    </row>
    <row r="5227" spans="2:3" x14ac:dyDescent="0.25">
      <c r="B5227" s="238">
        <v>5164</v>
      </c>
      <c r="C5227" s="237">
        <v>124.27195714423289</v>
      </c>
    </row>
    <row r="5228" spans="2:3" x14ac:dyDescent="0.25">
      <c r="B5228" s="238">
        <v>5165</v>
      </c>
      <c r="C5228" s="237">
        <v>265.84607093692699</v>
      </c>
    </row>
    <row r="5229" spans="2:3" x14ac:dyDescent="0.25">
      <c r="B5229" s="238">
        <v>5166</v>
      </c>
      <c r="C5229" s="237">
        <v>206.81321888378011</v>
      </c>
    </row>
    <row r="5230" spans="2:3" x14ac:dyDescent="0.25">
      <c r="B5230" s="238">
        <v>5167</v>
      </c>
      <c r="C5230" s="237">
        <v>244.85336610639476</v>
      </c>
    </row>
    <row r="5231" spans="2:3" x14ac:dyDescent="0.25">
      <c r="B5231" s="238">
        <v>5168</v>
      </c>
      <c r="C5231" s="237">
        <v>186.57693812755832</v>
      </c>
    </row>
    <row r="5232" spans="2:3" x14ac:dyDescent="0.25">
      <c r="B5232" s="238">
        <v>5169</v>
      </c>
      <c r="C5232" s="237">
        <v>132.53158162983752</v>
      </c>
    </row>
    <row r="5233" spans="2:3" x14ac:dyDescent="0.25">
      <c r="B5233" s="238">
        <v>5170</v>
      </c>
      <c r="C5233" s="237">
        <v>212.75150115955017</v>
      </c>
    </row>
    <row r="5234" spans="2:3" x14ac:dyDescent="0.25">
      <c r="B5234" s="238">
        <v>5171</v>
      </c>
      <c r="C5234" s="237">
        <v>204.77878565188459</v>
      </c>
    </row>
    <row r="5235" spans="2:3" x14ac:dyDescent="0.25">
      <c r="B5235" s="238">
        <v>5172</v>
      </c>
      <c r="C5235" s="237">
        <v>227.09220112458758</v>
      </c>
    </row>
    <row r="5236" spans="2:3" x14ac:dyDescent="0.25">
      <c r="B5236" s="238">
        <v>5173</v>
      </c>
      <c r="C5236" s="237">
        <v>73.069851356704334</v>
      </c>
    </row>
    <row r="5237" spans="2:3" x14ac:dyDescent="0.25">
      <c r="B5237" s="238">
        <v>5174</v>
      </c>
      <c r="C5237" s="237">
        <v>57.996651234041508</v>
      </c>
    </row>
    <row r="5238" spans="2:3" x14ac:dyDescent="0.25">
      <c r="B5238" s="238">
        <v>5175</v>
      </c>
      <c r="C5238" s="237">
        <v>15.61388781437077</v>
      </c>
    </row>
    <row r="5239" spans="2:3" x14ac:dyDescent="0.25">
      <c r="B5239" s="238">
        <v>5176</v>
      </c>
      <c r="C5239" s="237">
        <v>102.13799188967175</v>
      </c>
    </row>
    <row r="5240" spans="2:3" x14ac:dyDescent="0.25">
      <c r="B5240" s="238">
        <v>5177</v>
      </c>
      <c r="C5240" s="237">
        <v>179.79049020646005</v>
      </c>
    </row>
    <row r="5241" spans="2:3" x14ac:dyDescent="0.25">
      <c r="B5241" s="238">
        <v>5178</v>
      </c>
      <c r="C5241" s="237">
        <v>95.873832233519579</v>
      </c>
    </row>
    <row r="5242" spans="2:3" x14ac:dyDescent="0.25">
      <c r="B5242" s="238">
        <v>5179</v>
      </c>
      <c r="C5242" s="237">
        <v>94.303287520433031</v>
      </c>
    </row>
    <row r="5243" spans="2:3" x14ac:dyDescent="0.25">
      <c r="B5243" s="238">
        <v>5180</v>
      </c>
      <c r="C5243" s="237">
        <v>-139.35402263618295</v>
      </c>
    </row>
    <row r="5244" spans="2:3" x14ac:dyDescent="0.25">
      <c r="B5244" s="238">
        <v>5181</v>
      </c>
      <c r="C5244" s="237">
        <v>145.59024135937736</v>
      </c>
    </row>
    <row r="5245" spans="2:3" x14ac:dyDescent="0.25">
      <c r="B5245" s="238">
        <v>5182</v>
      </c>
      <c r="C5245" s="237">
        <v>127.32037039400936</v>
      </c>
    </row>
    <row r="5246" spans="2:3" x14ac:dyDescent="0.25">
      <c r="B5246" s="238">
        <v>5183</v>
      </c>
      <c r="C5246" s="237">
        <v>90.470606306752003</v>
      </c>
    </row>
    <row r="5247" spans="2:3" x14ac:dyDescent="0.25">
      <c r="B5247" s="238">
        <v>5184</v>
      </c>
      <c r="C5247" s="237">
        <v>-91.038093502992808</v>
      </c>
    </row>
    <row r="5248" spans="2:3" x14ac:dyDescent="0.25">
      <c r="B5248" s="238">
        <v>5185</v>
      </c>
      <c r="C5248" s="237">
        <v>74.279671027544723</v>
      </c>
    </row>
    <row r="5249" spans="2:3" x14ac:dyDescent="0.25">
      <c r="B5249" s="238">
        <v>5186</v>
      </c>
      <c r="C5249" s="237">
        <v>230.53307241633127</v>
      </c>
    </row>
    <row r="5250" spans="2:3" x14ac:dyDescent="0.25">
      <c r="B5250" s="238">
        <v>5187</v>
      </c>
      <c r="C5250" s="237">
        <v>85.248608654371438</v>
      </c>
    </row>
    <row r="5251" spans="2:3" x14ac:dyDescent="0.25">
      <c r="B5251" s="238">
        <v>5188</v>
      </c>
      <c r="C5251" s="237">
        <v>460.22804265226659</v>
      </c>
    </row>
    <row r="5252" spans="2:3" x14ac:dyDescent="0.25">
      <c r="B5252" s="238">
        <v>5189</v>
      </c>
      <c r="C5252" s="237">
        <v>68.242981766386606</v>
      </c>
    </row>
    <row r="5253" spans="2:3" x14ac:dyDescent="0.25">
      <c r="B5253" s="238">
        <v>5190</v>
      </c>
      <c r="C5253" s="237">
        <v>259.32122486591442</v>
      </c>
    </row>
    <row r="5254" spans="2:3" x14ac:dyDescent="0.25">
      <c r="B5254" s="238">
        <v>5191</v>
      </c>
      <c r="C5254" s="237">
        <v>251.32186589185974</v>
      </c>
    </row>
    <row r="5255" spans="2:3" x14ac:dyDescent="0.25">
      <c r="B5255" s="238">
        <v>5192</v>
      </c>
      <c r="C5255" s="237">
        <v>168.6050049574913</v>
      </c>
    </row>
    <row r="5256" spans="2:3" x14ac:dyDescent="0.25">
      <c r="B5256" s="238">
        <v>5193</v>
      </c>
      <c r="C5256" s="237">
        <v>53.585980182868951</v>
      </c>
    </row>
    <row r="5257" spans="2:3" x14ac:dyDescent="0.25">
      <c r="B5257" s="238">
        <v>5194</v>
      </c>
      <c r="C5257" s="237">
        <v>118.2903618937361</v>
      </c>
    </row>
    <row r="5258" spans="2:3" x14ac:dyDescent="0.25">
      <c r="B5258" s="238">
        <v>5195</v>
      </c>
      <c r="C5258" s="237">
        <v>205.68543005950721</v>
      </c>
    </row>
    <row r="5259" spans="2:3" x14ac:dyDescent="0.25">
      <c r="B5259" s="238">
        <v>5196</v>
      </c>
      <c r="C5259" s="237">
        <v>95.540026994188281</v>
      </c>
    </row>
    <row r="5260" spans="2:3" x14ac:dyDescent="0.25">
      <c r="B5260" s="238">
        <v>5197</v>
      </c>
      <c r="C5260" s="237">
        <v>243.04373940367128</v>
      </c>
    </row>
    <row r="5261" spans="2:3" x14ac:dyDescent="0.25">
      <c r="B5261" s="238">
        <v>5198</v>
      </c>
      <c r="C5261" s="237">
        <v>49.000769779401239</v>
      </c>
    </row>
    <row r="5262" spans="2:3" x14ac:dyDescent="0.25">
      <c r="B5262" s="238">
        <v>5199</v>
      </c>
      <c r="C5262" s="237">
        <v>-8.7462418473310208</v>
      </c>
    </row>
    <row r="5263" spans="2:3" x14ac:dyDescent="0.25">
      <c r="B5263" s="238">
        <v>5200</v>
      </c>
      <c r="C5263" s="237">
        <v>-37.35637657442183</v>
      </c>
    </row>
    <row r="5264" spans="2:3" x14ac:dyDescent="0.25">
      <c r="B5264" s="238">
        <v>5201</v>
      </c>
      <c r="C5264" s="237">
        <v>34.64115376355646</v>
      </c>
    </row>
    <row r="5265" spans="2:3" x14ac:dyDescent="0.25">
      <c r="B5265" s="238">
        <v>5202</v>
      </c>
      <c r="C5265" s="237">
        <v>60.259059536219411</v>
      </c>
    </row>
    <row r="5266" spans="2:3" x14ac:dyDescent="0.25">
      <c r="B5266" s="238">
        <v>5203</v>
      </c>
      <c r="C5266" s="237">
        <v>203.53019006157052</v>
      </c>
    </row>
    <row r="5267" spans="2:3" x14ac:dyDescent="0.25">
      <c r="B5267" s="238">
        <v>5204</v>
      </c>
      <c r="C5267" s="237">
        <v>277.50798320146174</v>
      </c>
    </row>
    <row r="5268" spans="2:3" x14ac:dyDescent="0.25">
      <c r="B5268" s="238">
        <v>5205</v>
      </c>
      <c r="C5268" s="237">
        <v>320.27750828188363</v>
      </c>
    </row>
    <row r="5269" spans="2:3" x14ac:dyDescent="0.25">
      <c r="B5269" s="238">
        <v>5206</v>
      </c>
      <c r="C5269" s="237">
        <v>293.11135852441737</v>
      </c>
    </row>
    <row r="5270" spans="2:3" x14ac:dyDescent="0.25">
      <c r="B5270" s="238">
        <v>5207</v>
      </c>
      <c r="C5270" s="237">
        <v>53.946776591313792</v>
      </c>
    </row>
    <row r="5271" spans="2:3" x14ac:dyDescent="0.25">
      <c r="B5271" s="238">
        <v>5208</v>
      </c>
      <c r="C5271" s="237">
        <v>190.61793424340533</v>
      </c>
    </row>
    <row r="5272" spans="2:3" x14ac:dyDescent="0.25">
      <c r="B5272" s="238">
        <v>5209</v>
      </c>
      <c r="C5272" s="237">
        <v>218.34073104800268</v>
      </c>
    </row>
    <row r="5273" spans="2:3" x14ac:dyDescent="0.25">
      <c r="B5273" s="238">
        <v>5210</v>
      </c>
      <c r="C5273" s="237">
        <v>119.43080440758891</v>
      </c>
    </row>
    <row r="5274" spans="2:3" x14ac:dyDescent="0.25">
      <c r="B5274" s="238">
        <v>5211</v>
      </c>
      <c r="C5274" s="237">
        <v>143.01186539410909</v>
      </c>
    </row>
    <row r="5275" spans="2:3" x14ac:dyDescent="0.25">
      <c r="B5275" s="238">
        <v>5212</v>
      </c>
      <c r="C5275" s="237">
        <v>139.65482692996537</v>
      </c>
    </row>
    <row r="5276" spans="2:3" x14ac:dyDescent="0.25">
      <c r="B5276" s="238">
        <v>5213</v>
      </c>
      <c r="C5276" s="237">
        <v>170.92263137311087</v>
      </c>
    </row>
    <row r="5277" spans="2:3" x14ac:dyDescent="0.25">
      <c r="B5277" s="238">
        <v>5214</v>
      </c>
      <c r="C5277" s="237">
        <v>89.019268713505426</v>
      </c>
    </row>
    <row r="5278" spans="2:3" x14ac:dyDescent="0.25">
      <c r="B5278" s="238">
        <v>5215</v>
      </c>
      <c r="C5278" s="237">
        <v>-12.62571381274455</v>
      </c>
    </row>
    <row r="5279" spans="2:3" x14ac:dyDescent="0.25">
      <c r="B5279" s="238">
        <v>5216</v>
      </c>
      <c r="C5279" s="237">
        <v>291.43497899187241</v>
      </c>
    </row>
    <row r="5280" spans="2:3" x14ac:dyDescent="0.25">
      <c r="B5280" s="238">
        <v>5217</v>
      </c>
      <c r="C5280" s="237">
        <v>315.69173934091077</v>
      </c>
    </row>
    <row r="5281" spans="2:3" x14ac:dyDescent="0.25">
      <c r="B5281" s="238">
        <v>5218</v>
      </c>
      <c r="C5281" s="237">
        <v>226.41689575916251</v>
      </c>
    </row>
    <row r="5282" spans="2:3" x14ac:dyDescent="0.25">
      <c r="B5282" s="238">
        <v>5219</v>
      </c>
      <c r="C5282" s="237">
        <v>176.40190460567678</v>
      </c>
    </row>
    <row r="5283" spans="2:3" x14ac:dyDescent="0.25">
      <c r="B5283" s="238">
        <v>5220</v>
      </c>
      <c r="C5283" s="237">
        <v>364.76460211105359</v>
      </c>
    </row>
    <row r="5284" spans="2:3" x14ac:dyDescent="0.25">
      <c r="B5284" s="238">
        <v>5221</v>
      </c>
      <c r="C5284" s="237">
        <v>20.451153956848501</v>
      </c>
    </row>
    <row r="5285" spans="2:3" x14ac:dyDescent="0.25">
      <c r="B5285" s="238">
        <v>5222</v>
      </c>
      <c r="C5285" s="237">
        <v>158.61500096901551</v>
      </c>
    </row>
    <row r="5286" spans="2:3" x14ac:dyDescent="0.25">
      <c r="B5286" s="238">
        <v>5223</v>
      </c>
      <c r="C5286" s="237">
        <v>212.24869142786955</v>
      </c>
    </row>
    <row r="5287" spans="2:3" x14ac:dyDescent="0.25">
      <c r="B5287" s="238">
        <v>5224</v>
      </c>
      <c r="C5287" s="237">
        <v>-9.9057056551799008</v>
      </c>
    </row>
    <row r="5288" spans="2:3" x14ac:dyDescent="0.25">
      <c r="B5288" s="238">
        <v>5225</v>
      </c>
      <c r="C5288" s="237">
        <v>-17.035223572044771</v>
      </c>
    </row>
    <row r="5289" spans="2:3" x14ac:dyDescent="0.25">
      <c r="B5289" s="238">
        <v>5226</v>
      </c>
      <c r="C5289" s="237">
        <v>-226.02331764804677</v>
      </c>
    </row>
    <row r="5290" spans="2:3" x14ac:dyDescent="0.25">
      <c r="B5290" s="238">
        <v>5227</v>
      </c>
      <c r="C5290" s="237">
        <v>405.86514221148622</v>
      </c>
    </row>
    <row r="5291" spans="2:3" x14ac:dyDescent="0.25">
      <c r="B5291" s="238">
        <v>5228</v>
      </c>
      <c r="C5291" s="237">
        <v>82.114134846375336</v>
      </c>
    </row>
    <row r="5292" spans="2:3" x14ac:dyDescent="0.25">
      <c r="B5292" s="238">
        <v>5229</v>
      </c>
      <c r="C5292" s="237">
        <v>212.9760304947049</v>
      </c>
    </row>
    <row r="5293" spans="2:3" x14ac:dyDescent="0.25">
      <c r="B5293" s="238">
        <v>5230</v>
      </c>
      <c r="C5293" s="237">
        <v>37.243366153619718</v>
      </c>
    </row>
    <row r="5294" spans="2:3" x14ac:dyDescent="0.25">
      <c r="B5294" s="238">
        <v>5231</v>
      </c>
      <c r="C5294" s="237">
        <v>164.23498100818657</v>
      </c>
    </row>
    <row r="5295" spans="2:3" x14ac:dyDescent="0.25">
      <c r="B5295" s="238">
        <v>5232</v>
      </c>
      <c r="C5295" s="237">
        <v>179.49594163767418</v>
      </c>
    </row>
    <row r="5296" spans="2:3" x14ac:dyDescent="0.25">
      <c r="B5296" s="238">
        <v>5233</v>
      </c>
      <c r="C5296" s="237">
        <v>359.55599944333915</v>
      </c>
    </row>
    <row r="5297" spans="2:3" x14ac:dyDescent="0.25">
      <c r="B5297" s="238">
        <v>5234</v>
      </c>
      <c r="C5297" s="237">
        <v>174.98558416374647</v>
      </c>
    </row>
    <row r="5298" spans="2:3" x14ac:dyDescent="0.25">
      <c r="B5298" s="238">
        <v>5235</v>
      </c>
      <c r="C5298" s="237">
        <v>267.24821100619721</v>
      </c>
    </row>
    <row r="5299" spans="2:3" x14ac:dyDescent="0.25">
      <c r="B5299" s="238">
        <v>5236</v>
      </c>
      <c r="C5299" s="237">
        <v>80.451327100759457</v>
      </c>
    </row>
    <row r="5300" spans="2:3" x14ac:dyDescent="0.25">
      <c r="B5300" s="238">
        <v>5237</v>
      </c>
      <c r="C5300" s="237">
        <v>223.72805247775295</v>
      </c>
    </row>
    <row r="5301" spans="2:3" x14ac:dyDescent="0.25">
      <c r="B5301" s="238">
        <v>5238</v>
      </c>
      <c r="C5301" s="237">
        <v>-110.79118191485878</v>
      </c>
    </row>
    <row r="5302" spans="2:3" x14ac:dyDescent="0.25">
      <c r="B5302" s="238">
        <v>5239</v>
      </c>
      <c r="C5302" s="237">
        <v>23.121331191230311</v>
      </c>
    </row>
    <row r="5303" spans="2:3" x14ac:dyDescent="0.25">
      <c r="B5303" s="238">
        <v>5240</v>
      </c>
      <c r="C5303" s="237">
        <v>145.09584161104397</v>
      </c>
    </row>
    <row r="5304" spans="2:3" x14ac:dyDescent="0.25">
      <c r="B5304" s="238">
        <v>5241</v>
      </c>
      <c r="C5304" s="237">
        <v>114.98570822958587</v>
      </c>
    </row>
    <row r="5305" spans="2:3" x14ac:dyDescent="0.25">
      <c r="B5305" s="238">
        <v>5242</v>
      </c>
      <c r="C5305" s="237">
        <v>155.52203066463326</v>
      </c>
    </row>
    <row r="5306" spans="2:3" x14ac:dyDescent="0.25">
      <c r="B5306" s="238">
        <v>5243</v>
      </c>
      <c r="C5306" s="237">
        <v>191.79890539458074</v>
      </c>
    </row>
    <row r="5307" spans="2:3" x14ac:dyDescent="0.25">
      <c r="B5307" s="238">
        <v>5244</v>
      </c>
      <c r="C5307" s="237">
        <v>-13.732592197184033</v>
      </c>
    </row>
    <row r="5308" spans="2:3" x14ac:dyDescent="0.25">
      <c r="B5308" s="238">
        <v>5245</v>
      </c>
      <c r="C5308" s="237">
        <v>438.19237980064941</v>
      </c>
    </row>
    <row r="5309" spans="2:3" x14ac:dyDescent="0.25">
      <c r="B5309" s="238">
        <v>5246</v>
      </c>
      <c r="C5309" s="237">
        <v>426.75377154541042</v>
      </c>
    </row>
    <row r="5310" spans="2:3" x14ac:dyDescent="0.25">
      <c r="B5310" s="238">
        <v>5247</v>
      </c>
      <c r="C5310" s="237">
        <v>195.57971274238466</v>
      </c>
    </row>
    <row r="5311" spans="2:3" x14ac:dyDescent="0.25">
      <c r="B5311" s="238">
        <v>5248</v>
      </c>
      <c r="C5311" s="237">
        <v>81.184541702227875</v>
      </c>
    </row>
    <row r="5312" spans="2:3" x14ac:dyDescent="0.25">
      <c r="B5312" s="238">
        <v>5249</v>
      </c>
      <c r="C5312" s="237">
        <v>-5.7035812006970446</v>
      </c>
    </row>
    <row r="5313" spans="2:3" x14ac:dyDescent="0.25">
      <c r="B5313" s="238">
        <v>5250</v>
      </c>
      <c r="C5313" s="237">
        <v>202.11801308730924</v>
      </c>
    </row>
    <row r="5314" spans="2:3" x14ac:dyDescent="0.25">
      <c r="B5314" s="238">
        <v>5251</v>
      </c>
      <c r="C5314" s="237">
        <v>319.06797966918748</v>
      </c>
    </row>
    <row r="5315" spans="2:3" x14ac:dyDescent="0.25">
      <c r="B5315" s="238">
        <v>5252</v>
      </c>
      <c r="C5315" s="237">
        <v>335.78016992754863</v>
      </c>
    </row>
    <row r="5316" spans="2:3" x14ac:dyDescent="0.25">
      <c r="B5316" s="238">
        <v>5253</v>
      </c>
      <c r="C5316" s="237">
        <v>352.74553274459919</v>
      </c>
    </row>
    <row r="5317" spans="2:3" x14ac:dyDescent="0.25">
      <c r="B5317" s="238">
        <v>5254</v>
      </c>
      <c r="C5317" s="237">
        <v>102.87850939227971</v>
      </c>
    </row>
    <row r="5318" spans="2:3" x14ac:dyDescent="0.25">
      <c r="B5318" s="238">
        <v>5255</v>
      </c>
      <c r="C5318" s="237">
        <v>85.268397107842304</v>
      </c>
    </row>
    <row r="5319" spans="2:3" x14ac:dyDescent="0.25">
      <c r="B5319" s="238">
        <v>5256</v>
      </c>
      <c r="C5319" s="237">
        <v>142.21393100988826</v>
      </c>
    </row>
    <row r="5320" spans="2:3" x14ac:dyDescent="0.25">
      <c r="B5320" s="238">
        <v>5257</v>
      </c>
      <c r="C5320" s="237">
        <v>-98.659592378767798</v>
      </c>
    </row>
    <row r="5321" spans="2:3" x14ac:dyDescent="0.25">
      <c r="B5321" s="238">
        <v>5258</v>
      </c>
      <c r="C5321" s="237">
        <v>-14.365172748497173</v>
      </c>
    </row>
    <row r="5322" spans="2:3" x14ac:dyDescent="0.25">
      <c r="B5322" s="238">
        <v>5259</v>
      </c>
      <c r="C5322" s="237">
        <v>219.89172433396669</v>
      </c>
    </row>
    <row r="5323" spans="2:3" x14ac:dyDescent="0.25">
      <c r="B5323" s="238">
        <v>5260</v>
      </c>
      <c r="C5323" s="237">
        <v>167.05052459952049</v>
      </c>
    </row>
    <row r="5324" spans="2:3" x14ac:dyDescent="0.25">
      <c r="B5324" s="238">
        <v>5261</v>
      </c>
      <c r="C5324" s="237">
        <v>206.41510660627176</v>
      </c>
    </row>
    <row r="5325" spans="2:3" x14ac:dyDescent="0.25">
      <c r="B5325" s="238">
        <v>5262</v>
      </c>
      <c r="C5325" s="237">
        <v>153.9821030762476</v>
      </c>
    </row>
    <row r="5326" spans="2:3" x14ac:dyDescent="0.25">
      <c r="B5326" s="238">
        <v>5263</v>
      </c>
      <c r="C5326" s="237">
        <v>357.98966421187356</v>
      </c>
    </row>
    <row r="5327" spans="2:3" x14ac:dyDescent="0.25">
      <c r="B5327" s="238">
        <v>5264</v>
      </c>
      <c r="C5327" s="237">
        <v>118.69600416009959</v>
      </c>
    </row>
    <row r="5328" spans="2:3" x14ac:dyDescent="0.25">
      <c r="B5328" s="238">
        <v>5265</v>
      </c>
      <c r="C5328" s="237">
        <v>41.576598761786087</v>
      </c>
    </row>
    <row r="5329" spans="2:3" x14ac:dyDescent="0.25">
      <c r="B5329" s="238">
        <v>5266</v>
      </c>
      <c r="C5329" s="237">
        <v>-49.82601726806638</v>
      </c>
    </row>
    <row r="5330" spans="2:3" x14ac:dyDescent="0.25">
      <c r="B5330" s="238">
        <v>5267</v>
      </c>
      <c r="C5330" s="237">
        <v>74.807618502086257</v>
      </c>
    </row>
    <row r="5331" spans="2:3" x14ac:dyDescent="0.25">
      <c r="B5331" s="238">
        <v>5268</v>
      </c>
      <c r="C5331" s="237">
        <v>-137.06286654861134</v>
      </c>
    </row>
    <row r="5332" spans="2:3" x14ac:dyDescent="0.25">
      <c r="B5332" s="238">
        <v>5269</v>
      </c>
      <c r="C5332" s="237">
        <v>186.42452814722955</v>
      </c>
    </row>
    <row r="5333" spans="2:3" x14ac:dyDescent="0.25">
      <c r="B5333" s="238">
        <v>5270</v>
      </c>
      <c r="C5333" s="237">
        <v>152.15761269387264</v>
      </c>
    </row>
    <row r="5334" spans="2:3" x14ac:dyDescent="0.25">
      <c r="B5334" s="238">
        <v>5271</v>
      </c>
      <c r="C5334" s="237">
        <v>24.482236339710184</v>
      </c>
    </row>
    <row r="5335" spans="2:3" x14ac:dyDescent="0.25">
      <c r="B5335" s="238">
        <v>5272</v>
      </c>
      <c r="C5335" s="237">
        <v>152.67208440843552</v>
      </c>
    </row>
    <row r="5336" spans="2:3" x14ac:dyDescent="0.25">
      <c r="B5336" s="238">
        <v>5273</v>
      </c>
      <c r="C5336" s="237">
        <v>183.02466289631133</v>
      </c>
    </row>
    <row r="5337" spans="2:3" x14ac:dyDescent="0.25">
      <c r="B5337" s="238">
        <v>5274</v>
      </c>
      <c r="C5337" s="237">
        <v>-84.918053925621507</v>
      </c>
    </row>
    <row r="5338" spans="2:3" x14ac:dyDescent="0.25">
      <c r="B5338" s="238">
        <v>5275</v>
      </c>
      <c r="C5338" s="237">
        <v>133.43758780986883</v>
      </c>
    </row>
    <row r="5339" spans="2:3" x14ac:dyDescent="0.25">
      <c r="B5339" s="238">
        <v>5276</v>
      </c>
      <c r="C5339" s="237">
        <v>65.289330025781624</v>
      </c>
    </row>
    <row r="5340" spans="2:3" x14ac:dyDescent="0.25">
      <c r="B5340" s="238">
        <v>5277</v>
      </c>
      <c r="C5340" s="237">
        <v>285.79246304315075</v>
      </c>
    </row>
    <row r="5341" spans="2:3" x14ac:dyDescent="0.25">
      <c r="B5341" s="238">
        <v>5278</v>
      </c>
      <c r="C5341" s="237">
        <v>47.338918860206235</v>
      </c>
    </row>
    <row r="5342" spans="2:3" x14ac:dyDescent="0.25">
      <c r="B5342" s="238">
        <v>5279</v>
      </c>
      <c r="C5342" s="237">
        <v>-6.0737011898738871</v>
      </c>
    </row>
    <row r="5343" spans="2:3" x14ac:dyDescent="0.25">
      <c r="B5343" s="238">
        <v>5280</v>
      </c>
      <c r="C5343" s="237">
        <v>104.11294313342722</v>
      </c>
    </row>
    <row r="5344" spans="2:3" x14ac:dyDescent="0.25">
      <c r="B5344" s="238">
        <v>5281</v>
      </c>
      <c r="C5344" s="237">
        <v>216.49018530728705</v>
      </c>
    </row>
    <row r="5345" spans="2:3" x14ac:dyDescent="0.25">
      <c r="B5345" s="238">
        <v>5282</v>
      </c>
      <c r="C5345" s="237">
        <v>114.23452286547486</v>
      </c>
    </row>
    <row r="5346" spans="2:3" x14ac:dyDescent="0.25">
      <c r="B5346" s="238">
        <v>5283</v>
      </c>
      <c r="C5346" s="237">
        <v>188.94793505046499</v>
      </c>
    </row>
    <row r="5347" spans="2:3" x14ac:dyDescent="0.25">
      <c r="B5347" s="238">
        <v>5284</v>
      </c>
      <c r="C5347" s="237">
        <v>190.18189722966247</v>
      </c>
    </row>
    <row r="5348" spans="2:3" x14ac:dyDescent="0.25">
      <c r="B5348" s="238">
        <v>5285</v>
      </c>
      <c r="C5348" s="237">
        <v>77.953272521953409</v>
      </c>
    </row>
    <row r="5349" spans="2:3" x14ac:dyDescent="0.25">
      <c r="B5349" s="238">
        <v>5286</v>
      </c>
      <c r="C5349" s="237">
        <v>-34.968388344113436</v>
      </c>
    </row>
    <row r="5350" spans="2:3" x14ac:dyDescent="0.25">
      <c r="B5350" s="238">
        <v>5287</v>
      </c>
      <c r="C5350" s="237">
        <v>327.72396674471941</v>
      </c>
    </row>
    <row r="5351" spans="2:3" x14ac:dyDescent="0.25">
      <c r="B5351" s="238">
        <v>5288</v>
      </c>
      <c r="C5351" s="237">
        <v>9.6006159225087089</v>
      </c>
    </row>
    <row r="5352" spans="2:3" x14ac:dyDescent="0.25">
      <c r="B5352" s="238">
        <v>5289</v>
      </c>
      <c r="C5352" s="237">
        <v>51.074063989474851</v>
      </c>
    </row>
    <row r="5353" spans="2:3" x14ac:dyDescent="0.25">
      <c r="B5353" s="238">
        <v>5290</v>
      </c>
      <c r="C5353" s="237">
        <v>74.343434573742698</v>
      </c>
    </row>
    <row r="5354" spans="2:3" x14ac:dyDescent="0.25">
      <c r="B5354" s="238">
        <v>5291</v>
      </c>
      <c r="C5354" s="237">
        <v>241.22658358493976</v>
      </c>
    </row>
    <row r="5355" spans="2:3" x14ac:dyDescent="0.25">
      <c r="B5355" s="238">
        <v>5292</v>
      </c>
      <c r="C5355" s="237">
        <v>184.21973924085432</v>
      </c>
    </row>
    <row r="5356" spans="2:3" x14ac:dyDescent="0.25">
      <c r="B5356" s="238">
        <v>5293</v>
      </c>
      <c r="C5356" s="237">
        <v>294.91790003093325</v>
      </c>
    </row>
    <row r="5357" spans="2:3" x14ac:dyDescent="0.25">
      <c r="B5357" s="238">
        <v>5294</v>
      </c>
      <c r="C5357" s="237">
        <v>170.15799694991682</v>
      </c>
    </row>
    <row r="5358" spans="2:3" x14ac:dyDescent="0.25">
      <c r="B5358" s="238">
        <v>5295</v>
      </c>
      <c r="C5358" s="237">
        <v>280.78904808089283</v>
      </c>
    </row>
    <row r="5359" spans="2:3" x14ac:dyDescent="0.25">
      <c r="B5359" s="238">
        <v>5296</v>
      </c>
      <c r="C5359" s="237">
        <v>180.40005572643668</v>
      </c>
    </row>
    <row r="5360" spans="2:3" x14ac:dyDescent="0.25">
      <c r="B5360" s="238">
        <v>5297</v>
      </c>
      <c r="C5360" s="237">
        <v>323.66699387121173</v>
      </c>
    </row>
    <row r="5361" spans="2:3" x14ac:dyDescent="0.25">
      <c r="B5361" s="238">
        <v>5298</v>
      </c>
      <c r="C5361" s="237">
        <v>120.80097585128817</v>
      </c>
    </row>
    <row r="5362" spans="2:3" x14ac:dyDescent="0.25">
      <c r="B5362" s="238">
        <v>5299</v>
      </c>
      <c r="C5362" s="237">
        <v>255.51580349973543</v>
      </c>
    </row>
    <row r="5363" spans="2:3" x14ac:dyDescent="0.25">
      <c r="B5363" s="238">
        <v>5300</v>
      </c>
      <c r="C5363" s="237">
        <v>-96.842458158570679</v>
      </c>
    </row>
    <row r="5364" spans="2:3" x14ac:dyDescent="0.25">
      <c r="B5364" s="238">
        <v>5301</v>
      </c>
      <c r="C5364" s="237">
        <v>108.4323578127011</v>
      </c>
    </row>
    <row r="5365" spans="2:3" x14ac:dyDescent="0.25">
      <c r="B5365" s="238">
        <v>5302</v>
      </c>
      <c r="C5365" s="237">
        <v>180.76589599169546</v>
      </c>
    </row>
    <row r="5366" spans="2:3" x14ac:dyDescent="0.25">
      <c r="B5366" s="238">
        <v>5303</v>
      </c>
      <c r="C5366" s="237">
        <v>-40.06494941098569</v>
      </c>
    </row>
    <row r="5367" spans="2:3" x14ac:dyDescent="0.25">
      <c r="B5367" s="238">
        <v>5304</v>
      </c>
      <c r="C5367" s="237">
        <v>87.524952496254301</v>
      </c>
    </row>
    <row r="5368" spans="2:3" x14ac:dyDescent="0.25">
      <c r="B5368" s="238">
        <v>5305</v>
      </c>
      <c r="C5368" s="237">
        <v>98.833564091651084</v>
      </c>
    </row>
    <row r="5369" spans="2:3" x14ac:dyDescent="0.25">
      <c r="B5369" s="238">
        <v>5306</v>
      </c>
      <c r="C5369" s="237">
        <v>-47.73047956824098</v>
      </c>
    </row>
    <row r="5370" spans="2:3" x14ac:dyDescent="0.25">
      <c r="B5370" s="238">
        <v>5307</v>
      </c>
      <c r="C5370" s="237">
        <v>137.29316692679998</v>
      </c>
    </row>
    <row r="5371" spans="2:3" x14ac:dyDescent="0.25">
      <c r="B5371" s="238">
        <v>5308</v>
      </c>
      <c r="C5371" s="237">
        <v>259.65699591398129</v>
      </c>
    </row>
    <row r="5372" spans="2:3" x14ac:dyDescent="0.25">
      <c r="B5372" s="238">
        <v>5309</v>
      </c>
      <c r="C5372" s="237">
        <v>-227.79438505233549</v>
      </c>
    </row>
    <row r="5373" spans="2:3" x14ac:dyDescent="0.25">
      <c r="B5373" s="238">
        <v>5310</v>
      </c>
      <c r="C5373" s="237">
        <v>-45.430062044273143</v>
      </c>
    </row>
    <row r="5374" spans="2:3" x14ac:dyDescent="0.25">
      <c r="B5374" s="238">
        <v>5311</v>
      </c>
      <c r="C5374" s="237">
        <v>-67.525204715976088</v>
      </c>
    </row>
    <row r="5375" spans="2:3" x14ac:dyDescent="0.25">
      <c r="B5375" s="238">
        <v>5312</v>
      </c>
      <c r="C5375" s="237">
        <v>129.61751817573597</v>
      </c>
    </row>
    <row r="5376" spans="2:3" x14ac:dyDescent="0.25">
      <c r="B5376" s="238">
        <v>5313</v>
      </c>
      <c r="C5376" s="237">
        <v>82.400980231655836</v>
      </c>
    </row>
    <row r="5377" spans="2:3" x14ac:dyDescent="0.25">
      <c r="B5377" s="238">
        <v>5314</v>
      </c>
      <c r="C5377" s="237">
        <v>26.962999087037659</v>
      </c>
    </row>
    <row r="5378" spans="2:3" x14ac:dyDescent="0.25">
      <c r="B5378" s="238">
        <v>5315</v>
      </c>
      <c r="C5378" s="237">
        <v>69.358750399398929</v>
      </c>
    </row>
    <row r="5379" spans="2:3" x14ac:dyDescent="0.25">
      <c r="B5379" s="238">
        <v>5316</v>
      </c>
      <c r="C5379" s="237">
        <v>-12.689063860134127</v>
      </c>
    </row>
    <row r="5380" spans="2:3" x14ac:dyDescent="0.25">
      <c r="B5380" s="238">
        <v>5317</v>
      </c>
      <c r="C5380" s="237">
        <v>178.65000047091308</v>
      </c>
    </row>
    <row r="5381" spans="2:3" x14ac:dyDescent="0.25">
      <c r="B5381" s="238">
        <v>5318</v>
      </c>
      <c r="C5381" s="237">
        <v>-80.515091334178663</v>
      </c>
    </row>
    <row r="5382" spans="2:3" x14ac:dyDescent="0.25">
      <c r="B5382" s="238">
        <v>5319</v>
      </c>
      <c r="C5382" s="237">
        <v>90.247147305084425</v>
      </c>
    </row>
    <row r="5383" spans="2:3" x14ac:dyDescent="0.25">
      <c r="B5383" s="238">
        <v>5320</v>
      </c>
      <c r="C5383" s="237">
        <v>9.6846718726450547</v>
      </c>
    </row>
    <row r="5384" spans="2:3" x14ac:dyDescent="0.25">
      <c r="B5384" s="238">
        <v>5321</v>
      </c>
      <c r="C5384" s="237">
        <v>84.834120899264917</v>
      </c>
    </row>
    <row r="5385" spans="2:3" x14ac:dyDescent="0.25">
      <c r="B5385" s="238">
        <v>5322</v>
      </c>
      <c r="C5385" s="237">
        <v>45.047879039955504</v>
      </c>
    </row>
    <row r="5386" spans="2:3" x14ac:dyDescent="0.25">
      <c r="B5386" s="238">
        <v>5323</v>
      </c>
      <c r="C5386" s="237">
        <v>133.17203751014071</v>
      </c>
    </row>
    <row r="5387" spans="2:3" x14ac:dyDescent="0.25">
      <c r="B5387" s="238">
        <v>5324</v>
      </c>
      <c r="C5387" s="237">
        <v>248.06582584156908</v>
      </c>
    </row>
    <row r="5388" spans="2:3" x14ac:dyDescent="0.25">
      <c r="B5388" s="238">
        <v>5325</v>
      </c>
      <c r="C5388" s="237">
        <v>162.65959618774539</v>
      </c>
    </row>
    <row r="5389" spans="2:3" x14ac:dyDescent="0.25">
      <c r="B5389" s="238">
        <v>5326</v>
      </c>
      <c r="C5389" s="237">
        <v>66.221287442620508</v>
      </c>
    </row>
    <row r="5390" spans="2:3" x14ac:dyDescent="0.25">
      <c r="B5390" s="238">
        <v>5327</v>
      </c>
      <c r="C5390" s="237">
        <v>38.655373813890535</v>
      </c>
    </row>
    <row r="5391" spans="2:3" x14ac:dyDescent="0.25">
      <c r="B5391" s="238">
        <v>5328</v>
      </c>
      <c r="C5391" s="237">
        <v>125.85519632108455</v>
      </c>
    </row>
    <row r="5392" spans="2:3" x14ac:dyDescent="0.25">
      <c r="B5392" s="238">
        <v>5329</v>
      </c>
      <c r="C5392" s="237">
        <v>98.99244615683034</v>
      </c>
    </row>
    <row r="5393" spans="2:3" x14ac:dyDescent="0.25">
      <c r="B5393" s="238">
        <v>5330</v>
      </c>
      <c r="C5393" s="237">
        <v>178.20133667363217</v>
      </c>
    </row>
    <row r="5394" spans="2:3" x14ac:dyDescent="0.25">
      <c r="B5394" s="238">
        <v>5331</v>
      </c>
      <c r="C5394" s="237">
        <v>-147.5382647395304</v>
      </c>
    </row>
    <row r="5395" spans="2:3" x14ac:dyDescent="0.25">
      <c r="B5395" s="238">
        <v>5332</v>
      </c>
      <c r="C5395" s="237">
        <v>127.574535124975</v>
      </c>
    </row>
    <row r="5396" spans="2:3" x14ac:dyDescent="0.25">
      <c r="B5396" s="238">
        <v>5333</v>
      </c>
      <c r="C5396" s="237">
        <v>5.1889901600897588</v>
      </c>
    </row>
    <row r="5397" spans="2:3" x14ac:dyDescent="0.25">
      <c r="B5397" s="238">
        <v>5334</v>
      </c>
      <c r="C5397" s="237">
        <v>-39.851342337586175</v>
      </c>
    </row>
    <row r="5398" spans="2:3" x14ac:dyDescent="0.25">
      <c r="B5398" s="238">
        <v>5335</v>
      </c>
      <c r="C5398" s="237">
        <v>277.91494624054189</v>
      </c>
    </row>
    <row r="5399" spans="2:3" x14ac:dyDescent="0.25">
      <c r="B5399" s="238">
        <v>5336</v>
      </c>
      <c r="C5399" s="237">
        <v>25.870946571670103</v>
      </c>
    </row>
    <row r="5400" spans="2:3" x14ac:dyDescent="0.25">
      <c r="B5400" s="238">
        <v>5337</v>
      </c>
      <c r="C5400" s="237">
        <v>351.53061707350122</v>
      </c>
    </row>
    <row r="5401" spans="2:3" x14ac:dyDescent="0.25">
      <c r="B5401" s="238">
        <v>5338</v>
      </c>
      <c r="C5401" s="237">
        <v>-67.401629228732673</v>
      </c>
    </row>
    <row r="5402" spans="2:3" x14ac:dyDescent="0.25">
      <c r="B5402" s="238">
        <v>5339</v>
      </c>
      <c r="C5402" s="237">
        <v>-223.60276010813948</v>
      </c>
    </row>
    <row r="5403" spans="2:3" x14ac:dyDescent="0.25">
      <c r="B5403" s="238">
        <v>5340</v>
      </c>
      <c r="C5403" s="237">
        <v>324.7697286559914</v>
      </c>
    </row>
    <row r="5404" spans="2:3" x14ac:dyDescent="0.25">
      <c r="B5404" s="238">
        <v>5341</v>
      </c>
      <c r="C5404" s="237">
        <v>9.6542437327169637</v>
      </c>
    </row>
    <row r="5405" spans="2:3" x14ac:dyDescent="0.25">
      <c r="B5405" s="238">
        <v>5342</v>
      </c>
      <c r="C5405" s="237">
        <v>-58.421640480762136</v>
      </c>
    </row>
    <row r="5406" spans="2:3" x14ac:dyDescent="0.25">
      <c r="B5406" s="238">
        <v>5343</v>
      </c>
      <c r="C5406" s="237">
        <v>-65.832832931027014</v>
      </c>
    </row>
    <row r="5407" spans="2:3" x14ac:dyDescent="0.25">
      <c r="B5407" s="238">
        <v>5344</v>
      </c>
      <c r="C5407" s="237">
        <v>225.21169348965276</v>
      </c>
    </row>
    <row r="5408" spans="2:3" x14ac:dyDescent="0.25">
      <c r="B5408" s="238">
        <v>5345</v>
      </c>
      <c r="C5408" s="237">
        <v>43.293332758791877</v>
      </c>
    </row>
    <row r="5409" spans="2:3" x14ac:dyDescent="0.25">
      <c r="B5409" s="238">
        <v>5346</v>
      </c>
      <c r="C5409" s="237">
        <v>382.62086878832895</v>
      </c>
    </row>
    <row r="5410" spans="2:3" x14ac:dyDescent="0.25">
      <c r="B5410" s="238">
        <v>5347</v>
      </c>
      <c r="C5410" s="237">
        <v>170.85120458029917</v>
      </c>
    </row>
    <row r="5411" spans="2:3" x14ac:dyDescent="0.25">
      <c r="B5411" s="238">
        <v>5348</v>
      </c>
      <c r="C5411" s="237">
        <v>-81.764514139910943</v>
      </c>
    </row>
    <row r="5412" spans="2:3" x14ac:dyDescent="0.25">
      <c r="B5412" s="238">
        <v>5349</v>
      </c>
      <c r="C5412" s="237">
        <v>93.944647890472609</v>
      </c>
    </row>
    <row r="5413" spans="2:3" x14ac:dyDescent="0.25">
      <c r="B5413" s="238">
        <v>5350</v>
      </c>
      <c r="C5413" s="237">
        <v>156.14808702010447</v>
      </c>
    </row>
    <row r="5414" spans="2:3" x14ac:dyDescent="0.25">
      <c r="B5414" s="238">
        <v>5351</v>
      </c>
      <c r="C5414" s="237">
        <v>230.88304338256449</v>
      </c>
    </row>
    <row r="5415" spans="2:3" x14ac:dyDescent="0.25">
      <c r="B5415" s="238">
        <v>5352</v>
      </c>
      <c r="C5415" s="237">
        <v>113.31384160074793</v>
      </c>
    </row>
    <row r="5416" spans="2:3" x14ac:dyDescent="0.25">
      <c r="B5416" s="238">
        <v>5353</v>
      </c>
      <c r="C5416" s="237">
        <v>-135.63586120981827</v>
      </c>
    </row>
    <row r="5417" spans="2:3" x14ac:dyDescent="0.25">
      <c r="B5417" s="238">
        <v>5354</v>
      </c>
      <c r="C5417" s="237">
        <v>-47.897300595969199</v>
      </c>
    </row>
    <row r="5418" spans="2:3" x14ac:dyDescent="0.25">
      <c r="B5418" s="238">
        <v>5355</v>
      </c>
      <c r="C5418" s="237">
        <v>249.03742857867761</v>
      </c>
    </row>
    <row r="5419" spans="2:3" x14ac:dyDescent="0.25">
      <c r="B5419" s="238">
        <v>5356</v>
      </c>
      <c r="C5419" s="237">
        <v>68.741412326311291</v>
      </c>
    </row>
    <row r="5420" spans="2:3" x14ac:dyDescent="0.25">
      <c r="B5420" s="238">
        <v>5357</v>
      </c>
      <c r="C5420" s="237">
        <v>282.20107178676358</v>
      </c>
    </row>
    <row r="5421" spans="2:3" x14ac:dyDescent="0.25">
      <c r="B5421" s="238">
        <v>5358</v>
      </c>
      <c r="C5421" s="237">
        <v>342.95296750708997</v>
      </c>
    </row>
    <row r="5422" spans="2:3" x14ac:dyDescent="0.25">
      <c r="B5422" s="238">
        <v>5359</v>
      </c>
      <c r="C5422" s="237">
        <v>232.76967225484543</v>
      </c>
    </row>
    <row r="5423" spans="2:3" x14ac:dyDescent="0.25">
      <c r="B5423" s="238">
        <v>5360</v>
      </c>
      <c r="C5423" s="237">
        <v>120.63049151902695</v>
      </c>
    </row>
    <row r="5424" spans="2:3" x14ac:dyDescent="0.25">
      <c r="B5424" s="238">
        <v>5361</v>
      </c>
      <c r="C5424" s="237">
        <v>216.22625597347249</v>
      </c>
    </row>
    <row r="5425" spans="2:3" x14ac:dyDescent="0.25">
      <c r="B5425" s="238">
        <v>5362</v>
      </c>
      <c r="C5425" s="237">
        <v>157.02839751292117</v>
      </c>
    </row>
    <row r="5426" spans="2:3" x14ac:dyDescent="0.25">
      <c r="B5426" s="238">
        <v>5363</v>
      </c>
      <c r="C5426" s="237">
        <v>-75.264149881356161</v>
      </c>
    </row>
    <row r="5427" spans="2:3" x14ac:dyDescent="0.25">
      <c r="B5427" s="238">
        <v>5364</v>
      </c>
      <c r="C5427" s="237">
        <v>162.11888507025816</v>
      </c>
    </row>
    <row r="5428" spans="2:3" x14ac:dyDescent="0.25">
      <c r="B5428" s="238">
        <v>5365</v>
      </c>
      <c r="C5428" s="237">
        <v>182.46688110010848</v>
      </c>
    </row>
    <row r="5429" spans="2:3" x14ac:dyDescent="0.25">
      <c r="B5429" s="238">
        <v>5366</v>
      </c>
      <c r="C5429" s="237">
        <v>80.710682880614172</v>
      </c>
    </row>
    <row r="5430" spans="2:3" x14ac:dyDescent="0.25">
      <c r="B5430" s="238">
        <v>5367</v>
      </c>
      <c r="C5430" s="237">
        <v>184.83368591303014</v>
      </c>
    </row>
    <row r="5431" spans="2:3" x14ac:dyDescent="0.25">
      <c r="B5431" s="238">
        <v>5368</v>
      </c>
      <c r="C5431" s="237">
        <v>-69.437256823854568</v>
      </c>
    </row>
    <row r="5432" spans="2:3" x14ac:dyDescent="0.25">
      <c r="B5432" s="238">
        <v>5369</v>
      </c>
      <c r="C5432" s="237">
        <v>207.0753189741331</v>
      </c>
    </row>
    <row r="5433" spans="2:3" x14ac:dyDescent="0.25">
      <c r="B5433" s="238">
        <v>5370</v>
      </c>
      <c r="C5433" s="237">
        <v>13.139975346884924</v>
      </c>
    </row>
    <row r="5434" spans="2:3" x14ac:dyDescent="0.25">
      <c r="B5434" s="238">
        <v>5371</v>
      </c>
      <c r="C5434" s="237">
        <v>51.123928653134129</v>
      </c>
    </row>
    <row r="5435" spans="2:3" x14ac:dyDescent="0.25">
      <c r="B5435" s="238">
        <v>5372</v>
      </c>
      <c r="C5435" s="237">
        <v>-124.94771337146682</v>
      </c>
    </row>
    <row r="5436" spans="2:3" x14ac:dyDescent="0.25">
      <c r="B5436" s="238">
        <v>5373</v>
      </c>
      <c r="C5436" s="237">
        <v>162.18533046234694</v>
      </c>
    </row>
    <row r="5437" spans="2:3" x14ac:dyDescent="0.25">
      <c r="B5437" s="238">
        <v>5374</v>
      </c>
      <c r="C5437" s="237">
        <v>210.90269841170311</v>
      </c>
    </row>
    <row r="5438" spans="2:3" x14ac:dyDescent="0.25">
      <c r="B5438" s="238">
        <v>5375</v>
      </c>
      <c r="C5438" s="237">
        <v>61.765768701989785</v>
      </c>
    </row>
    <row r="5439" spans="2:3" x14ac:dyDescent="0.25">
      <c r="B5439" s="238">
        <v>5376</v>
      </c>
      <c r="C5439" s="237">
        <v>9.9676608481605342</v>
      </c>
    </row>
    <row r="5440" spans="2:3" x14ac:dyDescent="0.25">
      <c r="B5440" s="238">
        <v>5377</v>
      </c>
      <c r="C5440" s="237">
        <v>-108.36749610558718</v>
      </c>
    </row>
    <row r="5441" spans="2:3" x14ac:dyDescent="0.25">
      <c r="B5441" s="238">
        <v>5378</v>
      </c>
      <c r="C5441" s="237">
        <v>211.18920212720309</v>
      </c>
    </row>
    <row r="5442" spans="2:3" x14ac:dyDescent="0.25">
      <c r="B5442" s="238">
        <v>5379</v>
      </c>
      <c r="C5442" s="237">
        <v>60.362563239662116</v>
      </c>
    </row>
    <row r="5443" spans="2:3" x14ac:dyDescent="0.25">
      <c r="B5443" s="238">
        <v>5380</v>
      </c>
      <c r="C5443" s="237">
        <v>-7.2735712950294698</v>
      </c>
    </row>
    <row r="5444" spans="2:3" x14ac:dyDescent="0.25">
      <c r="B5444" s="238">
        <v>5381</v>
      </c>
      <c r="C5444" s="237">
        <v>296.6637948528579</v>
      </c>
    </row>
    <row r="5445" spans="2:3" x14ac:dyDescent="0.25">
      <c r="B5445" s="238">
        <v>5382</v>
      </c>
      <c r="C5445" s="237">
        <v>62.782762504436924</v>
      </c>
    </row>
    <row r="5446" spans="2:3" x14ac:dyDescent="0.25">
      <c r="B5446" s="238">
        <v>5383</v>
      </c>
      <c r="C5446" s="237">
        <v>200.18845795226321</v>
      </c>
    </row>
    <row r="5447" spans="2:3" x14ac:dyDescent="0.25">
      <c r="B5447" s="238">
        <v>5384</v>
      </c>
      <c r="C5447" s="237">
        <v>-37.755510379047195</v>
      </c>
    </row>
    <row r="5448" spans="2:3" x14ac:dyDescent="0.25">
      <c r="B5448" s="238">
        <v>5385</v>
      </c>
      <c r="C5448" s="237">
        <v>-26.623458509203687</v>
      </c>
    </row>
    <row r="5449" spans="2:3" x14ac:dyDescent="0.25">
      <c r="B5449" s="238">
        <v>5386</v>
      </c>
      <c r="C5449" s="237">
        <v>117.01411522999827</v>
      </c>
    </row>
    <row r="5450" spans="2:3" x14ac:dyDescent="0.25">
      <c r="B5450" s="238">
        <v>5387</v>
      </c>
      <c r="C5450" s="237">
        <v>203.96669695839933</v>
      </c>
    </row>
    <row r="5451" spans="2:3" x14ac:dyDescent="0.25">
      <c r="B5451" s="238">
        <v>5388</v>
      </c>
      <c r="C5451" s="237">
        <v>340.73531660976658</v>
      </c>
    </row>
    <row r="5452" spans="2:3" x14ac:dyDescent="0.25">
      <c r="B5452" s="238">
        <v>5389</v>
      </c>
      <c r="C5452" s="237">
        <v>35.374736035879707</v>
      </c>
    </row>
    <row r="5453" spans="2:3" x14ac:dyDescent="0.25">
      <c r="B5453" s="238">
        <v>5390</v>
      </c>
      <c r="C5453" s="237">
        <v>67.910449331172899</v>
      </c>
    </row>
    <row r="5454" spans="2:3" x14ac:dyDescent="0.25">
      <c r="B5454" s="238">
        <v>5391</v>
      </c>
      <c r="C5454" s="237">
        <v>141.28259713081451</v>
      </c>
    </row>
    <row r="5455" spans="2:3" x14ac:dyDescent="0.25">
      <c r="B5455" s="238">
        <v>5392</v>
      </c>
      <c r="C5455" s="237">
        <v>301.92986862552095</v>
      </c>
    </row>
    <row r="5456" spans="2:3" x14ac:dyDescent="0.25">
      <c r="B5456" s="238">
        <v>5393</v>
      </c>
      <c r="C5456" s="237">
        <v>33.737083185878618</v>
      </c>
    </row>
    <row r="5457" spans="2:3" x14ac:dyDescent="0.25">
      <c r="B5457" s="238">
        <v>5394</v>
      </c>
      <c r="C5457" s="237">
        <v>44.07460101502069</v>
      </c>
    </row>
    <row r="5458" spans="2:3" x14ac:dyDescent="0.25">
      <c r="B5458" s="238">
        <v>5395</v>
      </c>
      <c r="C5458" s="237">
        <v>163.25972346436754</v>
      </c>
    </row>
    <row r="5459" spans="2:3" x14ac:dyDescent="0.25">
      <c r="B5459" s="238">
        <v>5396</v>
      </c>
      <c r="C5459" s="237">
        <v>239.5076183601291</v>
      </c>
    </row>
    <row r="5460" spans="2:3" x14ac:dyDescent="0.25">
      <c r="B5460" s="238">
        <v>5397</v>
      </c>
      <c r="C5460" s="237">
        <v>-14.565085159912883</v>
      </c>
    </row>
    <row r="5461" spans="2:3" x14ac:dyDescent="0.25">
      <c r="B5461" s="238">
        <v>5398</v>
      </c>
      <c r="C5461" s="237">
        <v>111.16416086164917</v>
      </c>
    </row>
    <row r="5462" spans="2:3" x14ac:dyDescent="0.25">
      <c r="B5462" s="238">
        <v>5399</v>
      </c>
      <c r="C5462" s="237">
        <v>108.04749920219869</v>
      </c>
    </row>
    <row r="5463" spans="2:3" x14ac:dyDescent="0.25">
      <c r="B5463" s="238">
        <v>5400</v>
      </c>
      <c r="C5463" s="237">
        <v>136.12332184584687</v>
      </c>
    </row>
    <row r="5464" spans="2:3" x14ac:dyDescent="0.25">
      <c r="B5464" s="238">
        <v>5401</v>
      </c>
      <c r="C5464" s="237">
        <v>66.676272411119982</v>
      </c>
    </row>
    <row r="5465" spans="2:3" x14ac:dyDescent="0.25">
      <c r="B5465" s="238">
        <v>5402</v>
      </c>
      <c r="C5465" s="237">
        <v>-23.511666865340828</v>
      </c>
    </row>
    <row r="5466" spans="2:3" x14ac:dyDescent="0.25">
      <c r="B5466" s="238">
        <v>5403</v>
      </c>
      <c r="C5466" s="237">
        <v>123.23258819752185</v>
      </c>
    </row>
    <row r="5467" spans="2:3" x14ac:dyDescent="0.25">
      <c r="B5467" s="238">
        <v>5404</v>
      </c>
      <c r="C5467" s="237">
        <v>250.76769081642581</v>
      </c>
    </row>
    <row r="5468" spans="2:3" x14ac:dyDescent="0.25">
      <c r="B5468" s="238">
        <v>5405</v>
      </c>
      <c r="C5468" s="237">
        <v>112.38203874295202</v>
      </c>
    </row>
    <row r="5469" spans="2:3" x14ac:dyDescent="0.25">
      <c r="B5469" s="238">
        <v>5406</v>
      </c>
      <c r="C5469" s="237">
        <v>20.415951858121545</v>
      </c>
    </row>
    <row r="5470" spans="2:3" x14ac:dyDescent="0.25">
      <c r="B5470" s="238">
        <v>5407</v>
      </c>
      <c r="C5470" s="237">
        <v>-117.33574608123212</v>
      </c>
    </row>
    <row r="5471" spans="2:3" x14ac:dyDescent="0.25">
      <c r="B5471" s="238">
        <v>5408</v>
      </c>
      <c r="C5471" s="237">
        <v>68.444698040305894</v>
      </c>
    </row>
    <row r="5472" spans="2:3" x14ac:dyDescent="0.25">
      <c r="B5472" s="238">
        <v>5409</v>
      </c>
      <c r="C5472" s="237">
        <v>-257.5930085762418</v>
      </c>
    </row>
    <row r="5473" spans="2:3" x14ac:dyDescent="0.25">
      <c r="B5473" s="238">
        <v>5410</v>
      </c>
      <c r="C5473" s="237">
        <v>88.451722325622924</v>
      </c>
    </row>
    <row r="5474" spans="2:3" x14ac:dyDescent="0.25">
      <c r="B5474" s="238">
        <v>5411</v>
      </c>
      <c r="C5474" s="237">
        <v>238.25181630269162</v>
      </c>
    </row>
    <row r="5475" spans="2:3" x14ac:dyDescent="0.25">
      <c r="B5475" s="238">
        <v>5412</v>
      </c>
      <c r="C5475" s="237">
        <v>-61.539430846778629</v>
      </c>
    </row>
    <row r="5476" spans="2:3" x14ac:dyDescent="0.25">
      <c r="B5476" s="238">
        <v>5413</v>
      </c>
      <c r="C5476" s="237">
        <v>156.02903691334524</v>
      </c>
    </row>
    <row r="5477" spans="2:3" x14ac:dyDescent="0.25">
      <c r="B5477" s="238">
        <v>5414</v>
      </c>
      <c r="C5477" s="237">
        <v>189.19023122081899</v>
      </c>
    </row>
    <row r="5478" spans="2:3" x14ac:dyDescent="0.25">
      <c r="B5478" s="238">
        <v>5415</v>
      </c>
      <c r="C5478" s="237">
        <v>303.963401013051</v>
      </c>
    </row>
    <row r="5479" spans="2:3" x14ac:dyDescent="0.25">
      <c r="B5479" s="238">
        <v>5416</v>
      </c>
      <c r="C5479" s="237">
        <v>-113.50559424479442</v>
      </c>
    </row>
    <row r="5480" spans="2:3" x14ac:dyDescent="0.25">
      <c r="B5480" s="238">
        <v>5417</v>
      </c>
      <c r="C5480" s="237">
        <v>12.999575718089844</v>
      </c>
    </row>
    <row r="5481" spans="2:3" x14ac:dyDescent="0.25">
      <c r="B5481" s="238">
        <v>5418</v>
      </c>
      <c r="C5481" s="237">
        <v>118.5439323320951</v>
      </c>
    </row>
    <row r="5482" spans="2:3" x14ac:dyDescent="0.25">
      <c r="B5482" s="238">
        <v>5419</v>
      </c>
      <c r="C5482" s="237">
        <v>292.43364408068555</v>
      </c>
    </row>
    <row r="5483" spans="2:3" x14ac:dyDescent="0.25">
      <c r="B5483" s="238">
        <v>5420</v>
      </c>
      <c r="C5483" s="237">
        <v>47.964313575755185</v>
      </c>
    </row>
    <row r="5484" spans="2:3" x14ac:dyDescent="0.25">
      <c r="B5484" s="238">
        <v>5421</v>
      </c>
      <c r="C5484" s="237">
        <v>24.652385176461749</v>
      </c>
    </row>
    <row r="5485" spans="2:3" x14ac:dyDescent="0.25">
      <c r="B5485" s="238">
        <v>5422</v>
      </c>
      <c r="C5485" s="237">
        <v>167.4747148402958</v>
      </c>
    </row>
    <row r="5486" spans="2:3" x14ac:dyDescent="0.25">
      <c r="B5486" s="238">
        <v>5423</v>
      </c>
      <c r="C5486" s="237">
        <v>240.79304960089542</v>
      </c>
    </row>
    <row r="5487" spans="2:3" x14ac:dyDescent="0.25">
      <c r="B5487" s="238">
        <v>5424</v>
      </c>
      <c r="C5487" s="237">
        <v>109.5878713012339</v>
      </c>
    </row>
    <row r="5488" spans="2:3" x14ac:dyDescent="0.25">
      <c r="B5488" s="238">
        <v>5425</v>
      </c>
      <c r="C5488" s="237">
        <v>173.72434001751984</v>
      </c>
    </row>
    <row r="5489" spans="2:3" x14ac:dyDescent="0.25">
      <c r="B5489" s="238">
        <v>5426</v>
      </c>
      <c r="C5489" s="237">
        <v>116.13204058832063</v>
      </c>
    </row>
    <row r="5490" spans="2:3" x14ac:dyDescent="0.25">
      <c r="B5490" s="238">
        <v>5427</v>
      </c>
      <c r="C5490" s="237">
        <v>168.02145948732286</v>
      </c>
    </row>
    <row r="5491" spans="2:3" x14ac:dyDescent="0.25">
      <c r="B5491" s="238">
        <v>5428</v>
      </c>
      <c r="C5491" s="237">
        <v>-10.30616394256495</v>
      </c>
    </row>
    <row r="5492" spans="2:3" x14ac:dyDescent="0.25">
      <c r="B5492" s="238">
        <v>5429</v>
      </c>
      <c r="C5492" s="237">
        <v>383.02398839775793</v>
      </c>
    </row>
    <row r="5493" spans="2:3" x14ac:dyDescent="0.25">
      <c r="B5493" s="238">
        <v>5430</v>
      </c>
      <c r="C5493" s="237">
        <v>166.3958765179153</v>
      </c>
    </row>
    <row r="5494" spans="2:3" x14ac:dyDescent="0.25">
      <c r="B5494" s="238">
        <v>5431</v>
      </c>
      <c r="C5494" s="237">
        <v>165.80162603366745</v>
      </c>
    </row>
    <row r="5495" spans="2:3" x14ac:dyDescent="0.25">
      <c r="B5495" s="238">
        <v>5432</v>
      </c>
      <c r="C5495" s="237">
        <v>243.59856704222454</v>
      </c>
    </row>
    <row r="5496" spans="2:3" x14ac:dyDescent="0.25">
      <c r="B5496" s="238">
        <v>5433</v>
      </c>
      <c r="C5496" s="237">
        <v>390.05141978652711</v>
      </c>
    </row>
    <row r="5497" spans="2:3" x14ac:dyDescent="0.25">
      <c r="B5497" s="238">
        <v>5434</v>
      </c>
      <c r="C5497" s="237">
        <v>102.13832789978672</v>
      </c>
    </row>
    <row r="5498" spans="2:3" x14ac:dyDescent="0.25">
      <c r="B5498" s="238">
        <v>5435</v>
      </c>
      <c r="C5498" s="237">
        <v>-4.4682193188319133</v>
      </c>
    </row>
    <row r="5499" spans="2:3" x14ac:dyDescent="0.25">
      <c r="B5499" s="238">
        <v>5436</v>
      </c>
      <c r="C5499" s="237">
        <v>215.27259011826789</v>
      </c>
    </row>
    <row r="5500" spans="2:3" x14ac:dyDescent="0.25">
      <c r="B5500" s="238">
        <v>5437</v>
      </c>
      <c r="C5500" s="237">
        <v>168.79915692305167</v>
      </c>
    </row>
    <row r="5501" spans="2:3" x14ac:dyDescent="0.25">
      <c r="B5501" s="238">
        <v>5438</v>
      </c>
      <c r="C5501" s="237">
        <v>41.313276440263223</v>
      </c>
    </row>
    <row r="5502" spans="2:3" x14ac:dyDescent="0.25">
      <c r="B5502" s="238">
        <v>5439</v>
      </c>
      <c r="C5502" s="237">
        <v>21.906191829133945</v>
      </c>
    </row>
    <row r="5503" spans="2:3" x14ac:dyDescent="0.25">
      <c r="B5503" s="238">
        <v>5440</v>
      </c>
      <c r="C5503" s="237">
        <v>-99.658145742734121</v>
      </c>
    </row>
    <row r="5504" spans="2:3" x14ac:dyDescent="0.25">
      <c r="B5504" s="238">
        <v>5441</v>
      </c>
      <c r="C5504" s="237">
        <v>89.993207263406546</v>
      </c>
    </row>
    <row r="5505" spans="2:3" x14ac:dyDescent="0.25">
      <c r="B5505" s="238">
        <v>5442</v>
      </c>
      <c r="C5505" s="237">
        <v>252.89741950836174</v>
      </c>
    </row>
    <row r="5506" spans="2:3" x14ac:dyDescent="0.25">
      <c r="B5506" s="238">
        <v>5443</v>
      </c>
      <c r="C5506" s="237">
        <v>-2.3554688210038393</v>
      </c>
    </row>
    <row r="5507" spans="2:3" x14ac:dyDescent="0.25">
      <c r="B5507" s="238">
        <v>5444</v>
      </c>
      <c r="C5507" s="237">
        <v>-53.469224154893709</v>
      </c>
    </row>
    <row r="5508" spans="2:3" x14ac:dyDescent="0.25">
      <c r="B5508" s="238">
        <v>5445</v>
      </c>
      <c r="C5508" s="237">
        <v>333.75797092336791</v>
      </c>
    </row>
    <row r="5509" spans="2:3" x14ac:dyDescent="0.25">
      <c r="B5509" s="238">
        <v>5446</v>
      </c>
      <c r="C5509" s="237">
        <v>365.87237871178854</v>
      </c>
    </row>
    <row r="5510" spans="2:3" x14ac:dyDescent="0.25">
      <c r="B5510" s="238">
        <v>5447</v>
      </c>
      <c r="C5510" s="237">
        <v>110.20946689180691</v>
      </c>
    </row>
    <row r="5511" spans="2:3" x14ac:dyDescent="0.25">
      <c r="B5511" s="238">
        <v>5448</v>
      </c>
      <c r="C5511" s="237">
        <v>353.64917475873347</v>
      </c>
    </row>
    <row r="5512" spans="2:3" x14ac:dyDescent="0.25">
      <c r="B5512" s="238">
        <v>5449</v>
      </c>
      <c r="C5512" s="237">
        <v>106.50311648743997</v>
      </c>
    </row>
    <row r="5513" spans="2:3" x14ac:dyDescent="0.25">
      <c r="B5513" s="238">
        <v>5450</v>
      </c>
      <c r="C5513" s="237">
        <v>162.74177655494159</v>
      </c>
    </row>
    <row r="5514" spans="2:3" x14ac:dyDescent="0.25">
      <c r="B5514" s="238">
        <v>5451</v>
      </c>
      <c r="C5514" s="237">
        <v>15.634099497623581</v>
      </c>
    </row>
    <row r="5515" spans="2:3" x14ac:dyDescent="0.25">
      <c r="B5515" s="238">
        <v>5452</v>
      </c>
      <c r="C5515" s="237">
        <v>-54.130869644594441</v>
      </c>
    </row>
    <row r="5516" spans="2:3" x14ac:dyDescent="0.25">
      <c r="B5516" s="238">
        <v>5453</v>
      </c>
      <c r="C5516" s="237">
        <v>143.00849110189361</v>
      </c>
    </row>
    <row r="5517" spans="2:3" x14ac:dyDescent="0.25">
      <c r="B5517" s="238">
        <v>5454</v>
      </c>
      <c r="C5517" s="237">
        <v>243.70583497526454</v>
      </c>
    </row>
    <row r="5518" spans="2:3" x14ac:dyDescent="0.25">
      <c r="B5518" s="238">
        <v>5455</v>
      </c>
      <c r="C5518" s="237">
        <v>-52.068075651640243</v>
      </c>
    </row>
    <row r="5519" spans="2:3" x14ac:dyDescent="0.25">
      <c r="B5519" s="238">
        <v>5456</v>
      </c>
      <c r="C5519" s="237">
        <v>156.94610443851315</v>
      </c>
    </row>
    <row r="5520" spans="2:3" x14ac:dyDescent="0.25">
      <c r="B5520" s="238">
        <v>5457</v>
      </c>
      <c r="C5520" s="237">
        <v>-13.130430943944219</v>
      </c>
    </row>
    <row r="5521" spans="2:3" x14ac:dyDescent="0.25">
      <c r="B5521" s="238">
        <v>5458</v>
      </c>
      <c r="C5521" s="237">
        <v>-51.765256045295473</v>
      </c>
    </row>
    <row r="5522" spans="2:3" x14ac:dyDescent="0.25">
      <c r="B5522" s="238">
        <v>5459</v>
      </c>
      <c r="C5522" s="237">
        <v>102.3103580444794</v>
      </c>
    </row>
    <row r="5523" spans="2:3" x14ac:dyDescent="0.25">
      <c r="B5523" s="238">
        <v>5460</v>
      </c>
      <c r="C5523" s="237">
        <v>334.48141594983883</v>
      </c>
    </row>
    <row r="5524" spans="2:3" x14ac:dyDescent="0.25">
      <c r="B5524" s="238">
        <v>5461</v>
      </c>
      <c r="C5524" s="237">
        <v>-86.222146862233899</v>
      </c>
    </row>
    <row r="5525" spans="2:3" x14ac:dyDescent="0.25">
      <c r="B5525" s="238">
        <v>5462</v>
      </c>
      <c r="C5525" s="237">
        <v>-22.052060284797619</v>
      </c>
    </row>
    <row r="5526" spans="2:3" x14ac:dyDescent="0.25">
      <c r="B5526" s="238">
        <v>5463</v>
      </c>
      <c r="C5526" s="237">
        <v>-130.49998865681803</v>
      </c>
    </row>
    <row r="5527" spans="2:3" x14ac:dyDescent="0.25">
      <c r="B5527" s="238">
        <v>5464</v>
      </c>
      <c r="C5527" s="237">
        <v>15.114575571045748</v>
      </c>
    </row>
    <row r="5528" spans="2:3" x14ac:dyDescent="0.25">
      <c r="B5528" s="238">
        <v>5465</v>
      </c>
      <c r="C5528" s="237">
        <v>93.421592896168335</v>
      </c>
    </row>
    <row r="5529" spans="2:3" x14ac:dyDescent="0.25">
      <c r="B5529" s="238">
        <v>5466</v>
      </c>
      <c r="C5529" s="237">
        <v>165.0250118782584</v>
      </c>
    </row>
    <row r="5530" spans="2:3" x14ac:dyDescent="0.25">
      <c r="B5530" s="238">
        <v>5467</v>
      </c>
      <c r="C5530" s="237">
        <v>10.757069693692671</v>
      </c>
    </row>
    <row r="5531" spans="2:3" x14ac:dyDescent="0.25">
      <c r="B5531" s="238">
        <v>5468</v>
      </c>
      <c r="C5531" s="237">
        <v>299.35472963506322</v>
      </c>
    </row>
    <row r="5532" spans="2:3" x14ac:dyDescent="0.25">
      <c r="B5532" s="238">
        <v>5469</v>
      </c>
      <c r="C5532" s="237">
        <v>297.26509942062762</v>
      </c>
    </row>
    <row r="5533" spans="2:3" x14ac:dyDescent="0.25">
      <c r="B5533" s="238">
        <v>5470</v>
      </c>
      <c r="C5533" s="237">
        <v>131.03651152770777</v>
      </c>
    </row>
    <row r="5534" spans="2:3" x14ac:dyDescent="0.25">
      <c r="B5534" s="238">
        <v>5471</v>
      </c>
      <c r="C5534" s="237">
        <v>-116.51697380275203</v>
      </c>
    </row>
    <row r="5535" spans="2:3" x14ac:dyDescent="0.25">
      <c r="B5535" s="238">
        <v>5472</v>
      </c>
      <c r="C5535" s="237">
        <v>4.5557122188080541</v>
      </c>
    </row>
    <row r="5536" spans="2:3" x14ac:dyDescent="0.25">
      <c r="B5536" s="238">
        <v>5473</v>
      </c>
      <c r="C5536" s="237">
        <v>200.14300488277598</v>
      </c>
    </row>
    <row r="5537" spans="2:3" x14ac:dyDescent="0.25">
      <c r="B5537" s="238">
        <v>5474</v>
      </c>
      <c r="C5537" s="237">
        <v>243.31738804438129</v>
      </c>
    </row>
    <row r="5538" spans="2:3" x14ac:dyDescent="0.25">
      <c r="B5538" s="238">
        <v>5475</v>
      </c>
      <c r="C5538" s="237">
        <v>68.231301680220582</v>
      </c>
    </row>
    <row r="5539" spans="2:3" x14ac:dyDescent="0.25">
      <c r="B5539" s="238">
        <v>5476</v>
      </c>
      <c r="C5539" s="237">
        <v>46.677318070610156</v>
      </c>
    </row>
    <row r="5540" spans="2:3" x14ac:dyDescent="0.25">
      <c r="B5540" s="238">
        <v>5477</v>
      </c>
      <c r="C5540" s="237">
        <v>329.430356607367</v>
      </c>
    </row>
    <row r="5541" spans="2:3" x14ac:dyDescent="0.25">
      <c r="B5541" s="238">
        <v>5478</v>
      </c>
      <c r="C5541" s="237">
        <v>116.75894840583858</v>
      </c>
    </row>
    <row r="5542" spans="2:3" x14ac:dyDescent="0.25">
      <c r="B5542" s="238">
        <v>5479</v>
      </c>
      <c r="C5542" s="237">
        <v>51.521070323318227</v>
      </c>
    </row>
    <row r="5543" spans="2:3" x14ac:dyDescent="0.25">
      <c r="B5543" s="238">
        <v>5480</v>
      </c>
      <c r="C5543" s="237">
        <v>110.8816252333861</v>
      </c>
    </row>
    <row r="5544" spans="2:3" x14ac:dyDescent="0.25">
      <c r="B5544" s="238">
        <v>5481</v>
      </c>
      <c r="C5544" s="237">
        <v>241.7330006147447</v>
      </c>
    </row>
    <row r="5545" spans="2:3" x14ac:dyDescent="0.25">
      <c r="B5545" s="238">
        <v>5482</v>
      </c>
      <c r="C5545" s="237">
        <v>18.852529159952354</v>
      </c>
    </row>
    <row r="5546" spans="2:3" x14ac:dyDescent="0.25">
      <c r="B5546" s="238">
        <v>5483</v>
      </c>
      <c r="C5546" s="237">
        <v>221.6407214165003</v>
      </c>
    </row>
    <row r="5547" spans="2:3" x14ac:dyDescent="0.25">
      <c r="B5547" s="238">
        <v>5484</v>
      </c>
      <c r="C5547" s="237">
        <v>118.1139411647856</v>
      </c>
    </row>
    <row r="5548" spans="2:3" x14ac:dyDescent="0.25">
      <c r="B5548" s="238">
        <v>5485</v>
      </c>
      <c r="C5548" s="237">
        <v>86.121763537605176</v>
      </c>
    </row>
    <row r="5549" spans="2:3" x14ac:dyDescent="0.25">
      <c r="B5549" s="238">
        <v>5486</v>
      </c>
      <c r="C5549" s="237">
        <v>122.97354237235939</v>
      </c>
    </row>
    <row r="5550" spans="2:3" x14ac:dyDescent="0.25">
      <c r="B5550" s="238">
        <v>5487</v>
      </c>
      <c r="C5550" s="237">
        <v>215.21056453935012</v>
      </c>
    </row>
    <row r="5551" spans="2:3" x14ac:dyDescent="0.25">
      <c r="B5551" s="238">
        <v>5488</v>
      </c>
      <c r="C5551" s="237">
        <v>-100.00756527801101</v>
      </c>
    </row>
    <row r="5552" spans="2:3" x14ac:dyDescent="0.25">
      <c r="B5552" s="238">
        <v>5489</v>
      </c>
      <c r="C5552" s="237">
        <v>-42.475864297252343</v>
      </c>
    </row>
    <row r="5553" spans="2:3" x14ac:dyDescent="0.25">
      <c r="B5553" s="238">
        <v>5490</v>
      </c>
      <c r="C5553" s="237">
        <v>125.36361454895285</v>
      </c>
    </row>
    <row r="5554" spans="2:3" x14ac:dyDescent="0.25">
      <c r="B5554" s="238">
        <v>5491</v>
      </c>
      <c r="C5554" s="237">
        <v>-65.211859229902586</v>
      </c>
    </row>
    <row r="5555" spans="2:3" x14ac:dyDescent="0.25">
      <c r="B5555" s="238">
        <v>5492</v>
      </c>
      <c r="C5555" s="237">
        <v>147.49797144086665</v>
      </c>
    </row>
    <row r="5556" spans="2:3" x14ac:dyDescent="0.25">
      <c r="B5556" s="238">
        <v>5493</v>
      </c>
      <c r="C5556" s="237">
        <v>107.34704902386578</v>
      </c>
    </row>
    <row r="5557" spans="2:3" x14ac:dyDescent="0.25">
      <c r="B5557" s="238">
        <v>5494</v>
      </c>
      <c r="C5557" s="237">
        <v>-34.263161747344924</v>
      </c>
    </row>
    <row r="5558" spans="2:3" x14ac:dyDescent="0.25">
      <c r="B5558" s="238">
        <v>5495</v>
      </c>
      <c r="C5558" s="237">
        <v>-53.970840956721815</v>
      </c>
    </row>
    <row r="5559" spans="2:3" x14ac:dyDescent="0.25">
      <c r="B5559" s="238">
        <v>5496</v>
      </c>
      <c r="C5559" s="237">
        <v>-39.525331864379979</v>
      </c>
    </row>
    <row r="5560" spans="2:3" x14ac:dyDescent="0.25">
      <c r="B5560" s="238">
        <v>5497</v>
      </c>
      <c r="C5560" s="237">
        <v>391.11426794718983</v>
      </c>
    </row>
    <row r="5561" spans="2:3" x14ac:dyDescent="0.25">
      <c r="B5561" s="238">
        <v>5498</v>
      </c>
      <c r="C5561" s="237">
        <v>80.083617546052892</v>
      </c>
    </row>
    <row r="5562" spans="2:3" x14ac:dyDescent="0.25">
      <c r="B5562" s="238">
        <v>5499</v>
      </c>
      <c r="C5562" s="237">
        <v>72.238542949010622</v>
      </c>
    </row>
    <row r="5563" spans="2:3" x14ac:dyDescent="0.25">
      <c r="B5563" s="238">
        <v>5500</v>
      </c>
      <c r="C5563" s="237">
        <v>246.43987829252316</v>
      </c>
    </row>
    <row r="5564" spans="2:3" x14ac:dyDescent="0.25">
      <c r="B5564" s="238">
        <v>5501</v>
      </c>
      <c r="C5564" s="237">
        <v>-166.51603577743987</v>
      </c>
    </row>
    <row r="5565" spans="2:3" x14ac:dyDescent="0.25">
      <c r="B5565" s="238">
        <v>5502</v>
      </c>
      <c r="C5565" s="237">
        <v>96.119524489054356</v>
      </c>
    </row>
    <row r="5566" spans="2:3" x14ac:dyDescent="0.25">
      <c r="B5566" s="238">
        <v>5503</v>
      </c>
      <c r="C5566" s="237">
        <v>128.3802559026459</v>
      </c>
    </row>
    <row r="5567" spans="2:3" x14ac:dyDescent="0.25">
      <c r="B5567" s="238">
        <v>5504</v>
      </c>
      <c r="C5567" s="237">
        <v>26.935537334637687</v>
      </c>
    </row>
    <row r="5568" spans="2:3" x14ac:dyDescent="0.25">
      <c r="B5568" s="238">
        <v>5505</v>
      </c>
      <c r="C5568" s="237">
        <v>9.649884288538658</v>
      </c>
    </row>
    <row r="5569" spans="2:3" x14ac:dyDescent="0.25">
      <c r="B5569" s="238">
        <v>5506</v>
      </c>
      <c r="C5569" s="237">
        <v>-160.71892958414145</v>
      </c>
    </row>
    <row r="5570" spans="2:3" x14ac:dyDescent="0.25">
      <c r="B5570" s="238">
        <v>5507</v>
      </c>
      <c r="C5570" s="237">
        <v>-177.43866838935645</v>
      </c>
    </row>
    <row r="5571" spans="2:3" x14ac:dyDescent="0.25">
      <c r="B5571" s="238">
        <v>5508</v>
      </c>
      <c r="C5571" s="237">
        <v>-10.838409906338399</v>
      </c>
    </row>
    <row r="5572" spans="2:3" x14ac:dyDescent="0.25">
      <c r="B5572" s="238">
        <v>5509</v>
      </c>
      <c r="C5572" s="237">
        <v>85.537628467781332</v>
      </c>
    </row>
    <row r="5573" spans="2:3" x14ac:dyDescent="0.25">
      <c r="B5573" s="238">
        <v>5510</v>
      </c>
      <c r="C5573" s="237">
        <v>227.46571221119402</v>
      </c>
    </row>
    <row r="5574" spans="2:3" x14ac:dyDescent="0.25">
      <c r="B5574" s="238">
        <v>5511</v>
      </c>
      <c r="C5574" s="237">
        <v>136.0083072782808</v>
      </c>
    </row>
    <row r="5575" spans="2:3" x14ac:dyDescent="0.25">
      <c r="B5575" s="238">
        <v>5512</v>
      </c>
      <c r="C5575" s="237">
        <v>-41.516289329753306</v>
      </c>
    </row>
    <row r="5576" spans="2:3" x14ac:dyDescent="0.25">
      <c r="B5576" s="238">
        <v>5513</v>
      </c>
      <c r="C5576" s="237">
        <v>124.3704327132028</v>
      </c>
    </row>
    <row r="5577" spans="2:3" x14ac:dyDescent="0.25">
      <c r="B5577" s="238">
        <v>5514</v>
      </c>
      <c r="C5577" s="237">
        <v>-93.929219577213473</v>
      </c>
    </row>
    <row r="5578" spans="2:3" x14ac:dyDescent="0.25">
      <c r="B5578" s="238">
        <v>5515</v>
      </c>
      <c r="C5578" s="237">
        <v>115.70939758275856</v>
      </c>
    </row>
    <row r="5579" spans="2:3" x14ac:dyDescent="0.25">
      <c r="B5579" s="238">
        <v>5516</v>
      </c>
      <c r="C5579" s="237">
        <v>-177.51917403454371</v>
      </c>
    </row>
    <row r="5580" spans="2:3" x14ac:dyDescent="0.25">
      <c r="B5580" s="238">
        <v>5517</v>
      </c>
      <c r="C5580" s="237">
        <v>46.756009379037536</v>
      </c>
    </row>
    <row r="5581" spans="2:3" x14ac:dyDescent="0.25">
      <c r="B5581" s="238">
        <v>5518</v>
      </c>
      <c r="C5581" s="237">
        <v>102.02218588826108</v>
      </c>
    </row>
    <row r="5582" spans="2:3" x14ac:dyDescent="0.25">
      <c r="B5582" s="238">
        <v>5519</v>
      </c>
      <c r="C5582" s="237">
        <v>111.23113810453033</v>
      </c>
    </row>
    <row r="5583" spans="2:3" x14ac:dyDescent="0.25">
      <c r="B5583" s="238">
        <v>5520</v>
      </c>
      <c r="C5583" s="237">
        <v>267.18716295345394</v>
      </c>
    </row>
    <row r="5584" spans="2:3" x14ac:dyDescent="0.25">
      <c r="B5584" s="238">
        <v>5521</v>
      </c>
      <c r="C5584" s="237">
        <v>98.830074901761321</v>
      </c>
    </row>
    <row r="5585" spans="2:3" x14ac:dyDescent="0.25">
      <c r="B5585" s="238">
        <v>5522</v>
      </c>
      <c r="C5585" s="237">
        <v>-33.560940062540396</v>
      </c>
    </row>
    <row r="5586" spans="2:3" x14ac:dyDescent="0.25">
      <c r="B5586" s="238">
        <v>5523</v>
      </c>
      <c r="C5586" s="237">
        <v>-101.16597022870286</v>
      </c>
    </row>
    <row r="5587" spans="2:3" x14ac:dyDescent="0.25">
      <c r="B5587" s="238">
        <v>5524</v>
      </c>
      <c r="C5587" s="237">
        <v>165.86661800708507</v>
      </c>
    </row>
    <row r="5588" spans="2:3" x14ac:dyDescent="0.25">
      <c r="B5588" s="238">
        <v>5525</v>
      </c>
      <c r="C5588" s="237">
        <v>308.74626299376575</v>
      </c>
    </row>
    <row r="5589" spans="2:3" x14ac:dyDescent="0.25">
      <c r="B5589" s="238">
        <v>5526</v>
      </c>
      <c r="C5589" s="237">
        <v>404.10389388934112</v>
      </c>
    </row>
    <row r="5590" spans="2:3" x14ac:dyDescent="0.25">
      <c r="B5590" s="238">
        <v>5527</v>
      </c>
      <c r="C5590" s="237">
        <v>75.941368534948779</v>
      </c>
    </row>
    <row r="5591" spans="2:3" x14ac:dyDescent="0.25">
      <c r="B5591" s="238">
        <v>5528</v>
      </c>
      <c r="C5591" s="237">
        <v>-260.81415502165657</v>
      </c>
    </row>
    <row r="5592" spans="2:3" x14ac:dyDescent="0.25">
      <c r="B5592" s="238">
        <v>5529</v>
      </c>
      <c r="C5592" s="237">
        <v>64.606041815284186</v>
      </c>
    </row>
    <row r="5593" spans="2:3" x14ac:dyDescent="0.25">
      <c r="B5593" s="238">
        <v>5530</v>
      </c>
      <c r="C5593" s="237">
        <v>15.807713880456745</v>
      </c>
    </row>
    <row r="5594" spans="2:3" x14ac:dyDescent="0.25">
      <c r="B5594" s="238">
        <v>5531</v>
      </c>
      <c r="C5594" s="237">
        <v>72.195945869530703</v>
      </c>
    </row>
    <row r="5595" spans="2:3" x14ac:dyDescent="0.25">
      <c r="B5595" s="238">
        <v>5532</v>
      </c>
      <c r="C5595" s="237">
        <v>-56.781197629715791</v>
      </c>
    </row>
    <row r="5596" spans="2:3" x14ac:dyDescent="0.25">
      <c r="B5596" s="238">
        <v>5533</v>
      </c>
      <c r="C5596" s="237">
        <v>105.5607264501128</v>
      </c>
    </row>
    <row r="5597" spans="2:3" x14ac:dyDescent="0.25">
      <c r="B5597" s="238">
        <v>5534</v>
      </c>
      <c r="C5597" s="237">
        <v>64.824699219203808</v>
      </c>
    </row>
    <row r="5598" spans="2:3" x14ac:dyDescent="0.25">
      <c r="B5598" s="238">
        <v>5535</v>
      </c>
      <c r="C5598" s="237">
        <v>353.69631902004306</v>
      </c>
    </row>
    <row r="5599" spans="2:3" x14ac:dyDescent="0.25">
      <c r="B5599" s="238">
        <v>5536</v>
      </c>
      <c r="C5599" s="237">
        <v>-12.002637869810115</v>
      </c>
    </row>
    <row r="5600" spans="2:3" x14ac:dyDescent="0.25">
      <c r="B5600" s="238">
        <v>5537</v>
      </c>
      <c r="C5600" s="237">
        <v>180.66837781995531</v>
      </c>
    </row>
    <row r="5601" spans="2:3" x14ac:dyDescent="0.25">
      <c r="B5601" s="238">
        <v>5538</v>
      </c>
      <c r="C5601" s="237">
        <v>-107.85218759329959</v>
      </c>
    </row>
    <row r="5602" spans="2:3" x14ac:dyDescent="0.25">
      <c r="B5602" s="238">
        <v>5539</v>
      </c>
      <c r="C5602" s="237">
        <v>94.15159618455904</v>
      </c>
    </row>
    <row r="5603" spans="2:3" x14ac:dyDescent="0.25">
      <c r="B5603" s="238">
        <v>5540</v>
      </c>
      <c r="C5603" s="237">
        <v>36.238643770738634</v>
      </c>
    </row>
    <row r="5604" spans="2:3" x14ac:dyDescent="0.25">
      <c r="B5604" s="238">
        <v>5541</v>
      </c>
      <c r="C5604" s="237">
        <v>192.86389810304377</v>
      </c>
    </row>
    <row r="5605" spans="2:3" x14ac:dyDescent="0.25">
      <c r="B5605" s="238">
        <v>5542</v>
      </c>
      <c r="C5605" s="237">
        <v>114.95327315139832</v>
      </c>
    </row>
    <row r="5606" spans="2:3" x14ac:dyDescent="0.25">
      <c r="B5606" s="238">
        <v>5543</v>
      </c>
      <c r="C5606" s="237">
        <v>30.414824541522421</v>
      </c>
    </row>
    <row r="5607" spans="2:3" x14ac:dyDescent="0.25">
      <c r="B5607" s="238">
        <v>5544</v>
      </c>
      <c r="C5607" s="237">
        <v>148.43106978948344</v>
      </c>
    </row>
    <row r="5608" spans="2:3" x14ac:dyDescent="0.25">
      <c r="B5608" s="238">
        <v>5545</v>
      </c>
      <c r="C5608" s="237">
        <v>10.434709975744411</v>
      </c>
    </row>
    <row r="5609" spans="2:3" x14ac:dyDescent="0.25">
      <c r="B5609" s="238">
        <v>5546</v>
      </c>
      <c r="C5609" s="237">
        <v>247.65122639209096</v>
      </c>
    </row>
    <row r="5610" spans="2:3" x14ac:dyDescent="0.25">
      <c r="B5610" s="238">
        <v>5547</v>
      </c>
      <c r="C5610" s="237">
        <v>168.01343990205896</v>
      </c>
    </row>
    <row r="5611" spans="2:3" x14ac:dyDescent="0.25">
      <c r="B5611" s="238">
        <v>5548</v>
      </c>
      <c r="C5611" s="237">
        <v>-24.087673741239769</v>
      </c>
    </row>
    <row r="5612" spans="2:3" x14ac:dyDescent="0.25">
      <c r="B5612" s="238">
        <v>5549</v>
      </c>
      <c r="C5612" s="237">
        <v>225.82814361583132</v>
      </c>
    </row>
    <row r="5613" spans="2:3" x14ac:dyDescent="0.25">
      <c r="B5613" s="238">
        <v>5550</v>
      </c>
      <c r="C5613" s="237">
        <v>205.02183394263977</v>
      </c>
    </row>
    <row r="5614" spans="2:3" x14ac:dyDescent="0.25">
      <c r="B5614" s="238">
        <v>5551</v>
      </c>
      <c r="C5614" s="237">
        <v>151.07778993423648</v>
      </c>
    </row>
    <row r="5615" spans="2:3" x14ac:dyDescent="0.25">
      <c r="B5615" s="238">
        <v>5552</v>
      </c>
      <c r="C5615" s="237">
        <v>137.2261040923224</v>
      </c>
    </row>
    <row r="5616" spans="2:3" x14ac:dyDescent="0.25">
      <c r="B5616" s="238">
        <v>5553</v>
      </c>
      <c r="C5616" s="237">
        <v>106.49945150091301</v>
      </c>
    </row>
    <row r="5617" spans="2:3" x14ac:dyDescent="0.25">
      <c r="B5617" s="238">
        <v>5554</v>
      </c>
      <c r="C5617" s="237">
        <v>-40.657712332047396</v>
      </c>
    </row>
    <row r="5618" spans="2:3" x14ac:dyDescent="0.25">
      <c r="B5618" s="238">
        <v>5555</v>
      </c>
      <c r="C5618" s="237">
        <v>222.21516263002636</v>
      </c>
    </row>
    <row r="5619" spans="2:3" x14ac:dyDescent="0.25">
      <c r="B5619" s="238">
        <v>5556</v>
      </c>
      <c r="C5619" s="237">
        <v>169.35747889076657</v>
      </c>
    </row>
    <row r="5620" spans="2:3" x14ac:dyDescent="0.25">
      <c r="B5620" s="238">
        <v>5557</v>
      </c>
      <c r="C5620" s="237">
        <v>260.26141077389377</v>
      </c>
    </row>
    <row r="5621" spans="2:3" x14ac:dyDescent="0.25">
      <c r="B5621" s="238">
        <v>5558</v>
      </c>
      <c r="C5621" s="237">
        <v>-27.14599808710048</v>
      </c>
    </row>
    <row r="5622" spans="2:3" x14ac:dyDescent="0.25">
      <c r="B5622" s="238">
        <v>5559</v>
      </c>
      <c r="C5622" s="237">
        <v>-42.275759432225612</v>
      </c>
    </row>
    <row r="5623" spans="2:3" x14ac:dyDescent="0.25">
      <c r="B5623" s="238">
        <v>5560</v>
      </c>
      <c r="C5623" s="237">
        <v>115.58581866187725</v>
      </c>
    </row>
    <row r="5624" spans="2:3" x14ac:dyDescent="0.25">
      <c r="B5624" s="238">
        <v>5561</v>
      </c>
      <c r="C5624" s="237">
        <v>-30.195613438359771</v>
      </c>
    </row>
    <row r="5625" spans="2:3" x14ac:dyDescent="0.25">
      <c r="B5625" s="238">
        <v>5562</v>
      </c>
      <c r="C5625" s="237">
        <v>217.54189164665775</v>
      </c>
    </row>
    <row r="5626" spans="2:3" x14ac:dyDescent="0.25">
      <c r="B5626" s="238">
        <v>5563</v>
      </c>
      <c r="C5626" s="237">
        <v>158.30567357280813</v>
      </c>
    </row>
    <row r="5627" spans="2:3" x14ac:dyDescent="0.25">
      <c r="B5627" s="238">
        <v>5564</v>
      </c>
      <c r="C5627" s="237">
        <v>151.21095265694353</v>
      </c>
    </row>
    <row r="5628" spans="2:3" x14ac:dyDescent="0.25">
      <c r="B5628" s="238">
        <v>5565</v>
      </c>
      <c r="C5628" s="237">
        <v>114.1205483564575</v>
      </c>
    </row>
    <row r="5629" spans="2:3" x14ac:dyDescent="0.25">
      <c r="B5629" s="238">
        <v>5566</v>
      </c>
      <c r="C5629" s="237">
        <v>195.48546894685492</v>
      </c>
    </row>
    <row r="5630" spans="2:3" x14ac:dyDescent="0.25">
      <c r="B5630" s="238">
        <v>5567</v>
      </c>
      <c r="C5630" s="237">
        <v>118.98106547641603</v>
      </c>
    </row>
    <row r="5631" spans="2:3" x14ac:dyDescent="0.25">
      <c r="B5631" s="238">
        <v>5568</v>
      </c>
      <c r="C5631" s="237">
        <v>451.16903282368708</v>
      </c>
    </row>
    <row r="5632" spans="2:3" x14ac:dyDescent="0.25">
      <c r="B5632" s="238">
        <v>5569</v>
      </c>
      <c r="C5632" s="237">
        <v>134.4055335764495</v>
      </c>
    </row>
    <row r="5633" spans="2:3" x14ac:dyDescent="0.25">
      <c r="B5633" s="238">
        <v>5570</v>
      </c>
      <c r="C5633" s="237">
        <v>310.49004208106061</v>
      </c>
    </row>
    <row r="5634" spans="2:3" x14ac:dyDescent="0.25">
      <c r="B5634" s="238">
        <v>5571</v>
      </c>
      <c r="C5634" s="237">
        <v>267.14327133604809</v>
      </c>
    </row>
    <row r="5635" spans="2:3" x14ac:dyDescent="0.25">
      <c r="B5635" s="238">
        <v>5572</v>
      </c>
      <c r="C5635" s="237">
        <v>8.0435344426940247</v>
      </c>
    </row>
    <row r="5636" spans="2:3" x14ac:dyDescent="0.25">
      <c r="B5636" s="238">
        <v>5573</v>
      </c>
      <c r="C5636" s="237">
        <v>245.13737287583621</v>
      </c>
    </row>
    <row r="5637" spans="2:3" x14ac:dyDescent="0.25">
      <c r="B5637" s="238">
        <v>5574</v>
      </c>
      <c r="C5637" s="237">
        <v>110.47425906710708</v>
      </c>
    </row>
    <row r="5638" spans="2:3" x14ac:dyDescent="0.25">
      <c r="B5638" s="238">
        <v>5575</v>
      </c>
      <c r="C5638" s="237">
        <v>85.456540545714716</v>
      </c>
    </row>
    <row r="5639" spans="2:3" x14ac:dyDescent="0.25">
      <c r="B5639" s="238">
        <v>5576</v>
      </c>
      <c r="C5639" s="237">
        <v>42.56013571104144</v>
      </c>
    </row>
    <row r="5640" spans="2:3" x14ac:dyDescent="0.25">
      <c r="B5640" s="238">
        <v>5577</v>
      </c>
      <c r="C5640" s="237">
        <v>44.961465979194315</v>
      </c>
    </row>
    <row r="5641" spans="2:3" x14ac:dyDescent="0.25">
      <c r="B5641" s="238">
        <v>5578</v>
      </c>
      <c r="C5641" s="237">
        <v>-131.52539168327309</v>
      </c>
    </row>
    <row r="5642" spans="2:3" x14ac:dyDescent="0.25">
      <c r="B5642" s="238">
        <v>5579</v>
      </c>
      <c r="C5642" s="237">
        <v>12.47745222276906</v>
      </c>
    </row>
    <row r="5643" spans="2:3" x14ac:dyDescent="0.25">
      <c r="B5643" s="238">
        <v>5580</v>
      </c>
      <c r="C5643" s="237">
        <v>-6.8562275009526417</v>
      </c>
    </row>
    <row r="5644" spans="2:3" x14ac:dyDescent="0.25">
      <c r="B5644" s="238">
        <v>5581</v>
      </c>
      <c r="C5644" s="237">
        <v>77.056961230361267</v>
      </c>
    </row>
    <row r="5645" spans="2:3" x14ac:dyDescent="0.25">
      <c r="B5645" s="238">
        <v>5582</v>
      </c>
      <c r="C5645" s="237">
        <v>-19.339328254097722</v>
      </c>
    </row>
    <row r="5646" spans="2:3" x14ac:dyDescent="0.25">
      <c r="B5646" s="238">
        <v>5583</v>
      </c>
      <c r="C5646" s="237">
        <v>272.30756102875409</v>
      </c>
    </row>
    <row r="5647" spans="2:3" x14ac:dyDescent="0.25">
      <c r="B5647" s="238">
        <v>5584</v>
      </c>
      <c r="C5647" s="237">
        <v>156.88914339364311</v>
      </c>
    </row>
    <row r="5648" spans="2:3" x14ac:dyDescent="0.25">
      <c r="B5648" s="238">
        <v>5585</v>
      </c>
      <c r="C5648" s="237">
        <v>36.35846399284209</v>
      </c>
    </row>
    <row r="5649" spans="2:3" x14ac:dyDescent="0.25">
      <c r="B5649" s="238">
        <v>5586</v>
      </c>
      <c r="C5649" s="237">
        <v>-13.106046619888815</v>
      </c>
    </row>
    <row r="5650" spans="2:3" x14ac:dyDescent="0.25">
      <c r="B5650" s="238">
        <v>5587</v>
      </c>
      <c r="C5650" s="237">
        <v>-43.524940107494558</v>
      </c>
    </row>
    <row r="5651" spans="2:3" x14ac:dyDescent="0.25">
      <c r="B5651" s="238">
        <v>5588</v>
      </c>
      <c r="C5651" s="237">
        <v>179.61662267877273</v>
      </c>
    </row>
    <row r="5652" spans="2:3" x14ac:dyDescent="0.25">
      <c r="B5652" s="238">
        <v>5589</v>
      </c>
      <c r="C5652" s="237">
        <v>80.67162080472518</v>
      </c>
    </row>
    <row r="5653" spans="2:3" x14ac:dyDescent="0.25">
      <c r="B5653" s="238">
        <v>5590</v>
      </c>
      <c r="C5653" s="237">
        <v>-156.16193506869399</v>
      </c>
    </row>
    <row r="5654" spans="2:3" x14ac:dyDescent="0.25">
      <c r="B5654" s="238">
        <v>5591</v>
      </c>
      <c r="C5654" s="237">
        <v>114.02542913323731</v>
      </c>
    </row>
    <row r="5655" spans="2:3" x14ac:dyDescent="0.25">
      <c r="B5655" s="238">
        <v>5592</v>
      </c>
      <c r="C5655" s="237">
        <v>336.34003947435042</v>
      </c>
    </row>
    <row r="5656" spans="2:3" x14ac:dyDescent="0.25">
      <c r="B5656" s="238">
        <v>5593</v>
      </c>
      <c r="C5656" s="237">
        <v>-123.56261606296178</v>
      </c>
    </row>
    <row r="5657" spans="2:3" x14ac:dyDescent="0.25">
      <c r="B5657" s="238">
        <v>5594</v>
      </c>
      <c r="C5657" s="237">
        <v>176.78762797319621</v>
      </c>
    </row>
    <row r="5658" spans="2:3" x14ac:dyDescent="0.25">
      <c r="B5658" s="238">
        <v>5595</v>
      </c>
      <c r="C5658" s="237">
        <v>271.52865009725707</v>
      </c>
    </row>
    <row r="5659" spans="2:3" x14ac:dyDescent="0.25">
      <c r="B5659" s="238">
        <v>5596</v>
      </c>
      <c r="C5659" s="237">
        <v>507.33976983895269</v>
      </c>
    </row>
    <row r="5660" spans="2:3" x14ac:dyDescent="0.25">
      <c r="B5660" s="238">
        <v>5597</v>
      </c>
      <c r="C5660" s="237">
        <v>-39.224648114173704</v>
      </c>
    </row>
    <row r="5661" spans="2:3" x14ac:dyDescent="0.25">
      <c r="B5661" s="238">
        <v>5598</v>
      </c>
      <c r="C5661" s="237">
        <v>210.90150369520507</v>
      </c>
    </row>
    <row r="5662" spans="2:3" x14ac:dyDescent="0.25">
      <c r="B5662" s="238">
        <v>5599</v>
      </c>
      <c r="C5662" s="237">
        <v>72.28706100445909</v>
      </c>
    </row>
    <row r="5663" spans="2:3" x14ac:dyDescent="0.25">
      <c r="B5663" s="238">
        <v>5600</v>
      </c>
      <c r="C5663" s="237">
        <v>321.49464404424975</v>
      </c>
    </row>
    <row r="5664" spans="2:3" x14ac:dyDescent="0.25">
      <c r="B5664" s="238">
        <v>5601</v>
      </c>
      <c r="C5664" s="237">
        <v>-4.258900299504802</v>
      </c>
    </row>
    <row r="5665" spans="2:3" x14ac:dyDescent="0.25">
      <c r="B5665" s="238">
        <v>5602</v>
      </c>
      <c r="C5665" s="237">
        <v>309.19552386539908</v>
      </c>
    </row>
    <row r="5666" spans="2:3" x14ac:dyDescent="0.25">
      <c r="B5666" s="238">
        <v>5603</v>
      </c>
      <c r="C5666" s="237">
        <v>-139.95704771259307</v>
      </c>
    </row>
    <row r="5667" spans="2:3" x14ac:dyDescent="0.25">
      <c r="B5667" s="238">
        <v>5604</v>
      </c>
      <c r="C5667" s="237">
        <v>129.43140732000123</v>
      </c>
    </row>
    <row r="5668" spans="2:3" x14ac:dyDescent="0.25">
      <c r="B5668" s="238">
        <v>5605</v>
      </c>
      <c r="C5668" s="237">
        <v>206.18255466832355</v>
      </c>
    </row>
    <row r="5669" spans="2:3" x14ac:dyDescent="0.25">
      <c r="B5669" s="238">
        <v>5606</v>
      </c>
      <c r="C5669" s="237">
        <v>79.587433149504193</v>
      </c>
    </row>
    <row r="5670" spans="2:3" x14ac:dyDescent="0.25">
      <c r="B5670" s="238">
        <v>5607</v>
      </c>
      <c r="C5670" s="237">
        <v>127.84918705263404</v>
      </c>
    </row>
    <row r="5671" spans="2:3" x14ac:dyDescent="0.25">
      <c r="B5671" s="238">
        <v>5608</v>
      </c>
      <c r="C5671" s="237">
        <v>206.58600357158258</v>
      </c>
    </row>
    <row r="5672" spans="2:3" x14ac:dyDescent="0.25">
      <c r="B5672" s="238">
        <v>5609</v>
      </c>
      <c r="C5672" s="237">
        <v>211.12405584276985</v>
      </c>
    </row>
    <row r="5673" spans="2:3" x14ac:dyDescent="0.25">
      <c r="B5673" s="238">
        <v>5610</v>
      </c>
      <c r="C5673" s="237">
        <v>257.91960232369377</v>
      </c>
    </row>
    <row r="5674" spans="2:3" x14ac:dyDescent="0.25">
      <c r="B5674" s="238">
        <v>5611</v>
      </c>
      <c r="C5674" s="237">
        <v>50.517254765930261</v>
      </c>
    </row>
    <row r="5675" spans="2:3" x14ac:dyDescent="0.25">
      <c r="B5675" s="238">
        <v>5612</v>
      </c>
      <c r="C5675" s="237">
        <v>53.177378851380624</v>
      </c>
    </row>
    <row r="5676" spans="2:3" x14ac:dyDescent="0.25">
      <c r="B5676" s="238">
        <v>5613</v>
      </c>
      <c r="C5676" s="237">
        <v>321.86285918030433</v>
      </c>
    </row>
    <row r="5677" spans="2:3" x14ac:dyDescent="0.25">
      <c r="B5677" s="238">
        <v>5614</v>
      </c>
      <c r="C5677" s="237">
        <v>249.5974982211734</v>
      </c>
    </row>
    <row r="5678" spans="2:3" x14ac:dyDescent="0.25">
      <c r="B5678" s="238">
        <v>5615</v>
      </c>
      <c r="C5678" s="237">
        <v>80.020053512308323</v>
      </c>
    </row>
    <row r="5679" spans="2:3" x14ac:dyDescent="0.25">
      <c r="B5679" s="238">
        <v>5616</v>
      </c>
      <c r="C5679" s="237">
        <v>22.190003589132729</v>
      </c>
    </row>
    <row r="5680" spans="2:3" x14ac:dyDescent="0.25">
      <c r="B5680" s="238">
        <v>5617</v>
      </c>
      <c r="C5680" s="237">
        <v>193.70105958904827</v>
      </c>
    </row>
    <row r="5681" spans="2:3" x14ac:dyDescent="0.25">
      <c r="B5681" s="238">
        <v>5618</v>
      </c>
      <c r="C5681" s="237">
        <v>201.11823850108502</v>
      </c>
    </row>
    <row r="5682" spans="2:3" x14ac:dyDescent="0.25">
      <c r="B5682" s="238">
        <v>5619</v>
      </c>
      <c r="C5682" s="237">
        <v>324.28446840322783</v>
      </c>
    </row>
    <row r="5683" spans="2:3" x14ac:dyDescent="0.25">
      <c r="B5683" s="238">
        <v>5620</v>
      </c>
      <c r="C5683" s="237">
        <v>150.02391278734936</v>
      </c>
    </row>
    <row r="5684" spans="2:3" x14ac:dyDescent="0.25">
      <c r="B5684" s="238">
        <v>5621</v>
      </c>
      <c r="C5684" s="237">
        <v>181.85789784636177</v>
      </c>
    </row>
    <row r="5685" spans="2:3" x14ac:dyDescent="0.25">
      <c r="B5685" s="238">
        <v>5622</v>
      </c>
      <c r="C5685" s="237">
        <v>66.17273335213936</v>
      </c>
    </row>
    <row r="5686" spans="2:3" x14ac:dyDescent="0.25">
      <c r="B5686" s="238">
        <v>5623</v>
      </c>
      <c r="C5686" s="237">
        <v>211.90150901713301</v>
      </c>
    </row>
    <row r="5687" spans="2:3" x14ac:dyDescent="0.25">
      <c r="B5687" s="238">
        <v>5624</v>
      </c>
      <c r="C5687" s="237">
        <v>-118.78898384327888</v>
      </c>
    </row>
    <row r="5688" spans="2:3" x14ac:dyDescent="0.25">
      <c r="B5688" s="238">
        <v>5625</v>
      </c>
      <c r="C5688" s="237">
        <v>122.73422479439711</v>
      </c>
    </row>
    <row r="5689" spans="2:3" x14ac:dyDescent="0.25">
      <c r="B5689" s="238">
        <v>5626</v>
      </c>
      <c r="C5689" s="237">
        <v>182.3487687157745</v>
      </c>
    </row>
    <row r="5690" spans="2:3" x14ac:dyDescent="0.25">
      <c r="B5690" s="238">
        <v>5627</v>
      </c>
      <c r="C5690" s="237">
        <v>175.12351886402109</v>
      </c>
    </row>
    <row r="5691" spans="2:3" x14ac:dyDescent="0.25">
      <c r="B5691" s="238">
        <v>5628</v>
      </c>
      <c r="C5691" s="237">
        <v>310.72975383148344</v>
      </c>
    </row>
    <row r="5692" spans="2:3" x14ac:dyDescent="0.25">
      <c r="B5692" s="238">
        <v>5629</v>
      </c>
      <c r="C5692" s="237">
        <v>-63.860946625454176</v>
      </c>
    </row>
    <row r="5693" spans="2:3" x14ac:dyDescent="0.25">
      <c r="B5693" s="238">
        <v>5630</v>
      </c>
      <c r="C5693" s="237">
        <v>-70.134913468113183</v>
      </c>
    </row>
    <row r="5694" spans="2:3" x14ac:dyDescent="0.25">
      <c r="B5694" s="238">
        <v>5631</v>
      </c>
      <c r="C5694" s="237">
        <v>-44.149763992173433</v>
      </c>
    </row>
    <row r="5695" spans="2:3" x14ac:dyDescent="0.25">
      <c r="B5695" s="238">
        <v>5632</v>
      </c>
      <c r="C5695" s="237">
        <v>-168.029331397313</v>
      </c>
    </row>
    <row r="5696" spans="2:3" x14ac:dyDescent="0.25">
      <c r="B5696" s="238">
        <v>5633</v>
      </c>
      <c r="C5696" s="237">
        <v>-126.04721425772155</v>
      </c>
    </row>
    <row r="5697" spans="2:3" x14ac:dyDescent="0.25">
      <c r="B5697" s="238">
        <v>5634</v>
      </c>
      <c r="C5697" s="237">
        <v>295.35199728893292</v>
      </c>
    </row>
    <row r="5698" spans="2:3" x14ac:dyDescent="0.25">
      <c r="B5698" s="238">
        <v>5635</v>
      </c>
      <c r="C5698" s="237">
        <v>63.018808289845573</v>
      </c>
    </row>
    <row r="5699" spans="2:3" x14ac:dyDescent="0.25">
      <c r="B5699" s="238">
        <v>5636</v>
      </c>
      <c r="C5699" s="237">
        <v>327.30620020139668</v>
      </c>
    </row>
    <row r="5700" spans="2:3" x14ac:dyDescent="0.25">
      <c r="B5700" s="238">
        <v>5637</v>
      </c>
      <c r="C5700" s="237">
        <v>116.23066296679421</v>
      </c>
    </row>
    <row r="5701" spans="2:3" x14ac:dyDescent="0.25">
      <c r="B5701" s="238">
        <v>5638</v>
      </c>
      <c r="C5701" s="237">
        <v>127.41267529222756</v>
      </c>
    </row>
    <row r="5702" spans="2:3" x14ac:dyDescent="0.25">
      <c r="B5702" s="238">
        <v>5639</v>
      </c>
      <c r="C5702" s="237">
        <v>113.47987728040017</v>
      </c>
    </row>
    <row r="5703" spans="2:3" x14ac:dyDescent="0.25">
      <c r="B5703" s="238">
        <v>5640</v>
      </c>
      <c r="C5703" s="237">
        <v>4.3525156887059069</v>
      </c>
    </row>
    <row r="5704" spans="2:3" x14ac:dyDescent="0.25">
      <c r="B5704" s="238">
        <v>5641</v>
      </c>
      <c r="C5704" s="237">
        <v>248.97535865406138</v>
      </c>
    </row>
    <row r="5705" spans="2:3" x14ac:dyDescent="0.25">
      <c r="B5705" s="238">
        <v>5642</v>
      </c>
      <c r="C5705" s="237">
        <v>-31.949584622364739</v>
      </c>
    </row>
    <row r="5706" spans="2:3" x14ac:dyDescent="0.25">
      <c r="B5706" s="238">
        <v>5643</v>
      </c>
      <c r="C5706" s="237">
        <v>263.37640421709546</v>
      </c>
    </row>
    <row r="5707" spans="2:3" x14ac:dyDescent="0.25">
      <c r="B5707" s="238">
        <v>5644</v>
      </c>
      <c r="C5707" s="237">
        <v>165.1446446033151</v>
      </c>
    </row>
    <row r="5708" spans="2:3" x14ac:dyDescent="0.25">
      <c r="B5708" s="238">
        <v>5645</v>
      </c>
      <c r="C5708" s="237">
        <v>438.78600269930109</v>
      </c>
    </row>
    <row r="5709" spans="2:3" x14ac:dyDescent="0.25">
      <c r="B5709" s="238">
        <v>5646</v>
      </c>
      <c r="C5709" s="237">
        <v>11.82120938654235</v>
      </c>
    </row>
    <row r="5710" spans="2:3" x14ac:dyDescent="0.25">
      <c r="B5710" s="238">
        <v>5647</v>
      </c>
      <c r="C5710" s="237">
        <v>139.48619823317199</v>
      </c>
    </row>
    <row r="5711" spans="2:3" x14ac:dyDescent="0.25">
      <c r="B5711" s="238">
        <v>5648</v>
      </c>
      <c r="C5711" s="237">
        <v>-49.444106845011675</v>
      </c>
    </row>
    <row r="5712" spans="2:3" x14ac:dyDescent="0.25">
      <c r="B5712" s="238">
        <v>5649</v>
      </c>
      <c r="C5712" s="237">
        <v>118.40011577067827</v>
      </c>
    </row>
    <row r="5713" spans="2:3" x14ac:dyDescent="0.25">
      <c r="B5713" s="238">
        <v>5650</v>
      </c>
      <c r="C5713" s="237">
        <v>-71.062161062556072</v>
      </c>
    </row>
    <row r="5714" spans="2:3" x14ac:dyDescent="0.25">
      <c r="B5714" s="238">
        <v>5651</v>
      </c>
      <c r="C5714" s="237">
        <v>413.17301938512401</v>
      </c>
    </row>
    <row r="5715" spans="2:3" x14ac:dyDescent="0.25">
      <c r="B5715" s="238">
        <v>5652</v>
      </c>
      <c r="C5715" s="237">
        <v>157.8043710810434</v>
      </c>
    </row>
    <row r="5716" spans="2:3" x14ac:dyDescent="0.25">
      <c r="B5716" s="238">
        <v>5653</v>
      </c>
      <c r="C5716" s="237">
        <v>31.366615216905174</v>
      </c>
    </row>
    <row r="5717" spans="2:3" x14ac:dyDescent="0.25">
      <c r="B5717" s="238">
        <v>5654</v>
      </c>
      <c r="C5717" s="237">
        <v>100.25545607145912</v>
      </c>
    </row>
    <row r="5718" spans="2:3" x14ac:dyDescent="0.25">
      <c r="B5718" s="238">
        <v>5655</v>
      </c>
      <c r="C5718" s="237">
        <v>-203.9605593335541</v>
      </c>
    </row>
    <row r="5719" spans="2:3" x14ac:dyDescent="0.25">
      <c r="B5719" s="238">
        <v>5656</v>
      </c>
      <c r="C5719" s="237">
        <v>221.67696595807951</v>
      </c>
    </row>
    <row r="5720" spans="2:3" x14ac:dyDescent="0.25">
      <c r="B5720" s="238">
        <v>5657</v>
      </c>
      <c r="C5720" s="237">
        <v>221.44482522318498</v>
      </c>
    </row>
    <row r="5721" spans="2:3" x14ac:dyDescent="0.25">
      <c r="B5721" s="238">
        <v>5658</v>
      </c>
      <c r="C5721" s="237">
        <v>250.17263927598262</v>
      </c>
    </row>
    <row r="5722" spans="2:3" x14ac:dyDescent="0.25">
      <c r="B5722" s="238">
        <v>5659</v>
      </c>
      <c r="C5722" s="237">
        <v>-31.98581515454498</v>
      </c>
    </row>
    <row r="5723" spans="2:3" x14ac:dyDescent="0.25">
      <c r="B5723" s="238">
        <v>5660</v>
      </c>
      <c r="C5723" s="237">
        <v>-11.705289893752365</v>
      </c>
    </row>
    <row r="5724" spans="2:3" x14ac:dyDescent="0.25">
      <c r="B5724" s="238">
        <v>5661</v>
      </c>
      <c r="C5724" s="237">
        <v>424.0528863193486</v>
      </c>
    </row>
    <row r="5725" spans="2:3" x14ac:dyDescent="0.25">
      <c r="B5725" s="238">
        <v>5662</v>
      </c>
      <c r="C5725" s="237">
        <v>-31.824910470902267</v>
      </c>
    </row>
    <row r="5726" spans="2:3" x14ac:dyDescent="0.25">
      <c r="B5726" s="238">
        <v>5663</v>
      </c>
      <c r="C5726" s="237">
        <v>199.62087328190475</v>
      </c>
    </row>
    <row r="5727" spans="2:3" x14ac:dyDescent="0.25">
      <c r="B5727" s="238">
        <v>5664</v>
      </c>
      <c r="C5727" s="237">
        <v>-12.778891007064942</v>
      </c>
    </row>
    <row r="5728" spans="2:3" x14ac:dyDescent="0.25">
      <c r="B5728" s="238">
        <v>5665</v>
      </c>
      <c r="C5728" s="237">
        <v>113.56123858200097</v>
      </c>
    </row>
    <row r="5729" spans="2:3" x14ac:dyDescent="0.25">
      <c r="B5729" s="238">
        <v>5666</v>
      </c>
      <c r="C5729" s="237">
        <v>369.95816931434968</v>
      </c>
    </row>
    <row r="5730" spans="2:3" x14ac:dyDescent="0.25">
      <c r="B5730" s="238">
        <v>5667</v>
      </c>
      <c r="C5730" s="237">
        <v>206.94800536986884</v>
      </c>
    </row>
    <row r="5731" spans="2:3" x14ac:dyDescent="0.25">
      <c r="B5731" s="238">
        <v>5668</v>
      </c>
      <c r="C5731" s="237">
        <v>337.59684828391948</v>
      </c>
    </row>
    <row r="5732" spans="2:3" x14ac:dyDescent="0.25">
      <c r="B5732" s="238">
        <v>5669</v>
      </c>
      <c r="C5732" s="237">
        <v>147.04656410492566</v>
      </c>
    </row>
    <row r="5733" spans="2:3" x14ac:dyDescent="0.25">
      <c r="B5733" s="238">
        <v>5670</v>
      </c>
      <c r="C5733" s="237">
        <v>63.810017427997728</v>
      </c>
    </row>
    <row r="5734" spans="2:3" x14ac:dyDescent="0.25">
      <c r="B5734" s="238">
        <v>5671</v>
      </c>
      <c r="C5734" s="237">
        <v>-22.037352908117043</v>
      </c>
    </row>
    <row r="5735" spans="2:3" x14ac:dyDescent="0.25">
      <c r="B5735" s="238">
        <v>5672</v>
      </c>
      <c r="C5735" s="237">
        <v>171.72470057005398</v>
      </c>
    </row>
    <row r="5736" spans="2:3" x14ac:dyDescent="0.25">
      <c r="B5736" s="238">
        <v>5673</v>
      </c>
      <c r="C5736" s="237">
        <v>189.24884694148534</v>
      </c>
    </row>
    <row r="5737" spans="2:3" x14ac:dyDescent="0.25">
      <c r="B5737" s="238">
        <v>5674</v>
      </c>
      <c r="C5737" s="237">
        <v>149.22107870494787</v>
      </c>
    </row>
    <row r="5738" spans="2:3" x14ac:dyDescent="0.25">
      <c r="B5738" s="238">
        <v>5675</v>
      </c>
      <c r="C5738" s="237">
        <v>120.24766579613959</v>
      </c>
    </row>
    <row r="5739" spans="2:3" x14ac:dyDescent="0.25">
      <c r="B5739" s="238">
        <v>5676</v>
      </c>
      <c r="C5739" s="237">
        <v>54.363757737437865</v>
      </c>
    </row>
    <row r="5740" spans="2:3" x14ac:dyDescent="0.25">
      <c r="B5740" s="238">
        <v>5677</v>
      </c>
      <c r="C5740" s="237">
        <v>178.04530587935662</v>
      </c>
    </row>
    <row r="5741" spans="2:3" x14ac:dyDescent="0.25">
      <c r="B5741" s="238">
        <v>5678</v>
      </c>
      <c r="C5741" s="237">
        <v>56.978006289197033</v>
      </c>
    </row>
    <row r="5742" spans="2:3" x14ac:dyDescent="0.25">
      <c r="B5742" s="238">
        <v>5679</v>
      </c>
      <c r="C5742" s="237">
        <v>339.91300731281422</v>
      </c>
    </row>
    <row r="5743" spans="2:3" x14ac:dyDescent="0.25">
      <c r="B5743" s="238">
        <v>5680</v>
      </c>
      <c r="C5743" s="237">
        <v>-24.471506249628419</v>
      </c>
    </row>
    <row r="5744" spans="2:3" x14ac:dyDescent="0.25">
      <c r="B5744" s="238">
        <v>5681</v>
      </c>
      <c r="C5744" s="237">
        <v>77.453116672316668</v>
      </c>
    </row>
    <row r="5745" spans="2:3" x14ac:dyDescent="0.25">
      <c r="B5745" s="238">
        <v>5682</v>
      </c>
      <c r="C5745" s="237">
        <v>-112.54958161946044</v>
      </c>
    </row>
    <row r="5746" spans="2:3" x14ac:dyDescent="0.25">
      <c r="B5746" s="238">
        <v>5683</v>
      </c>
      <c r="C5746" s="237">
        <v>166.88795830058683</v>
      </c>
    </row>
    <row r="5747" spans="2:3" x14ac:dyDescent="0.25">
      <c r="B5747" s="238">
        <v>5684</v>
      </c>
      <c r="C5747" s="237">
        <v>-11.306713834353673</v>
      </c>
    </row>
    <row r="5748" spans="2:3" x14ac:dyDescent="0.25">
      <c r="B5748" s="238">
        <v>5685</v>
      </c>
      <c r="C5748" s="237">
        <v>30.043500452384222</v>
      </c>
    </row>
    <row r="5749" spans="2:3" x14ac:dyDescent="0.25">
      <c r="B5749" s="238">
        <v>5686</v>
      </c>
      <c r="C5749" s="237">
        <v>-25.999831507978428</v>
      </c>
    </row>
    <row r="5750" spans="2:3" x14ac:dyDescent="0.25">
      <c r="B5750" s="238">
        <v>5687</v>
      </c>
      <c r="C5750" s="237">
        <v>243.85518677038596</v>
      </c>
    </row>
    <row r="5751" spans="2:3" x14ac:dyDescent="0.25">
      <c r="B5751" s="238">
        <v>5688</v>
      </c>
      <c r="C5751" s="237">
        <v>242.36790444841176</v>
      </c>
    </row>
    <row r="5752" spans="2:3" x14ac:dyDescent="0.25">
      <c r="B5752" s="238">
        <v>5689</v>
      </c>
      <c r="C5752" s="237">
        <v>159.74733173120103</v>
      </c>
    </row>
    <row r="5753" spans="2:3" x14ac:dyDescent="0.25">
      <c r="B5753" s="238">
        <v>5690</v>
      </c>
      <c r="C5753" s="237">
        <v>-24.416606490980826</v>
      </c>
    </row>
    <row r="5754" spans="2:3" x14ac:dyDescent="0.25">
      <c r="B5754" s="238">
        <v>5691</v>
      </c>
      <c r="C5754" s="237">
        <v>57.472344847759736</v>
      </c>
    </row>
    <row r="5755" spans="2:3" x14ac:dyDescent="0.25">
      <c r="B5755" s="238">
        <v>5692</v>
      </c>
      <c r="C5755" s="237">
        <v>245.58712165070881</v>
      </c>
    </row>
    <row r="5756" spans="2:3" x14ac:dyDescent="0.25">
      <c r="B5756" s="238">
        <v>5693</v>
      </c>
      <c r="C5756" s="237">
        <v>75.858764501996774</v>
      </c>
    </row>
    <row r="5757" spans="2:3" x14ac:dyDescent="0.25">
      <c r="B5757" s="238">
        <v>5694</v>
      </c>
      <c r="C5757" s="237">
        <v>237.79033595662918</v>
      </c>
    </row>
    <row r="5758" spans="2:3" x14ac:dyDescent="0.25">
      <c r="B5758" s="238">
        <v>5695</v>
      </c>
      <c r="C5758" s="237">
        <v>12.590342043923897</v>
      </c>
    </row>
    <row r="5759" spans="2:3" x14ac:dyDescent="0.25">
      <c r="B5759" s="238">
        <v>5696</v>
      </c>
      <c r="C5759" s="237">
        <v>74.692632993971699</v>
      </c>
    </row>
    <row r="5760" spans="2:3" x14ac:dyDescent="0.25">
      <c r="B5760" s="238">
        <v>5697</v>
      </c>
      <c r="C5760" s="237">
        <v>197.14447202845071</v>
      </c>
    </row>
    <row r="5761" spans="2:3" x14ac:dyDescent="0.25">
      <c r="B5761" s="238">
        <v>5698</v>
      </c>
      <c r="C5761" s="237">
        <v>187.24668407434729</v>
      </c>
    </row>
    <row r="5762" spans="2:3" x14ac:dyDescent="0.25">
      <c r="B5762" s="238">
        <v>5699</v>
      </c>
      <c r="C5762" s="237">
        <v>-181.95131737097876</v>
      </c>
    </row>
    <row r="5763" spans="2:3" x14ac:dyDescent="0.25">
      <c r="B5763" s="238">
        <v>5700</v>
      </c>
      <c r="C5763" s="237">
        <v>107.7370683501869</v>
      </c>
    </row>
    <row r="5764" spans="2:3" x14ac:dyDescent="0.25">
      <c r="B5764" s="238">
        <v>5701</v>
      </c>
      <c r="C5764" s="237">
        <v>-9.0242231536453517</v>
      </c>
    </row>
    <row r="5765" spans="2:3" x14ac:dyDescent="0.25">
      <c r="B5765" s="238">
        <v>5702</v>
      </c>
      <c r="C5765" s="237">
        <v>175.51049202522896</v>
      </c>
    </row>
    <row r="5766" spans="2:3" x14ac:dyDescent="0.25">
      <c r="B5766" s="238">
        <v>5703</v>
      </c>
      <c r="C5766" s="237">
        <v>62.8772192640104</v>
      </c>
    </row>
    <row r="5767" spans="2:3" x14ac:dyDescent="0.25">
      <c r="B5767" s="238">
        <v>5704</v>
      </c>
      <c r="C5767" s="237">
        <v>127.17617506613244</v>
      </c>
    </row>
    <row r="5768" spans="2:3" x14ac:dyDescent="0.25">
      <c r="B5768" s="238">
        <v>5705</v>
      </c>
      <c r="C5768" s="237">
        <v>-45.581388174006037</v>
      </c>
    </row>
    <row r="5769" spans="2:3" x14ac:dyDescent="0.25">
      <c r="B5769" s="238">
        <v>5706</v>
      </c>
      <c r="C5769" s="237">
        <v>60.766289157699575</v>
      </c>
    </row>
    <row r="5770" spans="2:3" x14ac:dyDescent="0.25">
      <c r="B5770" s="238">
        <v>5707</v>
      </c>
      <c r="C5770" s="237">
        <v>204.27216095437268</v>
      </c>
    </row>
    <row r="5771" spans="2:3" x14ac:dyDescent="0.25">
      <c r="B5771" s="238">
        <v>5708</v>
      </c>
      <c r="C5771" s="237">
        <v>196.81613613914956</v>
      </c>
    </row>
    <row r="5772" spans="2:3" x14ac:dyDescent="0.25">
      <c r="B5772" s="238">
        <v>5709</v>
      </c>
      <c r="C5772" s="237">
        <v>158.54826209920452</v>
      </c>
    </row>
    <row r="5773" spans="2:3" x14ac:dyDescent="0.25">
      <c r="B5773" s="238">
        <v>5710</v>
      </c>
      <c r="C5773" s="237">
        <v>-61.285529150350158</v>
      </c>
    </row>
    <row r="5774" spans="2:3" x14ac:dyDescent="0.25">
      <c r="B5774" s="238">
        <v>5711</v>
      </c>
      <c r="C5774" s="237">
        <v>458.86760471305394</v>
      </c>
    </row>
    <row r="5775" spans="2:3" x14ac:dyDescent="0.25">
      <c r="B5775" s="238">
        <v>5712</v>
      </c>
      <c r="C5775" s="237">
        <v>2.1427764648065875</v>
      </c>
    </row>
    <row r="5776" spans="2:3" x14ac:dyDescent="0.25">
      <c r="B5776" s="238">
        <v>5713</v>
      </c>
      <c r="C5776" s="237">
        <v>20.904571123729895</v>
      </c>
    </row>
    <row r="5777" spans="2:3" x14ac:dyDescent="0.25">
      <c r="B5777" s="238">
        <v>5714</v>
      </c>
      <c r="C5777" s="237">
        <v>176.67087681483744</v>
      </c>
    </row>
    <row r="5778" spans="2:3" x14ac:dyDescent="0.25">
      <c r="B5778" s="238">
        <v>5715</v>
      </c>
      <c r="C5778" s="237">
        <v>128.55796057286707</v>
      </c>
    </row>
    <row r="5779" spans="2:3" x14ac:dyDescent="0.25">
      <c r="B5779" s="238">
        <v>5716</v>
      </c>
      <c r="C5779" s="237">
        <v>-95.557176494282913</v>
      </c>
    </row>
    <row r="5780" spans="2:3" x14ac:dyDescent="0.25">
      <c r="B5780" s="238">
        <v>5717</v>
      </c>
      <c r="C5780" s="237">
        <v>191.88086597445371</v>
      </c>
    </row>
    <row r="5781" spans="2:3" x14ac:dyDescent="0.25">
      <c r="B5781" s="238">
        <v>5718</v>
      </c>
      <c r="C5781" s="237">
        <v>149.86489578655187</v>
      </c>
    </row>
    <row r="5782" spans="2:3" x14ac:dyDescent="0.25">
      <c r="B5782" s="238">
        <v>5719</v>
      </c>
      <c r="C5782" s="237">
        <v>152.12435512921172</v>
      </c>
    </row>
    <row r="5783" spans="2:3" x14ac:dyDescent="0.25">
      <c r="B5783" s="238">
        <v>5720</v>
      </c>
      <c r="C5783" s="237">
        <v>192.21251272115464</v>
      </c>
    </row>
    <row r="5784" spans="2:3" x14ac:dyDescent="0.25">
      <c r="B5784" s="238">
        <v>5721</v>
      </c>
      <c r="C5784" s="237">
        <v>13.29363947282701</v>
      </c>
    </row>
    <row r="5785" spans="2:3" x14ac:dyDescent="0.25">
      <c r="B5785" s="238">
        <v>5722</v>
      </c>
      <c r="C5785" s="237">
        <v>20.366274387371348</v>
      </c>
    </row>
    <row r="5786" spans="2:3" x14ac:dyDescent="0.25">
      <c r="B5786" s="238">
        <v>5723</v>
      </c>
      <c r="C5786" s="237">
        <v>240.74588875540462</v>
      </c>
    </row>
    <row r="5787" spans="2:3" x14ac:dyDescent="0.25">
      <c r="B5787" s="238">
        <v>5724</v>
      </c>
      <c r="C5787" s="237">
        <v>83.699055551226365</v>
      </c>
    </row>
    <row r="5788" spans="2:3" x14ac:dyDescent="0.25">
      <c r="B5788" s="238">
        <v>5725</v>
      </c>
      <c r="C5788" s="237">
        <v>21.159150791838172</v>
      </c>
    </row>
    <row r="5789" spans="2:3" x14ac:dyDescent="0.25">
      <c r="B5789" s="238">
        <v>5726</v>
      </c>
      <c r="C5789" s="237">
        <v>446.36225345714917</v>
      </c>
    </row>
    <row r="5790" spans="2:3" x14ac:dyDescent="0.25">
      <c r="B5790" s="238">
        <v>5727</v>
      </c>
      <c r="C5790" s="237">
        <v>16.439573796372215</v>
      </c>
    </row>
    <row r="5791" spans="2:3" x14ac:dyDescent="0.25">
      <c r="B5791" s="238">
        <v>5728</v>
      </c>
      <c r="C5791" s="237">
        <v>76.348061567539006</v>
      </c>
    </row>
    <row r="5792" spans="2:3" x14ac:dyDescent="0.25">
      <c r="B5792" s="238">
        <v>5729</v>
      </c>
      <c r="C5792" s="237">
        <v>221.9182402483919</v>
      </c>
    </row>
    <row r="5793" spans="2:3" x14ac:dyDescent="0.25">
      <c r="B5793" s="238">
        <v>5730</v>
      </c>
      <c r="C5793" s="237">
        <v>-34.699330711417957</v>
      </c>
    </row>
    <row r="5794" spans="2:3" x14ac:dyDescent="0.25">
      <c r="B5794" s="238">
        <v>5731</v>
      </c>
      <c r="C5794" s="237">
        <v>2.2887681440309109</v>
      </c>
    </row>
    <row r="5795" spans="2:3" x14ac:dyDescent="0.25">
      <c r="B5795" s="238">
        <v>5732</v>
      </c>
      <c r="C5795" s="237">
        <v>391.67951774965331</v>
      </c>
    </row>
    <row r="5796" spans="2:3" x14ac:dyDescent="0.25">
      <c r="B5796" s="238">
        <v>5733</v>
      </c>
      <c r="C5796" s="237">
        <v>424.02582427527176</v>
      </c>
    </row>
    <row r="5797" spans="2:3" x14ac:dyDescent="0.25">
      <c r="B5797" s="238">
        <v>5734</v>
      </c>
      <c r="C5797" s="237">
        <v>15.261146063700508</v>
      </c>
    </row>
    <row r="5798" spans="2:3" x14ac:dyDescent="0.25">
      <c r="B5798" s="238">
        <v>5735</v>
      </c>
      <c r="C5798" s="237">
        <v>120.35085531015051</v>
      </c>
    </row>
    <row r="5799" spans="2:3" x14ac:dyDescent="0.25">
      <c r="B5799" s="238">
        <v>5736</v>
      </c>
      <c r="C5799" s="237">
        <v>14.939458001547251</v>
      </c>
    </row>
    <row r="5800" spans="2:3" x14ac:dyDescent="0.25">
      <c r="B5800" s="238">
        <v>5737</v>
      </c>
      <c r="C5800" s="237">
        <v>70.693052818305247</v>
      </c>
    </row>
    <row r="5801" spans="2:3" x14ac:dyDescent="0.25">
      <c r="B5801" s="238">
        <v>5738</v>
      </c>
      <c r="C5801" s="237">
        <v>120.36911080110885</v>
      </c>
    </row>
    <row r="5802" spans="2:3" x14ac:dyDescent="0.25">
      <c r="B5802" s="238">
        <v>5739</v>
      </c>
      <c r="C5802" s="237">
        <v>128.03610841906769</v>
      </c>
    </row>
    <row r="5803" spans="2:3" x14ac:dyDescent="0.25">
      <c r="B5803" s="238">
        <v>5740</v>
      </c>
      <c r="C5803" s="237">
        <v>316.28829722366561</v>
      </c>
    </row>
    <row r="5804" spans="2:3" x14ac:dyDescent="0.25">
      <c r="B5804" s="238">
        <v>5741</v>
      </c>
      <c r="C5804" s="237">
        <v>70.441856877638486</v>
      </c>
    </row>
    <row r="5805" spans="2:3" x14ac:dyDescent="0.25">
      <c r="B5805" s="238">
        <v>5742</v>
      </c>
      <c r="C5805" s="237">
        <v>342.32158804870141</v>
      </c>
    </row>
    <row r="5806" spans="2:3" x14ac:dyDescent="0.25">
      <c r="B5806" s="238">
        <v>5743</v>
      </c>
      <c r="C5806" s="237">
        <v>99.349492919813542</v>
      </c>
    </row>
    <row r="5807" spans="2:3" x14ac:dyDescent="0.25">
      <c r="B5807" s="238">
        <v>5744</v>
      </c>
      <c r="C5807" s="237">
        <v>286.67789146705434</v>
      </c>
    </row>
    <row r="5808" spans="2:3" x14ac:dyDescent="0.25">
      <c r="B5808" s="238">
        <v>5745</v>
      </c>
      <c r="C5808" s="237">
        <v>18.220744668101929</v>
      </c>
    </row>
    <row r="5809" spans="2:3" x14ac:dyDescent="0.25">
      <c r="B5809" s="238">
        <v>5746</v>
      </c>
      <c r="C5809" s="237">
        <v>106.0982094159077</v>
      </c>
    </row>
    <row r="5810" spans="2:3" x14ac:dyDescent="0.25">
      <c r="B5810" s="238">
        <v>5747</v>
      </c>
      <c r="C5810" s="237">
        <v>243.07087119473766</v>
      </c>
    </row>
    <row r="5811" spans="2:3" x14ac:dyDescent="0.25">
      <c r="B5811" s="238">
        <v>5748</v>
      </c>
      <c r="C5811" s="237">
        <v>303.96217573922718</v>
      </c>
    </row>
    <row r="5812" spans="2:3" x14ac:dyDescent="0.25">
      <c r="B5812" s="238">
        <v>5749</v>
      </c>
      <c r="C5812" s="237">
        <v>-69.328246290483662</v>
      </c>
    </row>
    <row r="5813" spans="2:3" x14ac:dyDescent="0.25">
      <c r="B5813" s="238">
        <v>5750</v>
      </c>
      <c r="C5813" s="237">
        <v>111.09798411617729</v>
      </c>
    </row>
    <row r="5814" spans="2:3" x14ac:dyDescent="0.25">
      <c r="B5814" s="238">
        <v>5751</v>
      </c>
      <c r="C5814" s="237">
        <v>53.761354290823817</v>
      </c>
    </row>
    <row r="5815" spans="2:3" x14ac:dyDescent="0.25">
      <c r="B5815" s="238">
        <v>5752</v>
      </c>
      <c r="C5815" s="237">
        <v>71.761971900343241</v>
      </c>
    </row>
    <row r="5816" spans="2:3" x14ac:dyDescent="0.25">
      <c r="B5816" s="238">
        <v>5753</v>
      </c>
      <c r="C5816" s="237">
        <v>194.51992147598705</v>
      </c>
    </row>
    <row r="5817" spans="2:3" x14ac:dyDescent="0.25">
      <c r="B5817" s="238">
        <v>5754</v>
      </c>
      <c r="C5817" s="237">
        <v>153.22094579640904</v>
      </c>
    </row>
    <row r="5818" spans="2:3" x14ac:dyDescent="0.25">
      <c r="B5818" s="238">
        <v>5755</v>
      </c>
      <c r="C5818" s="237">
        <v>311.0377338789051</v>
      </c>
    </row>
    <row r="5819" spans="2:3" x14ac:dyDescent="0.25">
      <c r="B5819" s="238">
        <v>5756</v>
      </c>
      <c r="C5819" s="237">
        <v>154.83686928462788</v>
      </c>
    </row>
    <row r="5820" spans="2:3" x14ac:dyDescent="0.25">
      <c r="B5820" s="238">
        <v>5757</v>
      </c>
      <c r="C5820" s="237">
        <v>-17.91209984600215</v>
      </c>
    </row>
    <row r="5821" spans="2:3" x14ac:dyDescent="0.25">
      <c r="B5821" s="238">
        <v>5758</v>
      </c>
      <c r="C5821" s="237">
        <v>-42.657478745610661</v>
      </c>
    </row>
    <row r="5822" spans="2:3" x14ac:dyDescent="0.25">
      <c r="B5822" s="238">
        <v>5759</v>
      </c>
      <c r="C5822" s="237">
        <v>30.611762431424538</v>
      </c>
    </row>
    <row r="5823" spans="2:3" x14ac:dyDescent="0.25">
      <c r="B5823" s="238">
        <v>5760</v>
      </c>
      <c r="C5823" s="237">
        <v>220.56686940869162</v>
      </c>
    </row>
    <row r="5824" spans="2:3" x14ac:dyDescent="0.25">
      <c r="B5824" s="238">
        <v>5761</v>
      </c>
      <c r="C5824" s="237">
        <v>169.59038436686438</v>
      </c>
    </row>
    <row r="5825" spans="2:3" x14ac:dyDescent="0.25">
      <c r="B5825" s="238">
        <v>5762</v>
      </c>
      <c r="C5825" s="237">
        <v>25.103446942497484</v>
      </c>
    </row>
    <row r="5826" spans="2:3" x14ac:dyDescent="0.25">
      <c r="B5826" s="238">
        <v>5763</v>
      </c>
      <c r="C5826" s="237">
        <v>10.109197282368967</v>
      </c>
    </row>
    <row r="5827" spans="2:3" x14ac:dyDescent="0.25">
      <c r="B5827" s="238">
        <v>5764</v>
      </c>
      <c r="C5827" s="237">
        <v>81.148975893518042</v>
      </c>
    </row>
    <row r="5828" spans="2:3" x14ac:dyDescent="0.25">
      <c r="B5828" s="238">
        <v>5765</v>
      </c>
      <c r="C5828" s="237">
        <v>278.08631058340097</v>
      </c>
    </row>
    <row r="5829" spans="2:3" x14ac:dyDescent="0.25">
      <c r="B5829" s="238">
        <v>5766</v>
      </c>
      <c r="C5829" s="237">
        <v>133.43275468577517</v>
      </c>
    </row>
    <row r="5830" spans="2:3" x14ac:dyDescent="0.25">
      <c r="B5830" s="238">
        <v>5767</v>
      </c>
      <c r="C5830" s="237">
        <v>-12.825534794100662</v>
      </c>
    </row>
    <row r="5831" spans="2:3" x14ac:dyDescent="0.25">
      <c r="B5831" s="238">
        <v>5768</v>
      </c>
      <c r="C5831" s="237">
        <v>396.8820270156437</v>
      </c>
    </row>
    <row r="5832" spans="2:3" x14ac:dyDescent="0.25">
      <c r="B5832" s="238">
        <v>5769</v>
      </c>
      <c r="C5832" s="237">
        <v>293.1132890143931</v>
      </c>
    </row>
    <row r="5833" spans="2:3" x14ac:dyDescent="0.25">
      <c r="B5833" s="238">
        <v>5770</v>
      </c>
      <c r="C5833" s="237">
        <v>257.08057431556438</v>
      </c>
    </row>
    <row r="5834" spans="2:3" x14ac:dyDescent="0.25">
      <c r="B5834" s="238">
        <v>5771</v>
      </c>
      <c r="C5834" s="237">
        <v>203.53461829509595</v>
      </c>
    </row>
    <row r="5835" spans="2:3" x14ac:dyDescent="0.25">
      <c r="B5835" s="238">
        <v>5772</v>
      </c>
      <c r="C5835" s="237">
        <v>164.11549830020127</v>
      </c>
    </row>
    <row r="5836" spans="2:3" x14ac:dyDescent="0.25">
      <c r="B5836" s="238">
        <v>5773</v>
      </c>
      <c r="C5836" s="237">
        <v>185.05594010653908</v>
      </c>
    </row>
    <row r="5837" spans="2:3" x14ac:dyDescent="0.25">
      <c r="B5837" s="238">
        <v>5774</v>
      </c>
      <c r="C5837" s="237">
        <v>18.340598789714491</v>
      </c>
    </row>
    <row r="5838" spans="2:3" x14ac:dyDescent="0.25">
      <c r="B5838" s="238">
        <v>5775</v>
      </c>
      <c r="C5838" s="237">
        <v>-0.83467775215167705</v>
      </c>
    </row>
    <row r="5839" spans="2:3" x14ac:dyDescent="0.25">
      <c r="B5839" s="238">
        <v>5776</v>
      </c>
      <c r="C5839" s="237">
        <v>305.10862608569221</v>
      </c>
    </row>
    <row r="5840" spans="2:3" x14ac:dyDescent="0.25">
      <c r="B5840" s="238">
        <v>5777</v>
      </c>
      <c r="C5840" s="237">
        <v>35.89813932776083</v>
      </c>
    </row>
    <row r="5841" spans="2:3" x14ac:dyDescent="0.25">
      <c r="B5841" s="238">
        <v>5778</v>
      </c>
      <c r="C5841" s="237">
        <v>331.13093475471203</v>
      </c>
    </row>
    <row r="5842" spans="2:3" x14ac:dyDescent="0.25">
      <c r="B5842" s="238">
        <v>5779</v>
      </c>
      <c r="C5842" s="237">
        <v>179.8160291848551</v>
      </c>
    </row>
    <row r="5843" spans="2:3" x14ac:dyDescent="0.25">
      <c r="B5843" s="238">
        <v>5780</v>
      </c>
      <c r="C5843" s="237">
        <v>87.850864767944216</v>
      </c>
    </row>
    <row r="5844" spans="2:3" x14ac:dyDescent="0.25">
      <c r="B5844" s="238">
        <v>5781</v>
      </c>
      <c r="C5844" s="237">
        <v>498.76134769750644</v>
      </c>
    </row>
    <row r="5845" spans="2:3" x14ac:dyDescent="0.25">
      <c r="B5845" s="238">
        <v>5782</v>
      </c>
      <c r="C5845" s="237">
        <v>175.62915526740429</v>
      </c>
    </row>
    <row r="5846" spans="2:3" x14ac:dyDescent="0.25">
      <c r="B5846" s="238">
        <v>5783</v>
      </c>
      <c r="C5846" s="237">
        <v>143.37896234002054</v>
      </c>
    </row>
    <row r="5847" spans="2:3" x14ac:dyDescent="0.25">
      <c r="B5847" s="238">
        <v>5784</v>
      </c>
      <c r="C5847" s="237">
        <v>67.51689376038513</v>
      </c>
    </row>
    <row r="5848" spans="2:3" x14ac:dyDescent="0.25">
      <c r="B5848" s="238">
        <v>5785</v>
      </c>
      <c r="C5848" s="237">
        <v>201.53813750821985</v>
      </c>
    </row>
    <row r="5849" spans="2:3" x14ac:dyDescent="0.25">
      <c r="B5849" s="238">
        <v>5786</v>
      </c>
      <c r="C5849" s="237">
        <v>129.76398691003823</v>
      </c>
    </row>
    <row r="5850" spans="2:3" x14ac:dyDescent="0.25">
      <c r="B5850" s="238">
        <v>5787</v>
      </c>
      <c r="C5850" s="237">
        <v>224.24332846910443</v>
      </c>
    </row>
    <row r="5851" spans="2:3" x14ac:dyDescent="0.25">
      <c r="B5851" s="238">
        <v>5788</v>
      </c>
      <c r="C5851" s="237">
        <v>37.506428940607307</v>
      </c>
    </row>
    <row r="5852" spans="2:3" x14ac:dyDescent="0.25">
      <c r="B5852" s="238">
        <v>5789</v>
      </c>
      <c r="C5852" s="237">
        <v>-9.1307260059118391</v>
      </c>
    </row>
    <row r="5853" spans="2:3" x14ac:dyDescent="0.25">
      <c r="B5853" s="238">
        <v>5790</v>
      </c>
      <c r="C5853" s="237">
        <v>170.2240057908773</v>
      </c>
    </row>
    <row r="5854" spans="2:3" x14ac:dyDescent="0.25">
      <c r="B5854" s="238">
        <v>5791</v>
      </c>
      <c r="C5854" s="237">
        <v>65.525321857644457</v>
      </c>
    </row>
    <row r="5855" spans="2:3" x14ac:dyDescent="0.25">
      <c r="B5855" s="238">
        <v>5792</v>
      </c>
      <c r="C5855" s="237">
        <v>18.648504787152248</v>
      </c>
    </row>
    <row r="5856" spans="2:3" x14ac:dyDescent="0.25">
      <c r="B5856" s="238">
        <v>5793</v>
      </c>
      <c r="C5856" s="237">
        <v>92.629806289067361</v>
      </c>
    </row>
    <row r="5857" spans="2:3" x14ac:dyDescent="0.25">
      <c r="B5857" s="238">
        <v>5794</v>
      </c>
      <c r="C5857" s="237">
        <v>46.170375155036766</v>
      </c>
    </row>
    <row r="5858" spans="2:3" x14ac:dyDescent="0.25">
      <c r="B5858" s="238">
        <v>5795</v>
      </c>
      <c r="C5858" s="237">
        <v>53.517721260521611</v>
      </c>
    </row>
    <row r="5859" spans="2:3" x14ac:dyDescent="0.25">
      <c r="B5859" s="238">
        <v>5796</v>
      </c>
      <c r="C5859" s="237">
        <v>95.423588871216126</v>
      </c>
    </row>
    <row r="5860" spans="2:3" x14ac:dyDescent="0.25">
      <c r="B5860" s="238">
        <v>5797</v>
      </c>
      <c r="C5860" s="237">
        <v>108.80889919212981</v>
      </c>
    </row>
    <row r="5861" spans="2:3" x14ac:dyDescent="0.25">
      <c r="B5861" s="238">
        <v>5798</v>
      </c>
      <c r="C5861" s="237">
        <v>109.01878210325448</v>
      </c>
    </row>
    <row r="5862" spans="2:3" x14ac:dyDescent="0.25">
      <c r="B5862" s="238">
        <v>5799</v>
      </c>
      <c r="C5862" s="237">
        <v>80.866420889042473</v>
      </c>
    </row>
    <row r="5863" spans="2:3" x14ac:dyDescent="0.25">
      <c r="B5863" s="238">
        <v>5800</v>
      </c>
      <c r="C5863" s="237">
        <v>156.98333434523474</v>
      </c>
    </row>
    <row r="5864" spans="2:3" x14ac:dyDescent="0.25">
      <c r="B5864" s="238">
        <v>5801</v>
      </c>
      <c r="C5864" s="237">
        <v>207.06331536747101</v>
      </c>
    </row>
    <row r="5865" spans="2:3" x14ac:dyDescent="0.25">
      <c r="B5865" s="238">
        <v>5802</v>
      </c>
      <c r="C5865" s="237">
        <v>190.42880464507374</v>
      </c>
    </row>
    <row r="5866" spans="2:3" x14ac:dyDescent="0.25">
      <c r="B5866" s="238">
        <v>5803</v>
      </c>
      <c r="C5866" s="237">
        <v>62.621599003623551</v>
      </c>
    </row>
    <row r="5867" spans="2:3" x14ac:dyDescent="0.25">
      <c r="B5867" s="238">
        <v>5804</v>
      </c>
      <c r="C5867" s="237">
        <v>167.7642040957212</v>
      </c>
    </row>
    <row r="5868" spans="2:3" x14ac:dyDescent="0.25">
      <c r="B5868" s="238">
        <v>5805</v>
      </c>
      <c r="C5868" s="237">
        <v>136.74616603317563</v>
      </c>
    </row>
    <row r="5869" spans="2:3" x14ac:dyDescent="0.25">
      <c r="B5869" s="238">
        <v>5806</v>
      </c>
      <c r="C5869" s="237">
        <v>276.35664850522892</v>
      </c>
    </row>
    <row r="5870" spans="2:3" x14ac:dyDescent="0.25">
      <c r="B5870" s="238">
        <v>5807</v>
      </c>
      <c r="C5870" s="237">
        <v>128.80853803722354</v>
      </c>
    </row>
    <row r="5871" spans="2:3" x14ac:dyDescent="0.25">
      <c r="B5871" s="238">
        <v>5808</v>
      </c>
      <c r="C5871" s="237">
        <v>333.74236611217952</v>
      </c>
    </row>
    <row r="5872" spans="2:3" x14ac:dyDescent="0.25">
      <c r="B5872" s="238">
        <v>5809</v>
      </c>
      <c r="C5872" s="237">
        <v>174.47255004157759</v>
      </c>
    </row>
    <row r="5873" spans="2:3" x14ac:dyDescent="0.25">
      <c r="B5873" s="238">
        <v>5810</v>
      </c>
      <c r="C5873" s="237">
        <v>-41.323168987294991</v>
      </c>
    </row>
    <row r="5874" spans="2:3" x14ac:dyDescent="0.25">
      <c r="B5874" s="238">
        <v>5811</v>
      </c>
      <c r="C5874" s="237">
        <v>-1.7237766688804754</v>
      </c>
    </row>
    <row r="5875" spans="2:3" x14ac:dyDescent="0.25">
      <c r="B5875" s="238">
        <v>5812</v>
      </c>
      <c r="C5875" s="237">
        <v>154.17476062458104</v>
      </c>
    </row>
    <row r="5876" spans="2:3" x14ac:dyDescent="0.25">
      <c r="B5876" s="238">
        <v>5813</v>
      </c>
      <c r="C5876" s="237">
        <v>75.299740293026701</v>
      </c>
    </row>
    <row r="5877" spans="2:3" x14ac:dyDescent="0.25">
      <c r="B5877" s="238">
        <v>5814</v>
      </c>
      <c r="C5877" s="237">
        <v>358.40024893987635</v>
      </c>
    </row>
    <row r="5878" spans="2:3" x14ac:dyDescent="0.25">
      <c r="B5878" s="238">
        <v>5815</v>
      </c>
      <c r="C5878" s="237">
        <v>99.587577642475893</v>
      </c>
    </row>
    <row r="5879" spans="2:3" x14ac:dyDescent="0.25">
      <c r="B5879" s="238">
        <v>5816</v>
      </c>
      <c r="C5879" s="237">
        <v>-36.152484007115078</v>
      </c>
    </row>
    <row r="5880" spans="2:3" x14ac:dyDescent="0.25">
      <c r="B5880" s="238">
        <v>5817</v>
      </c>
      <c r="C5880" s="237">
        <v>367.40110981311284</v>
      </c>
    </row>
    <row r="5881" spans="2:3" x14ac:dyDescent="0.25">
      <c r="B5881" s="238">
        <v>5818</v>
      </c>
      <c r="C5881" s="237">
        <v>160.81592661306746</v>
      </c>
    </row>
    <row r="5882" spans="2:3" x14ac:dyDescent="0.25">
      <c r="B5882" s="238">
        <v>5819</v>
      </c>
      <c r="C5882" s="237">
        <v>317.02439382609282</v>
      </c>
    </row>
    <row r="5883" spans="2:3" x14ac:dyDescent="0.25">
      <c r="B5883" s="238">
        <v>5820</v>
      </c>
      <c r="C5883" s="237">
        <v>-25.366844453581166</v>
      </c>
    </row>
    <row r="5884" spans="2:3" x14ac:dyDescent="0.25">
      <c r="B5884" s="238">
        <v>5821</v>
      </c>
      <c r="C5884" s="237">
        <v>168.16964990935443</v>
      </c>
    </row>
    <row r="5885" spans="2:3" x14ac:dyDescent="0.25">
      <c r="B5885" s="238">
        <v>5822</v>
      </c>
      <c r="C5885" s="237">
        <v>303.77501858464257</v>
      </c>
    </row>
    <row r="5886" spans="2:3" x14ac:dyDescent="0.25">
      <c r="B5886" s="238">
        <v>5823</v>
      </c>
      <c r="C5886" s="237">
        <v>147.10250722592326</v>
      </c>
    </row>
    <row r="5887" spans="2:3" x14ac:dyDescent="0.25">
      <c r="B5887" s="238">
        <v>5824</v>
      </c>
      <c r="C5887" s="237">
        <v>-88.822589888275701</v>
      </c>
    </row>
    <row r="5888" spans="2:3" x14ac:dyDescent="0.25">
      <c r="B5888" s="238">
        <v>5825</v>
      </c>
      <c r="C5888" s="237">
        <v>303.10444533705527</v>
      </c>
    </row>
    <row r="5889" spans="2:3" x14ac:dyDescent="0.25">
      <c r="B5889" s="238">
        <v>5826</v>
      </c>
      <c r="C5889" s="237">
        <v>185.91535454637199</v>
      </c>
    </row>
    <row r="5890" spans="2:3" x14ac:dyDescent="0.25">
      <c r="B5890" s="238">
        <v>5827</v>
      </c>
      <c r="C5890" s="237">
        <v>187.08898913398832</v>
      </c>
    </row>
    <row r="5891" spans="2:3" x14ac:dyDescent="0.25">
      <c r="B5891" s="238">
        <v>5828</v>
      </c>
      <c r="C5891" s="237">
        <v>-50.821356927378162</v>
      </c>
    </row>
    <row r="5892" spans="2:3" x14ac:dyDescent="0.25">
      <c r="B5892" s="238">
        <v>5829</v>
      </c>
      <c r="C5892" s="237">
        <v>158.72631903403226</v>
      </c>
    </row>
    <row r="5893" spans="2:3" x14ac:dyDescent="0.25">
      <c r="B5893" s="238">
        <v>5830</v>
      </c>
      <c r="C5893" s="237">
        <v>21.03348735861077</v>
      </c>
    </row>
    <row r="5894" spans="2:3" x14ac:dyDescent="0.25">
      <c r="B5894" s="238">
        <v>5831</v>
      </c>
      <c r="C5894" s="237">
        <v>-70.43266199824285</v>
      </c>
    </row>
    <row r="5895" spans="2:3" x14ac:dyDescent="0.25">
      <c r="B5895" s="238">
        <v>5832</v>
      </c>
      <c r="C5895" s="237">
        <v>91.466018135357501</v>
      </c>
    </row>
    <row r="5896" spans="2:3" x14ac:dyDescent="0.25">
      <c r="B5896" s="238">
        <v>5833</v>
      </c>
      <c r="C5896" s="237">
        <v>111.73340512699176</v>
      </c>
    </row>
    <row r="5897" spans="2:3" x14ac:dyDescent="0.25">
      <c r="B5897" s="238">
        <v>5834</v>
      </c>
      <c r="C5897" s="237">
        <v>108.2240246149448</v>
      </c>
    </row>
    <row r="5898" spans="2:3" x14ac:dyDescent="0.25">
      <c r="B5898" s="238">
        <v>5835</v>
      </c>
      <c r="C5898" s="237">
        <v>126.18649995349148</v>
      </c>
    </row>
    <row r="5899" spans="2:3" x14ac:dyDescent="0.25">
      <c r="B5899" s="238">
        <v>5836</v>
      </c>
      <c r="C5899" s="237">
        <v>12.887548685082805</v>
      </c>
    </row>
    <row r="5900" spans="2:3" x14ac:dyDescent="0.25">
      <c r="B5900" s="238">
        <v>5837</v>
      </c>
      <c r="C5900" s="237">
        <v>55.453067396579584</v>
      </c>
    </row>
    <row r="5901" spans="2:3" x14ac:dyDescent="0.25">
      <c r="B5901" s="238">
        <v>5838</v>
      </c>
      <c r="C5901" s="237">
        <v>-60.60232472677842</v>
      </c>
    </row>
    <row r="5902" spans="2:3" x14ac:dyDescent="0.25">
      <c r="B5902" s="238">
        <v>5839</v>
      </c>
      <c r="C5902" s="237">
        <v>289.85225444774585</v>
      </c>
    </row>
    <row r="5903" spans="2:3" x14ac:dyDescent="0.25">
      <c r="B5903" s="238">
        <v>5840</v>
      </c>
      <c r="C5903" s="237">
        <v>72.246950543301665</v>
      </c>
    </row>
    <row r="5904" spans="2:3" x14ac:dyDescent="0.25">
      <c r="B5904" s="238">
        <v>5841</v>
      </c>
      <c r="C5904" s="237">
        <v>182.05240029657068</v>
      </c>
    </row>
    <row r="5905" spans="2:3" x14ac:dyDescent="0.25">
      <c r="B5905" s="238">
        <v>5842</v>
      </c>
      <c r="C5905" s="237">
        <v>148.85151608317409</v>
      </c>
    </row>
    <row r="5906" spans="2:3" x14ac:dyDescent="0.25">
      <c r="B5906" s="238">
        <v>5843</v>
      </c>
      <c r="C5906" s="237">
        <v>1.4866782751346932</v>
      </c>
    </row>
    <row r="5907" spans="2:3" x14ac:dyDescent="0.25">
      <c r="B5907" s="238">
        <v>5844</v>
      </c>
      <c r="C5907" s="237">
        <v>-42.723729393768906</v>
      </c>
    </row>
    <row r="5908" spans="2:3" x14ac:dyDescent="0.25">
      <c r="B5908" s="238">
        <v>5845</v>
      </c>
      <c r="C5908" s="237">
        <v>140.1813837639011</v>
      </c>
    </row>
    <row r="5909" spans="2:3" x14ac:dyDescent="0.25">
      <c r="B5909" s="238">
        <v>5846</v>
      </c>
      <c r="C5909" s="237">
        <v>-242.6393396271551</v>
      </c>
    </row>
    <row r="5910" spans="2:3" x14ac:dyDescent="0.25">
      <c r="B5910" s="238">
        <v>5847</v>
      </c>
      <c r="C5910" s="237">
        <v>177.09020114425508</v>
      </c>
    </row>
    <row r="5911" spans="2:3" x14ac:dyDescent="0.25">
      <c r="B5911" s="238">
        <v>5848</v>
      </c>
      <c r="C5911" s="237">
        <v>345.91101110329851</v>
      </c>
    </row>
    <row r="5912" spans="2:3" x14ac:dyDescent="0.25">
      <c r="B5912" s="238">
        <v>5849</v>
      </c>
      <c r="C5912" s="237">
        <v>127.22478057419205</v>
      </c>
    </row>
    <row r="5913" spans="2:3" x14ac:dyDescent="0.25">
      <c r="B5913" s="238">
        <v>5850</v>
      </c>
      <c r="C5913" s="237">
        <v>126.90321964386807</v>
      </c>
    </row>
    <row r="5914" spans="2:3" x14ac:dyDescent="0.25">
      <c r="B5914" s="238">
        <v>5851</v>
      </c>
      <c r="C5914" s="237">
        <v>159.19609175024902</v>
      </c>
    </row>
    <row r="5915" spans="2:3" x14ac:dyDescent="0.25">
      <c r="B5915" s="238">
        <v>5852</v>
      </c>
      <c r="C5915" s="237">
        <v>244.36584112373691</v>
      </c>
    </row>
    <row r="5916" spans="2:3" x14ac:dyDescent="0.25">
      <c r="B5916" s="238">
        <v>5853</v>
      </c>
      <c r="C5916" s="237">
        <v>132.11932185373385</v>
      </c>
    </row>
    <row r="5917" spans="2:3" x14ac:dyDescent="0.25">
      <c r="B5917" s="238">
        <v>5854</v>
      </c>
      <c r="C5917" s="237">
        <v>287.20143307598005</v>
      </c>
    </row>
    <row r="5918" spans="2:3" x14ac:dyDescent="0.25">
      <c r="B5918" s="238">
        <v>5855</v>
      </c>
      <c r="C5918" s="237">
        <v>196.39032144387295</v>
      </c>
    </row>
    <row r="5919" spans="2:3" x14ac:dyDescent="0.25">
      <c r="B5919" s="238">
        <v>5856</v>
      </c>
      <c r="C5919" s="237">
        <v>185.20570670909586</v>
      </c>
    </row>
    <row r="5920" spans="2:3" x14ac:dyDescent="0.25">
      <c r="B5920" s="238">
        <v>5857</v>
      </c>
      <c r="C5920" s="237">
        <v>68.09010386737026</v>
      </c>
    </row>
    <row r="5921" spans="2:3" x14ac:dyDescent="0.25">
      <c r="B5921" s="238">
        <v>5858</v>
      </c>
      <c r="C5921" s="237">
        <v>235.95305930774202</v>
      </c>
    </row>
    <row r="5922" spans="2:3" x14ac:dyDescent="0.25">
      <c r="B5922" s="238">
        <v>5859</v>
      </c>
      <c r="C5922" s="237">
        <v>146.91391937444288</v>
      </c>
    </row>
    <row r="5923" spans="2:3" x14ac:dyDescent="0.25">
      <c r="B5923" s="238">
        <v>5860</v>
      </c>
      <c r="C5923" s="237">
        <v>264.41610137795465</v>
      </c>
    </row>
    <row r="5924" spans="2:3" x14ac:dyDescent="0.25">
      <c r="B5924" s="238">
        <v>5861</v>
      </c>
      <c r="C5924" s="237">
        <v>194.39023813916538</v>
      </c>
    </row>
    <row r="5925" spans="2:3" x14ac:dyDescent="0.25">
      <c r="B5925" s="238">
        <v>5862</v>
      </c>
      <c r="C5925" s="237">
        <v>92.572333354215957</v>
      </c>
    </row>
    <row r="5926" spans="2:3" x14ac:dyDescent="0.25">
      <c r="B5926" s="238">
        <v>5863</v>
      </c>
      <c r="C5926" s="237">
        <v>-14.763969744090957</v>
      </c>
    </row>
    <row r="5927" spans="2:3" x14ac:dyDescent="0.25">
      <c r="B5927" s="238">
        <v>5864</v>
      </c>
      <c r="C5927" s="237">
        <v>-2.3162955095993851</v>
      </c>
    </row>
    <row r="5928" spans="2:3" x14ac:dyDescent="0.25">
      <c r="B5928" s="238">
        <v>5865</v>
      </c>
      <c r="C5928" s="237">
        <v>210.36823597258939</v>
      </c>
    </row>
    <row r="5929" spans="2:3" x14ac:dyDescent="0.25">
      <c r="B5929" s="238">
        <v>5866</v>
      </c>
      <c r="C5929" s="237">
        <v>85.466100622165911</v>
      </c>
    </row>
    <row r="5930" spans="2:3" x14ac:dyDescent="0.25">
      <c r="B5930" s="238">
        <v>5867</v>
      </c>
      <c r="C5930" s="237">
        <v>-26.662697196437676</v>
      </c>
    </row>
    <row r="5931" spans="2:3" x14ac:dyDescent="0.25">
      <c r="B5931" s="238">
        <v>5868</v>
      </c>
      <c r="C5931" s="237">
        <v>102.40539209863695</v>
      </c>
    </row>
    <row r="5932" spans="2:3" x14ac:dyDescent="0.25">
      <c r="B5932" s="238">
        <v>5869</v>
      </c>
      <c r="C5932" s="237">
        <v>29.648363556122177</v>
      </c>
    </row>
    <row r="5933" spans="2:3" x14ac:dyDescent="0.25">
      <c r="B5933" s="238">
        <v>5870</v>
      </c>
      <c r="C5933" s="237">
        <v>-24.701340057492359</v>
      </c>
    </row>
    <row r="5934" spans="2:3" x14ac:dyDescent="0.25">
      <c r="B5934" s="238">
        <v>5871</v>
      </c>
      <c r="C5934" s="237">
        <v>168.99245721262713</v>
      </c>
    </row>
    <row r="5935" spans="2:3" x14ac:dyDescent="0.25">
      <c r="B5935" s="238">
        <v>5872</v>
      </c>
      <c r="C5935" s="237">
        <v>-107.37042923548205</v>
      </c>
    </row>
    <row r="5936" spans="2:3" x14ac:dyDescent="0.25">
      <c r="B5936" s="238">
        <v>5873</v>
      </c>
      <c r="C5936" s="237">
        <v>140.67145041307285</v>
      </c>
    </row>
    <row r="5937" spans="2:3" x14ac:dyDescent="0.25">
      <c r="B5937" s="238">
        <v>5874</v>
      </c>
      <c r="C5937" s="237">
        <v>297.80798479974055</v>
      </c>
    </row>
    <row r="5938" spans="2:3" x14ac:dyDescent="0.25">
      <c r="B5938" s="238">
        <v>5875</v>
      </c>
      <c r="C5938" s="237">
        <v>329.49173431053271</v>
      </c>
    </row>
    <row r="5939" spans="2:3" x14ac:dyDescent="0.25">
      <c r="B5939" s="238">
        <v>5876</v>
      </c>
      <c r="C5939" s="237">
        <v>288.69568550706157</v>
      </c>
    </row>
    <row r="5940" spans="2:3" x14ac:dyDescent="0.25">
      <c r="B5940" s="238">
        <v>5877</v>
      </c>
      <c r="C5940" s="237">
        <v>230.32036585805446</v>
      </c>
    </row>
    <row r="5941" spans="2:3" x14ac:dyDescent="0.25">
      <c r="B5941" s="238">
        <v>5878</v>
      </c>
      <c r="C5941" s="237">
        <v>306.75042708800333</v>
      </c>
    </row>
    <row r="5942" spans="2:3" x14ac:dyDescent="0.25">
      <c r="B5942" s="238">
        <v>5879</v>
      </c>
      <c r="C5942" s="237">
        <v>-11.649616149967272</v>
      </c>
    </row>
    <row r="5943" spans="2:3" x14ac:dyDescent="0.25">
      <c r="B5943" s="238">
        <v>5880</v>
      </c>
      <c r="C5943" s="237">
        <v>171.08117095803078</v>
      </c>
    </row>
    <row r="5944" spans="2:3" x14ac:dyDescent="0.25">
      <c r="B5944" s="238">
        <v>5881</v>
      </c>
      <c r="C5944" s="237">
        <v>-15.522458788488024</v>
      </c>
    </row>
    <row r="5945" spans="2:3" x14ac:dyDescent="0.25">
      <c r="B5945" s="238">
        <v>5882</v>
      </c>
      <c r="C5945" s="237">
        <v>355.34027129078709</v>
      </c>
    </row>
    <row r="5946" spans="2:3" x14ac:dyDescent="0.25">
      <c r="B5946" s="238">
        <v>5883</v>
      </c>
      <c r="C5946" s="237">
        <v>102.36459715991602</v>
      </c>
    </row>
    <row r="5947" spans="2:3" x14ac:dyDescent="0.25">
      <c r="B5947" s="238">
        <v>5884</v>
      </c>
      <c r="C5947" s="237">
        <v>31.755581443131248</v>
      </c>
    </row>
    <row r="5948" spans="2:3" x14ac:dyDescent="0.25">
      <c r="B5948" s="238">
        <v>5885</v>
      </c>
      <c r="C5948" s="237">
        <v>29.573744808662298</v>
      </c>
    </row>
    <row r="5949" spans="2:3" x14ac:dyDescent="0.25">
      <c r="B5949" s="238">
        <v>5886</v>
      </c>
      <c r="C5949" s="237">
        <v>133.19885763321611</v>
      </c>
    </row>
    <row r="5950" spans="2:3" x14ac:dyDescent="0.25">
      <c r="B5950" s="238">
        <v>5887</v>
      </c>
      <c r="C5950" s="237">
        <v>360.66344388607234</v>
      </c>
    </row>
    <row r="5951" spans="2:3" x14ac:dyDescent="0.25">
      <c r="B5951" s="238">
        <v>5888</v>
      </c>
      <c r="C5951" s="237">
        <v>-88.142378579522898</v>
      </c>
    </row>
    <row r="5952" spans="2:3" x14ac:dyDescent="0.25">
      <c r="B5952" s="238">
        <v>5889</v>
      </c>
      <c r="C5952" s="237">
        <v>117.28355969364779</v>
      </c>
    </row>
    <row r="5953" spans="2:3" x14ac:dyDescent="0.25">
      <c r="B5953" s="238">
        <v>5890</v>
      </c>
      <c r="C5953" s="237">
        <v>160.50653308553296</v>
      </c>
    </row>
    <row r="5954" spans="2:3" x14ac:dyDescent="0.25">
      <c r="B5954" s="238">
        <v>5891</v>
      </c>
      <c r="C5954" s="237">
        <v>-7.0823394800020338</v>
      </c>
    </row>
    <row r="5955" spans="2:3" x14ac:dyDescent="0.25">
      <c r="B5955" s="238">
        <v>5892</v>
      </c>
      <c r="C5955" s="237">
        <v>267.42389109661269</v>
      </c>
    </row>
    <row r="5956" spans="2:3" x14ac:dyDescent="0.25">
      <c r="B5956" s="238">
        <v>5893</v>
      </c>
      <c r="C5956" s="237">
        <v>137.26383175546749</v>
      </c>
    </row>
    <row r="5957" spans="2:3" x14ac:dyDescent="0.25">
      <c r="B5957" s="238">
        <v>5894</v>
      </c>
      <c r="C5957" s="237">
        <v>25.940787644692406</v>
      </c>
    </row>
    <row r="5958" spans="2:3" x14ac:dyDescent="0.25">
      <c r="B5958" s="238">
        <v>5895</v>
      </c>
      <c r="C5958" s="237">
        <v>250.91964079520974</v>
      </c>
    </row>
    <row r="5959" spans="2:3" x14ac:dyDescent="0.25">
      <c r="B5959" s="238">
        <v>5896</v>
      </c>
      <c r="C5959" s="237">
        <v>175.0117091234161</v>
      </c>
    </row>
    <row r="5960" spans="2:3" x14ac:dyDescent="0.25">
      <c r="B5960" s="238">
        <v>5897</v>
      </c>
      <c r="C5960" s="237">
        <v>211.06486977038617</v>
      </c>
    </row>
    <row r="5961" spans="2:3" x14ac:dyDescent="0.25">
      <c r="B5961" s="238">
        <v>5898</v>
      </c>
      <c r="C5961" s="237">
        <v>110.41897157879252</v>
      </c>
    </row>
    <row r="5962" spans="2:3" x14ac:dyDescent="0.25">
      <c r="B5962" s="238">
        <v>5899</v>
      </c>
      <c r="C5962" s="237">
        <v>211.80329246423221</v>
      </c>
    </row>
    <row r="5963" spans="2:3" x14ac:dyDescent="0.25">
      <c r="B5963" s="238">
        <v>5900</v>
      </c>
      <c r="C5963" s="237">
        <v>296.56204633362023</v>
      </c>
    </row>
    <row r="5964" spans="2:3" x14ac:dyDescent="0.25">
      <c r="B5964" s="238">
        <v>5901</v>
      </c>
      <c r="C5964" s="237">
        <v>135.99621654517387</v>
      </c>
    </row>
    <row r="5965" spans="2:3" x14ac:dyDescent="0.25">
      <c r="B5965" s="238">
        <v>5902</v>
      </c>
      <c r="C5965" s="237">
        <v>208.53558477902808</v>
      </c>
    </row>
    <row r="5966" spans="2:3" x14ac:dyDescent="0.25">
      <c r="B5966" s="238">
        <v>5903</v>
      </c>
      <c r="C5966" s="237">
        <v>374.7744570018067</v>
      </c>
    </row>
    <row r="5967" spans="2:3" x14ac:dyDescent="0.25">
      <c r="B5967" s="238">
        <v>5904</v>
      </c>
      <c r="C5967" s="237">
        <v>96.008979422972146</v>
      </c>
    </row>
    <row r="5968" spans="2:3" x14ac:dyDescent="0.25">
      <c r="B5968" s="238">
        <v>5905</v>
      </c>
      <c r="C5968" s="237">
        <v>90.088918853893205</v>
      </c>
    </row>
    <row r="5969" spans="2:3" x14ac:dyDescent="0.25">
      <c r="B5969" s="238">
        <v>5906</v>
      </c>
      <c r="C5969" s="237">
        <v>160.037736865396</v>
      </c>
    </row>
    <row r="5970" spans="2:3" x14ac:dyDescent="0.25">
      <c r="B5970" s="238">
        <v>5907</v>
      </c>
      <c r="C5970" s="237">
        <v>1.9948640928149359</v>
      </c>
    </row>
    <row r="5971" spans="2:3" x14ac:dyDescent="0.25">
      <c r="B5971" s="238">
        <v>5908</v>
      </c>
      <c r="C5971" s="237">
        <v>39.932525209389468</v>
      </c>
    </row>
    <row r="5972" spans="2:3" x14ac:dyDescent="0.25">
      <c r="B5972" s="238">
        <v>5909</v>
      </c>
      <c r="C5972" s="237">
        <v>135.40016733402524</v>
      </c>
    </row>
    <row r="5973" spans="2:3" x14ac:dyDescent="0.25">
      <c r="B5973" s="238">
        <v>5910</v>
      </c>
      <c r="C5973" s="237">
        <v>93.667892763874633</v>
      </c>
    </row>
    <row r="5974" spans="2:3" x14ac:dyDescent="0.25">
      <c r="B5974" s="238">
        <v>5911</v>
      </c>
      <c r="C5974" s="237">
        <v>321.68347523550915</v>
      </c>
    </row>
    <row r="5975" spans="2:3" x14ac:dyDescent="0.25">
      <c r="B5975" s="238">
        <v>5912</v>
      </c>
      <c r="C5975" s="237">
        <v>304.34243084347906</v>
      </c>
    </row>
    <row r="5976" spans="2:3" x14ac:dyDescent="0.25">
      <c r="B5976" s="238">
        <v>5913</v>
      </c>
      <c r="C5976" s="237">
        <v>104.39746925983404</v>
      </c>
    </row>
    <row r="5977" spans="2:3" x14ac:dyDescent="0.25">
      <c r="B5977" s="238">
        <v>5914</v>
      </c>
      <c r="C5977" s="237">
        <v>197.6257527840429</v>
      </c>
    </row>
    <row r="5978" spans="2:3" x14ac:dyDescent="0.25">
      <c r="B5978" s="238">
        <v>5915</v>
      </c>
      <c r="C5978" s="237">
        <v>-42.87409987701696</v>
      </c>
    </row>
    <row r="5979" spans="2:3" x14ac:dyDescent="0.25">
      <c r="B5979" s="238">
        <v>5916</v>
      </c>
      <c r="C5979" s="237">
        <v>214.59879287243558</v>
      </c>
    </row>
    <row r="5980" spans="2:3" x14ac:dyDescent="0.25">
      <c r="B5980" s="238">
        <v>5917</v>
      </c>
      <c r="C5980" s="237">
        <v>-31.046633270759088</v>
      </c>
    </row>
    <row r="5981" spans="2:3" x14ac:dyDescent="0.25">
      <c r="B5981" s="238">
        <v>5918</v>
      </c>
      <c r="C5981" s="237">
        <v>12.828126079263754</v>
      </c>
    </row>
    <row r="5982" spans="2:3" x14ac:dyDescent="0.25">
      <c r="B5982" s="238">
        <v>5919</v>
      </c>
      <c r="C5982" s="237">
        <v>77.504586104033677</v>
      </c>
    </row>
    <row r="5983" spans="2:3" x14ac:dyDescent="0.25">
      <c r="B5983" s="238">
        <v>5920</v>
      </c>
      <c r="C5983" s="237">
        <v>-13.053699193829942</v>
      </c>
    </row>
    <row r="5984" spans="2:3" x14ac:dyDescent="0.25">
      <c r="B5984" s="238">
        <v>5921</v>
      </c>
      <c r="C5984" s="237">
        <v>293.05355346378707</v>
      </c>
    </row>
    <row r="5985" spans="2:3" x14ac:dyDescent="0.25">
      <c r="B5985" s="238">
        <v>5922</v>
      </c>
      <c r="C5985" s="237">
        <v>235.04798168149148</v>
      </c>
    </row>
    <row r="5986" spans="2:3" x14ac:dyDescent="0.25">
      <c r="B5986" s="238">
        <v>5923</v>
      </c>
      <c r="C5986" s="237">
        <v>92.749045298902445</v>
      </c>
    </row>
    <row r="5987" spans="2:3" x14ac:dyDescent="0.25">
      <c r="B5987" s="238">
        <v>5924</v>
      </c>
      <c r="C5987" s="237">
        <v>178.77249709181382</v>
      </c>
    </row>
    <row r="5988" spans="2:3" x14ac:dyDescent="0.25">
      <c r="B5988" s="238">
        <v>5925</v>
      </c>
      <c r="C5988" s="237">
        <v>248.40891102270075</v>
      </c>
    </row>
    <row r="5989" spans="2:3" x14ac:dyDescent="0.25">
      <c r="B5989" s="238">
        <v>5926</v>
      </c>
      <c r="C5989" s="237">
        <v>272.12673120077153</v>
      </c>
    </row>
    <row r="5990" spans="2:3" x14ac:dyDescent="0.25">
      <c r="B5990" s="238">
        <v>5927</v>
      </c>
      <c r="C5990" s="237">
        <v>87.545510528772866</v>
      </c>
    </row>
    <row r="5991" spans="2:3" x14ac:dyDescent="0.25">
      <c r="B5991" s="238">
        <v>5928</v>
      </c>
      <c r="C5991" s="237">
        <v>419.27988564568227</v>
      </c>
    </row>
    <row r="5992" spans="2:3" x14ac:dyDescent="0.25">
      <c r="B5992" s="238">
        <v>5929</v>
      </c>
      <c r="C5992" s="237">
        <v>276.48078236113292</v>
      </c>
    </row>
    <row r="5993" spans="2:3" x14ac:dyDescent="0.25">
      <c r="B5993" s="238">
        <v>5930</v>
      </c>
      <c r="C5993" s="237">
        <v>73.721534320992021</v>
      </c>
    </row>
    <row r="5994" spans="2:3" x14ac:dyDescent="0.25">
      <c r="B5994" s="238">
        <v>5931</v>
      </c>
      <c r="C5994" s="237">
        <v>245.12371815828521</v>
      </c>
    </row>
    <row r="5995" spans="2:3" x14ac:dyDescent="0.25">
      <c r="B5995" s="238">
        <v>5932</v>
      </c>
      <c r="C5995" s="237">
        <v>214.96864806908934</v>
      </c>
    </row>
    <row r="5996" spans="2:3" x14ac:dyDescent="0.25">
      <c r="B5996" s="238">
        <v>5933</v>
      </c>
      <c r="C5996" s="237">
        <v>55.923116229889928</v>
      </c>
    </row>
    <row r="5997" spans="2:3" x14ac:dyDescent="0.25">
      <c r="B5997" s="238">
        <v>5934</v>
      </c>
      <c r="C5997" s="237">
        <v>165.54764774275915</v>
      </c>
    </row>
    <row r="5998" spans="2:3" x14ac:dyDescent="0.25">
      <c r="B5998" s="238">
        <v>5935</v>
      </c>
      <c r="C5998" s="237">
        <v>102.52346335765463</v>
      </c>
    </row>
    <row r="5999" spans="2:3" x14ac:dyDescent="0.25">
      <c r="B5999" s="238">
        <v>5936</v>
      </c>
      <c r="C5999" s="237">
        <v>111.70060297470928</v>
      </c>
    </row>
    <row r="6000" spans="2:3" x14ac:dyDescent="0.25">
      <c r="B6000" s="238">
        <v>5937</v>
      </c>
      <c r="C6000" s="237">
        <v>116.74529932333041</v>
      </c>
    </row>
    <row r="6001" spans="2:3" x14ac:dyDescent="0.25">
      <c r="B6001" s="238">
        <v>5938</v>
      </c>
      <c r="C6001" s="237">
        <v>14.343101033024993</v>
      </c>
    </row>
    <row r="6002" spans="2:3" x14ac:dyDescent="0.25">
      <c r="B6002" s="238">
        <v>5939</v>
      </c>
      <c r="C6002" s="237">
        <v>247.30240622605589</v>
      </c>
    </row>
    <row r="6003" spans="2:3" x14ac:dyDescent="0.25">
      <c r="B6003" s="238">
        <v>5940</v>
      </c>
      <c r="C6003" s="237">
        <v>209.5080314122323</v>
      </c>
    </row>
    <row r="6004" spans="2:3" x14ac:dyDescent="0.25">
      <c r="B6004" s="238">
        <v>5941</v>
      </c>
      <c r="C6004" s="237">
        <v>-178.21080777879649</v>
      </c>
    </row>
    <row r="6005" spans="2:3" x14ac:dyDescent="0.25">
      <c r="B6005" s="238">
        <v>5942</v>
      </c>
      <c r="C6005" s="237">
        <v>143.91185274024036</v>
      </c>
    </row>
    <row r="6006" spans="2:3" x14ac:dyDescent="0.25">
      <c r="B6006" s="238">
        <v>5943</v>
      </c>
      <c r="C6006" s="237">
        <v>248.16780505028774</v>
      </c>
    </row>
    <row r="6007" spans="2:3" x14ac:dyDescent="0.25">
      <c r="B6007" s="238">
        <v>5944</v>
      </c>
      <c r="C6007" s="237">
        <v>33.996552352108225</v>
      </c>
    </row>
    <row r="6008" spans="2:3" x14ac:dyDescent="0.25">
      <c r="B6008" s="238">
        <v>5945</v>
      </c>
      <c r="C6008" s="237">
        <v>86.686309260805359</v>
      </c>
    </row>
    <row r="6009" spans="2:3" x14ac:dyDescent="0.25">
      <c r="B6009" s="238">
        <v>5946</v>
      </c>
      <c r="C6009" s="237">
        <v>65.432482221391297</v>
      </c>
    </row>
    <row r="6010" spans="2:3" x14ac:dyDescent="0.25">
      <c r="B6010" s="238">
        <v>5947</v>
      </c>
      <c r="C6010" s="237">
        <v>-16.371499470646057</v>
      </c>
    </row>
    <row r="6011" spans="2:3" x14ac:dyDescent="0.25">
      <c r="B6011" s="238">
        <v>5948</v>
      </c>
      <c r="C6011" s="237">
        <v>219.74739733610835</v>
      </c>
    </row>
    <row r="6012" spans="2:3" x14ac:dyDescent="0.25">
      <c r="B6012" s="238">
        <v>5949</v>
      </c>
      <c r="C6012" s="237">
        <v>-107.26248236871453</v>
      </c>
    </row>
    <row r="6013" spans="2:3" x14ac:dyDescent="0.25">
      <c r="B6013" s="238">
        <v>5950</v>
      </c>
      <c r="C6013" s="237">
        <v>-146.44912598863857</v>
      </c>
    </row>
    <row r="6014" spans="2:3" x14ac:dyDescent="0.25">
      <c r="B6014" s="238">
        <v>5951</v>
      </c>
      <c r="C6014" s="237">
        <v>77.282200540624473</v>
      </c>
    </row>
    <row r="6015" spans="2:3" x14ac:dyDescent="0.25">
      <c r="B6015" s="238">
        <v>5952</v>
      </c>
      <c r="C6015" s="237">
        <v>159.67301986506166</v>
      </c>
    </row>
    <row r="6016" spans="2:3" x14ac:dyDescent="0.25">
      <c r="B6016" s="238">
        <v>5953</v>
      </c>
      <c r="C6016" s="237">
        <v>110.96574439550787</v>
      </c>
    </row>
    <row r="6017" spans="2:3" x14ac:dyDescent="0.25">
      <c r="B6017" s="238">
        <v>5954</v>
      </c>
      <c r="C6017" s="237">
        <v>17.610669972476273</v>
      </c>
    </row>
    <row r="6018" spans="2:3" x14ac:dyDescent="0.25">
      <c r="B6018" s="238">
        <v>5955</v>
      </c>
      <c r="C6018" s="237">
        <v>340.24121010294982</v>
      </c>
    </row>
    <row r="6019" spans="2:3" x14ac:dyDescent="0.25">
      <c r="B6019" s="238">
        <v>5956</v>
      </c>
      <c r="C6019" s="237">
        <v>252.53741872734932</v>
      </c>
    </row>
    <row r="6020" spans="2:3" x14ac:dyDescent="0.25">
      <c r="B6020" s="238">
        <v>5957</v>
      </c>
      <c r="C6020" s="237">
        <v>209.62490181880608</v>
      </c>
    </row>
    <row r="6021" spans="2:3" x14ac:dyDescent="0.25">
      <c r="B6021" s="238">
        <v>5958</v>
      </c>
      <c r="C6021" s="237">
        <v>185.87877954708125</v>
      </c>
    </row>
    <row r="6022" spans="2:3" x14ac:dyDescent="0.25">
      <c r="B6022" s="238">
        <v>5959</v>
      </c>
      <c r="C6022" s="237">
        <v>46.11845789087451</v>
      </c>
    </row>
    <row r="6023" spans="2:3" x14ac:dyDescent="0.25">
      <c r="B6023" s="238">
        <v>5960</v>
      </c>
      <c r="C6023" s="237">
        <v>60.758771997603063</v>
      </c>
    </row>
    <row r="6024" spans="2:3" x14ac:dyDescent="0.25">
      <c r="B6024" s="238">
        <v>5961</v>
      </c>
      <c r="C6024" s="237">
        <v>181.31924849587932</v>
      </c>
    </row>
    <row r="6025" spans="2:3" x14ac:dyDescent="0.25">
      <c r="B6025" s="238">
        <v>5962</v>
      </c>
      <c r="C6025" s="237">
        <v>184.51703240829829</v>
      </c>
    </row>
    <row r="6026" spans="2:3" x14ac:dyDescent="0.25">
      <c r="B6026" s="238">
        <v>5963</v>
      </c>
      <c r="C6026" s="237">
        <v>156.72519780054279</v>
      </c>
    </row>
    <row r="6027" spans="2:3" x14ac:dyDescent="0.25">
      <c r="B6027" s="238">
        <v>5964</v>
      </c>
      <c r="C6027" s="237">
        <v>95.25150283861224</v>
      </c>
    </row>
    <row r="6028" spans="2:3" x14ac:dyDescent="0.25">
      <c r="B6028" s="238">
        <v>5965</v>
      </c>
      <c r="C6028" s="237">
        <v>404.38986512253246</v>
      </c>
    </row>
    <row r="6029" spans="2:3" x14ac:dyDescent="0.25">
      <c r="B6029" s="238">
        <v>5966</v>
      </c>
      <c r="C6029" s="237">
        <v>293.39617636919957</v>
      </c>
    </row>
    <row r="6030" spans="2:3" x14ac:dyDescent="0.25">
      <c r="B6030" s="238">
        <v>5967</v>
      </c>
      <c r="C6030" s="237">
        <v>180.28459637407826</v>
      </c>
    </row>
    <row r="6031" spans="2:3" x14ac:dyDescent="0.25">
      <c r="B6031" s="238">
        <v>5968</v>
      </c>
      <c r="C6031" s="237">
        <v>-7.8870772442557637</v>
      </c>
    </row>
    <row r="6032" spans="2:3" x14ac:dyDescent="0.25">
      <c r="B6032" s="238">
        <v>5969</v>
      </c>
      <c r="C6032" s="237">
        <v>388.05618234400157</v>
      </c>
    </row>
    <row r="6033" spans="2:3" x14ac:dyDescent="0.25">
      <c r="B6033" s="238">
        <v>5970</v>
      </c>
      <c r="C6033" s="237">
        <v>265.6735763706522</v>
      </c>
    </row>
    <row r="6034" spans="2:3" x14ac:dyDescent="0.25">
      <c r="B6034" s="238">
        <v>5971</v>
      </c>
      <c r="C6034" s="237">
        <v>293.48334149106199</v>
      </c>
    </row>
    <row r="6035" spans="2:3" x14ac:dyDescent="0.25">
      <c r="B6035" s="238">
        <v>5972</v>
      </c>
      <c r="C6035" s="237">
        <v>-75.905162756801303</v>
      </c>
    </row>
    <row r="6036" spans="2:3" x14ac:dyDescent="0.25">
      <c r="B6036" s="238">
        <v>5973</v>
      </c>
      <c r="C6036" s="237">
        <v>55.22403746964288</v>
      </c>
    </row>
    <row r="6037" spans="2:3" x14ac:dyDescent="0.25">
      <c r="B6037" s="238">
        <v>5974</v>
      </c>
      <c r="C6037" s="237">
        <v>92.906370209393714</v>
      </c>
    </row>
    <row r="6038" spans="2:3" x14ac:dyDescent="0.25">
      <c r="B6038" s="238">
        <v>5975</v>
      </c>
      <c r="C6038" s="237">
        <v>223.64749283550219</v>
      </c>
    </row>
    <row r="6039" spans="2:3" x14ac:dyDescent="0.25">
      <c r="B6039" s="238">
        <v>5976</v>
      </c>
      <c r="C6039" s="237">
        <v>110.26026872222305</v>
      </c>
    </row>
    <row r="6040" spans="2:3" x14ac:dyDescent="0.25">
      <c r="B6040" s="238">
        <v>5977</v>
      </c>
      <c r="C6040" s="237">
        <v>104.41418364498175</v>
      </c>
    </row>
    <row r="6041" spans="2:3" x14ac:dyDescent="0.25">
      <c r="B6041" s="238">
        <v>5978</v>
      </c>
      <c r="C6041" s="237">
        <v>227.58065370176377</v>
      </c>
    </row>
    <row r="6042" spans="2:3" x14ac:dyDescent="0.25">
      <c r="B6042" s="238">
        <v>5979</v>
      </c>
      <c r="C6042" s="237">
        <v>-122.88996868774905</v>
      </c>
    </row>
    <row r="6043" spans="2:3" x14ac:dyDescent="0.25">
      <c r="B6043" s="238">
        <v>5980</v>
      </c>
      <c r="C6043" s="237">
        <v>138.02122169379606</v>
      </c>
    </row>
    <row r="6044" spans="2:3" x14ac:dyDescent="0.25">
      <c r="B6044" s="238">
        <v>5981</v>
      </c>
      <c r="C6044" s="237">
        <v>110.59849938739897</v>
      </c>
    </row>
    <row r="6045" spans="2:3" x14ac:dyDescent="0.25">
      <c r="B6045" s="238">
        <v>5982</v>
      </c>
      <c r="C6045" s="237">
        <v>-48.920947271535169</v>
      </c>
    </row>
    <row r="6046" spans="2:3" x14ac:dyDescent="0.25">
      <c r="B6046" s="238">
        <v>5983</v>
      </c>
      <c r="C6046" s="237">
        <v>254.02348394650815</v>
      </c>
    </row>
    <row r="6047" spans="2:3" x14ac:dyDescent="0.25">
      <c r="B6047" s="238">
        <v>5984</v>
      </c>
      <c r="C6047" s="237">
        <v>110.66508757439678</v>
      </c>
    </row>
    <row r="6048" spans="2:3" x14ac:dyDescent="0.25">
      <c r="B6048" s="238">
        <v>5985</v>
      </c>
      <c r="C6048" s="237">
        <v>236.37445762885642</v>
      </c>
    </row>
    <row r="6049" spans="2:3" x14ac:dyDescent="0.25">
      <c r="B6049" s="238">
        <v>5986</v>
      </c>
      <c r="C6049" s="237">
        <v>319.26852641034725</v>
      </c>
    </row>
    <row r="6050" spans="2:3" x14ac:dyDescent="0.25">
      <c r="B6050" s="238">
        <v>5987</v>
      </c>
      <c r="C6050" s="237">
        <v>135.46666757685691</v>
      </c>
    </row>
    <row r="6051" spans="2:3" x14ac:dyDescent="0.25">
      <c r="B6051" s="238">
        <v>5988</v>
      </c>
      <c r="C6051" s="237">
        <v>-65.892405165490601</v>
      </c>
    </row>
    <row r="6052" spans="2:3" x14ac:dyDescent="0.25">
      <c r="B6052" s="238">
        <v>5989</v>
      </c>
      <c r="C6052" s="237">
        <v>49.692067024467917</v>
      </c>
    </row>
    <row r="6053" spans="2:3" x14ac:dyDescent="0.25">
      <c r="B6053" s="238">
        <v>5990</v>
      </c>
      <c r="C6053" s="237">
        <v>-21.573024741664568</v>
      </c>
    </row>
    <row r="6054" spans="2:3" x14ac:dyDescent="0.25">
      <c r="B6054" s="238">
        <v>5991</v>
      </c>
      <c r="C6054" s="237">
        <v>102.55511284463148</v>
      </c>
    </row>
    <row r="6055" spans="2:3" x14ac:dyDescent="0.25">
      <c r="B6055" s="238">
        <v>5992</v>
      </c>
      <c r="C6055" s="237">
        <v>98.696372099580998</v>
      </c>
    </row>
    <row r="6056" spans="2:3" x14ac:dyDescent="0.25">
      <c r="B6056" s="238">
        <v>5993</v>
      </c>
      <c r="C6056" s="237">
        <v>228.05019776366709</v>
      </c>
    </row>
    <row r="6057" spans="2:3" x14ac:dyDescent="0.25">
      <c r="B6057" s="238">
        <v>5994</v>
      </c>
      <c r="C6057" s="237">
        <v>1.6407438887013797</v>
      </c>
    </row>
    <row r="6058" spans="2:3" x14ac:dyDescent="0.25">
      <c r="B6058" s="238">
        <v>5995</v>
      </c>
      <c r="C6058" s="237">
        <v>42.854082186156532</v>
      </c>
    </row>
    <row r="6059" spans="2:3" x14ac:dyDescent="0.25">
      <c r="B6059" s="238">
        <v>5996</v>
      </c>
      <c r="C6059" s="237">
        <v>69.691966328394813</v>
      </c>
    </row>
    <row r="6060" spans="2:3" x14ac:dyDescent="0.25">
      <c r="B6060" s="238">
        <v>5997</v>
      </c>
      <c r="C6060" s="237">
        <v>-48.314697550739538</v>
      </c>
    </row>
    <row r="6061" spans="2:3" x14ac:dyDescent="0.25">
      <c r="B6061" s="238">
        <v>5998</v>
      </c>
      <c r="C6061" s="237">
        <v>21.648741880954461</v>
      </c>
    </row>
    <row r="6062" spans="2:3" x14ac:dyDescent="0.25">
      <c r="B6062" s="238">
        <v>5999</v>
      </c>
      <c r="C6062" s="237">
        <v>0.84333005760127833</v>
      </c>
    </row>
    <row r="6063" spans="2:3" x14ac:dyDescent="0.25">
      <c r="B6063" s="238">
        <v>6000</v>
      </c>
      <c r="C6063" s="237">
        <v>73.596066141032736</v>
      </c>
    </row>
    <row r="6064" spans="2:3" x14ac:dyDescent="0.25">
      <c r="B6064" s="238">
        <v>6001</v>
      </c>
      <c r="C6064" s="237">
        <v>94.99960340030502</v>
      </c>
    </row>
    <row r="6065" spans="2:3" x14ac:dyDescent="0.25">
      <c r="B6065" s="238">
        <v>6002</v>
      </c>
      <c r="C6065" s="237">
        <v>222.9208498163332</v>
      </c>
    </row>
    <row r="6066" spans="2:3" x14ac:dyDescent="0.25">
      <c r="B6066" s="238">
        <v>6003</v>
      </c>
      <c r="C6066" s="237">
        <v>97.62617526247368</v>
      </c>
    </row>
    <row r="6067" spans="2:3" x14ac:dyDescent="0.25">
      <c r="B6067" s="238">
        <v>6004</v>
      </c>
      <c r="C6067" s="237">
        <v>67.108897200842861</v>
      </c>
    </row>
    <row r="6068" spans="2:3" x14ac:dyDescent="0.25">
      <c r="B6068" s="238">
        <v>6005</v>
      </c>
      <c r="C6068" s="237">
        <v>219.50957760672992</v>
      </c>
    </row>
    <row r="6069" spans="2:3" x14ac:dyDescent="0.25">
      <c r="B6069" s="238">
        <v>6006</v>
      </c>
      <c r="C6069" s="237">
        <v>151.141441149759</v>
      </c>
    </row>
    <row r="6070" spans="2:3" x14ac:dyDescent="0.25">
      <c r="B6070" s="238">
        <v>6007</v>
      </c>
      <c r="C6070" s="237">
        <v>251.13167047412912</v>
      </c>
    </row>
    <row r="6071" spans="2:3" x14ac:dyDescent="0.25">
      <c r="B6071" s="238">
        <v>6008</v>
      </c>
      <c r="C6071" s="237">
        <v>214.33754196414202</v>
      </c>
    </row>
    <row r="6072" spans="2:3" x14ac:dyDescent="0.25">
      <c r="B6072" s="238">
        <v>6009</v>
      </c>
      <c r="C6072" s="237">
        <v>-7.8424989924827315</v>
      </c>
    </row>
    <row r="6073" spans="2:3" x14ac:dyDescent="0.25">
      <c r="B6073" s="238">
        <v>6010</v>
      </c>
      <c r="C6073" s="237">
        <v>58.193789442141103</v>
      </c>
    </row>
    <row r="6074" spans="2:3" x14ac:dyDescent="0.25">
      <c r="B6074" s="238">
        <v>6011</v>
      </c>
      <c r="C6074" s="237">
        <v>10.202932689470927</v>
      </c>
    </row>
    <row r="6075" spans="2:3" x14ac:dyDescent="0.25">
      <c r="B6075" s="238">
        <v>6012</v>
      </c>
      <c r="C6075" s="237">
        <v>63.413277752600493</v>
      </c>
    </row>
    <row r="6076" spans="2:3" x14ac:dyDescent="0.25">
      <c r="B6076" s="238">
        <v>6013</v>
      </c>
      <c r="C6076" s="237">
        <v>146.83002569203262</v>
      </c>
    </row>
    <row r="6077" spans="2:3" x14ac:dyDescent="0.25">
      <c r="B6077" s="238">
        <v>6014</v>
      </c>
      <c r="C6077" s="237">
        <v>1.2852621293177151</v>
      </c>
    </row>
    <row r="6078" spans="2:3" x14ac:dyDescent="0.25">
      <c r="B6078" s="238">
        <v>6015</v>
      </c>
      <c r="C6078" s="237">
        <v>216.1996779362542</v>
      </c>
    </row>
    <row r="6079" spans="2:3" x14ac:dyDescent="0.25">
      <c r="B6079" s="238">
        <v>6016</v>
      </c>
      <c r="C6079" s="237">
        <v>221.7452084845628</v>
      </c>
    </row>
    <row r="6080" spans="2:3" x14ac:dyDescent="0.25">
      <c r="B6080" s="238">
        <v>6017</v>
      </c>
      <c r="C6080" s="237">
        <v>117.13363960621115</v>
      </c>
    </row>
    <row r="6081" spans="2:3" x14ac:dyDescent="0.25">
      <c r="B6081" s="238">
        <v>6018</v>
      </c>
      <c r="C6081" s="237">
        <v>164.24165761286184</v>
      </c>
    </row>
    <row r="6082" spans="2:3" x14ac:dyDescent="0.25">
      <c r="B6082" s="238">
        <v>6019</v>
      </c>
      <c r="C6082" s="237">
        <v>-63.020962132031656</v>
      </c>
    </row>
    <row r="6083" spans="2:3" x14ac:dyDescent="0.25">
      <c r="B6083" s="238">
        <v>6020</v>
      </c>
      <c r="C6083" s="237">
        <v>-2.0629290927310251</v>
      </c>
    </row>
    <row r="6084" spans="2:3" x14ac:dyDescent="0.25">
      <c r="B6084" s="238">
        <v>6021</v>
      </c>
      <c r="C6084" s="237">
        <v>-132.92335103181108</v>
      </c>
    </row>
    <row r="6085" spans="2:3" x14ac:dyDescent="0.25">
      <c r="B6085" s="238">
        <v>6022</v>
      </c>
      <c r="C6085" s="237">
        <v>232.48587348319228</v>
      </c>
    </row>
    <row r="6086" spans="2:3" x14ac:dyDescent="0.25">
      <c r="B6086" s="238">
        <v>6023</v>
      </c>
      <c r="C6086" s="237">
        <v>-33.362737435976896</v>
      </c>
    </row>
    <row r="6087" spans="2:3" x14ac:dyDescent="0.25">
      <c r="B6087" s="238">
        <v>6024</v>
      </c>
      <c r="C6087" s="237">
        <v>179.37081193158232</v>
      </c>
    </row>
    <row r="6088" spans="2:3" x14ac:dyDescent="0.25">
      <c r="B6088" s="238">
        <v>6025</v>
      </c>
      <c r="C6088" s="237">
        <v>210.06979837391845</v>
      </c>
    </row>
    <row r="6089" spans="2:3" x14ac:dyDescent="0.25">
      <c r="B6089" s="238">
        <v>6026</v>
      </c>
      <c r="C6089" s="237">
        <v>169.14890233009976</v>
      </c>
    </row>
    <row r="6090" spans="2:3" x14ac:dyDescent="0.25">
      <c r="B6090" s="238">
        <v>6027</v>
      </c>
      <c r="C6090" s="237">
        <v>277.50320588959983</v>
      </c>
    </row>
    <row r="6091" spans="2:3" x14ac:dyDescent="0.25">
      <c r="B6091" s="238">
        <v>6028</v>
      </c>
      <c r="C6091" s="237">
        <v>367.426685799008</v>
      </c>
    </row>
    <row r="6092" spans="2:3" x14ac:dyDescent="0.25">
      <c r="B6092" s="238">
        <v>6029</v>
      </c>
      <c r="C6092" s="237">
        <v>168.26519250845354</v>
      </c>
    </row>
    <row r="6093" spans="2:3" x14ac:dyDescent="0.25">
      <c r="B6093" s="238">
        <v>6030</v>
      </c>
      <c r="C6093" s="237">
        <v>97.800247916542403</v>
      </c>
    </row>
    <row r="6094" spans="2:3" x14ac:dyDescent="0.25">
      <c r="B6094" s="238">
        <v>6031</v>
      </c>
      <c r="C6094" s="237">
        <v>118.20871417135905</v>
      </c>
    </row>
    <row r="6095" spans="2:3" x14ac:dyDescent="0.25">
      <c r="B6095" s="238">
        <v>6032</v>
      </c>
      <c r="C6095" s="237">
        <v>167.82306208094246</v>
      </c>
    </row>
    <row r="6096" spans="2:3" x14ac:dyDescent="0.25">
      <c r="B6096" s="238">
        <v>6033</v>
      </c>
      <c r="C6096" s="237">
        <v>233.22990416419557</v>
      </c>
    </row>
    <row r="6097" spans="2:3" x14ac:dyDescent="0.25">
      <c r="B6097" s="238">
        <v>6034</v>
      </c>
      <c r="C6097" s="237">
        <v>112.51434270207899</v>
      </c>
    </row>
    <row r="6098" spans="2:3" x14ac:dyDescent="0.25">
      <c r="B6098" s="238">
        <v>6035</v>
      </c>
      <c r="C6098" s="237">
        <v>167.8031805300397</v>
      </c>
    </row>
    <row r="6099" spans="2:3" x14ac:dyDescent="0.25">
      <c r="B6099" s="238">
        <v>6036</v>
      </c>
      <c r="C6099" s="237">
        <v>113.97190565048945</v>
      </c>
    </row>
    <row r="6100" spans="2:3" x14ac:dyDescent="0.25">
      <c r="B6100" s="238">
        <v>6037</v>
      </c>
      <c r="C6100" s="237">
        <v>183.96866254115281</v>
      </c>
    </row>
    <row r="6101" spans="2:3" x14ac:dyDescent="0.25">
      <c r="B6101" s="238">
        <v>6038</v>
      </c>
      <c r="C6101" s="237">
        <v>7.3654176276997845</v>
      </c>
    </row>
    <row r="6102" spans="2:3" x14ac:dyDescent="0.25">
      <c r="B6102" s="238">
        <v>6039</v>
      </c>
      <c r="C6102" s="237">
        <v>10.282336964812671</v>
      </c>
    </row>
    <row r="6103" spans="2:3" x14ac:dyDescent="0.25">
      <c r="B6103" s="238">
        <v>6040</v>
      </c>
      <c r="C6103" s="237">
        <v>255.53315878028513</v>
      </c>
    </row>
    <row r="6104" spans="2:3" x14ac:dyDescent="0.25">
      <c r="B6104" s="238">
        <v>6041</v>
      </c>
      <c r="C6104" s="237">
        <v>213.53557814549418</v>
      </c>
    </row>
    <row r="6105" spans="2:3" x14ac:dyDescent="0.25">
      <c r="B6105" s="238">
        <v>6042</v>
      </c>
      <c r="C6105" s="237">
        <v>44.388251215325283</v>
      </c>
    </row>
    <row r="6106" spans="2:3" x14ac:dyDescent="0.25">
      <c r="B6106" s="238">
        <v>6043</v>
      </c>
      <c r="C6106" s="237">
        <v>-90.684692687679103</v>
      </c>
    </row>
    <row r="6107" spans="2:3" x14ac:dyDescent="0.25">
      <c r="B6107" s="238">
        <v>6044</v>
      </c>
      <c r="C6107" s="237">
        <v>106.25324777471326</v>
      </c>
    </row>
    <row r="6108" spans="2:3" x14ac:dyDescent="0.25">
      <c r="B6108" s="238">
        <v>6045</v>
      </c>
      <c r="C6108" s="237">
        <v>128.18462072320486</v>
      </c>
    </row>
    <row r="6109" spans="2:3" x14ac:dyDescent="0.25">
      <c r="B6109" s="238">
        <v>6046</v>
      </c>
      <c r="C6109" s="237">
        <v>66.887777887202773</v>
      </c>
    </row>
    <row r="6110" spans="2:3" x14ac:dyDescent="0.25">
      <c r="B6110" s="238">
        <v>6047</v>
      </c>
      <c r="C6110" s="237">
        <v>58.323231808439004</v>
      </c>
    </row>
    <row r="6111" spans="2:3" x14ac:dyDescent="0.25">
      <c r="B6111" s="238">
        <v>6048</v>
      </c>
      <c r="C6111" s="237">
        <v>200.57567253984629</v>
      </c>
    </row>
    <row r="6112" spans="2:3" x14ac:dyDescent="0.25">
      <c r="B6112" s="238">
        <v>6049</v>
      </c>
      <c r="C6112" s="237">
        <v>163.9199553615631</v>
      </c>
    </row>
    <row r="6113" spans="2:3" x14ac:dyDescent="0.25">
      <c r="B6113" s="238">
        <v>6050</v>
      </c>
      <c r="C6113" s="237">
        <v>158.44505106417986</v>
      </c>
    </row>
    <row r="6114" spans="2:3" x14ac:dyDescent="0.25">
      <c r="B6114" s="238">
        <v>6051</v>
      </c>
      <c r="C6114" s="237">
        <v>1.9914411702862935</v>
      </c>
    </row>
    <row r="6115" spans="2:3" x14ac:dyDescent="0.25">
      <c r="B6115" s="238">
        <v>6052</v>
      </c>
      <c r="C6115" s="237">
        <v>30.147941676418142</v>
      </c>
    </row>
    <row r="6116" spans="2:3" x14ac:dyDescent="0.25">
      <c r="B6116" s="238">
        <v>6053</v>
      </c>
      <c r="C6116" s="237">
        <v>-20.172750954467034</v>
      </c>
    </row>
    <row r="6117" spans="2:3" x14ac:dyDescent="0.25">
      <c r="B6117" s="238">
        <v>6054</v>
      </c>
      <c r="C6117" s="237">
        <v>211.28427615882683</v>
      </c>
    </row>
    <row r="6118" spans="2:3" x14ac:dyDescent="0.25">
      <c r="B6118" s="238">
        <v>6055</v>
      </c>
      <c r="C6118" s="237">
        <v>349.25691579756199</v>
      </c>
    </row>
    <row r="6119" spans="2:3" x14ac:dyDescent="0.25">
      <c r="B6119" s="238">
        <v>6056</v>
      </c>
      <c r="C6119" s="237">
        <v>456.26155540755224</v>
      </c>
    </row>
    <row r="6120" spans="2:3" x14ac:dyDescent="0.25">
      <c r="B6120" s="238">
        <v>6057</v>
      </c>
      <c r="C6120" s="237">
        <v>-59.619582924359662</v>
      </c>
    </row>
    <row r="6121" spans="2:3" x14ac:dyDescent="0.25">
      <c r="B6121" s="238">
        <v>6058</v>
      </c>
      <c r="C6121" s="237">
        <v>233.21907172495176</v>
      </c>
    </row>
    <row r="6122" spans="2:3" x14ac:dyDescent="0.25">
      <c r="B6122" s="238">
        <v>6059</v>
      </c>
      <c r="C6122" s="237">
        <v>147.75079306794862</v>
      </c>
    </row>
    <row r="6123" spans="2:3" x14ac:dyDescent="0.25">
      <c r="B6123" s="238">
        <v>6060</v>
      </c>
      <c r="C6123" s="237">
        <v>161.20023217971365</v>
      </c>
    </row>
    <row r="6124" spans="2:3" x14ac:dyDescent="0.25">
      <c r="B6124" s="238">
        <v>6061</v>
      </c>
      <c r="C6124" s="237">
        <v>32.864738135684448</v>
      </c>
    </row>
    <row r="6125" spans="2:3" x14ac:dyDescent="0.25">
      <c r="B6125" s="238">
        <v>6062</v>
      </c>
      <c r="C6125" s="237">
        <v>307.44621144188568</v>
      </c>
    </row>
    <row r="6126" spans="2:3" x14ac:dyDescent="0.25">
      <c r="B6126" s="238">
        <v>6063</v>
      </c>
      <c r="C6126" s="237">
        <v>259.67951136336649</v>
      </c>
    </row>
    <row r="6127" spans="2:3" x14ac:dyDescent="0.25">
      <c r="B6127" s="238">
        <v>6064</v>
      </c>
      <c r="C6127" s="237">
        <v>125.37855868388806</v>
      </c>
    </row>
    <row r="6128" spans="2:3" x14ac:dyDescent="0.25">
      <c r="B6128" s="238">
        <v>6065</v>
      </c>
      <c r="C6128" s="237">
        <v>204.07480195315924</v>
      </c>
    </row>
    <row r="6129" spans="2:3" x14ac:dyDescent="0.25">
      <c r="B6129" s="238">
        <v>6066</v>
      </c>
      <c r="C6129" s="237">
        <v>68.832494534818608</v>
      </c>
    </row>
    <row r="6130" spans="2:3" x14ac:dyDescent="0.25">
      <c r="B6130" s="238">
        <v>6067</v>
      </c>
      <c r="C6130" s="237">
        <v>250.7234310312204</v>
      </c>
    </row>
    <row r="6131" spans="2:3" x14ac:dyDescent="0.25">
      <c r="B6131" s="238">
        <v>6068</v>
      </c>
      <c r="C6131" s="237">
        <v>293.33774202396978</v>
      </c>
    </row>
    <row r="6132" spans="2:3" x14ac:dyDescent="0.25">
      <c r="B6132" s="238">
        <v>6069</v>
      </c>
      <c r="C6132" s="237">
        <v>136.6053347206016</v>
      </c>
    </row>
    <row r="6133" spans="2:3" x14ac:dyDescent="0.25">
      <c r="B6133" s="238">
        <v>6070</v>
      </c>
      <c r="C6133" s="237">
        <v>-106.89265774861289</v>
      </c>
    </row>
    <row r="6134" spans="2:3" x14ac:dyDescent="0.25">
      <c r="B6134" s="238">
        <v>6071</v>
      </c>
      <c r="C6134" s="237">
        <v>186.69424601423071</v>
      </c>
    </row>
    <row r="6135" spans="2:3" x14ac:dyDescent="0.25">
      <c r="B6135" s="238">
        <v>6072</v>
      </c>
      <c r="C6135" s="237">
        <v>42.682656281262169</v>
      </c>
    </row>
    <row r="6136" spans="2:3" x14ac:dyDescent="0.25">
      <c r="B6136" s="238">
        <v>6073</v>
      </c>
      <c r="C6136" s="237">
        <v>235.5815507713296</v>
      </c>
    </row>
    <row r="6137" spans="2:3" x14ac:dyDescent="0.25">
      <c r="B6137" s="238">
        <v>6074</v>
      </c>
      <c r="C6137" s="237">
        <v>289.0417278416142</v>
      </c>
    </row>
    <row r="6138" spans="2:3" x14ac:dyDescent="0.25">
      <c r="B6138" s="238">
        <v>6075</v>
      </c>
      <c r="C6138" s="237">
        <v>-12.028966132202754</v>
      </c>
    </row>
    <row r="6139" spans="2:3" x14ac:dyDescent="0.25">
      <c r="B6139" s="238">
        <v>6076</v>
      </c>
      <c r="C6139" s="237">
        <v>183.53682414048907</v>
      </c>
    </row>
    <row r="6140" spans="2:3" x14ac:dyDescent="0.25">
      <c r="B6140" s="238">
        <v>6077</v>
      </c>
      <c r="C6140" s="237">
        <v>199.91707816857374</v>
      </c>
    </row>
    <row r="6141" spans="2:3" x14ac:dyDescent="0.25">
      <c r="B6141" s="238">
        <v>6078</v>
      </c>
      <c r="C6141" s="237">
        <v>301.16595011430275</v>
      </c>
    </row>
    <row r="6142" spans="2:3" x14ac:dyDescent="0.25">
      <c r="B6142" s="238">
        <v>6079</v>
      </c>
      <c r="C6142" s="237">
        <v>240.7772990328595</v>
      </c>
    </row>
    <row r="6143" spans="2:3" x14ac:dyDescent="0.25">
      <c r="B6143" s="238">
        <v>6080</v>
      </c>
      <c r="C6143" s="237">
        <v>264.45131738116004</v>
      </c>
    </row>
    <row r="6144" spans="2:3" x14ac:dyDescent="0.25">
      <c r="B6144" s="238">
        <v>6081</v>
      </c>
      <c r="C6144" s="237">
        <v>54.486648284112135</v>
      </c>
    </row>
    <row r="6145" spans="2:3" x14ac:dyDescent="0.25">
      <c r="B6145" s="238">
        <v>6082</v>
      </c>
      <c r="C6145" s="237">
        <v>120.19919728954689</v>
      </c>
    </row>
    <row r="6146" spans="2:3" x14ac:dyDescent="0.25">
      <c r="B6146" s="238">
        <v>6083</v>
      </c>
      <c r="C6146" s="237">
        <v>-22.912977171999671</v>
      </c>
    </row>
    <row r="6147" spans="2:3" x14ac:dyDescent="0.25">
      <c r="B6147" s="238">
        <v>6084</v>
      </c>
      <c r="C6147" s="237">
        <v>123.53031929775307</v>
      </c>
    </row>
    <row r="6148" spans="2:3" x14ac:dyDescent="0.25">
      <c r="B6148" s="238">
        <v>6085</v>
      </c>
      <c r="C6148" s="237">
        <v>-67.096169202156688</v>
      </c>
    </row>
    <row r="6149" spans="2:3" x14ac:dyDescent="0.25">
      <c r="B6149" s="238">
        <v>6086</v>
      </c>
      <c r="C6149" s="237">
        <v>181.84595618451351</v>
      </c>
    </row>
    <row r="6150" spans="2:3" x14ac:dyDescent="0.25">
      <c r="B6150" s="238">
        <v>6087</v>
      </c>
      <c r="C6150" s="237">
        <v>-114.13724519148897</v>
      </c>
    </row>
    <row r="6151" spans="2:3" x14ac:dyDescent="0.25">
      <c r="B6151" s="238">
        <v>6088</v>
      </c>
      <c r="C6151" s="237">
        <v>-14.948716915644297</v>
      </c>
    </row>
    <row r="6152" spans="2:3" x14ac:dyDescent="0.25">
      <c r="B6152" s="238">
        <v>6089</v>
      </c>
      <c r="C6152" s="237">
        <v>260.21297487361903</v>
      </c>
    </row>
    <row r="6153" spans="2:3" x14ac:dyDescent="0.25">
      <c r="B6153" s="238">
        <v>6090</v>
      </c>
      <c r="C6153" s="237">
        <v>292.64523563753977</v>
      </c>
    </row>
    <row r="6154" spans="2:3" x14ac:dyDescent="0.25">
      <c r="B6154" s="238">
        <v>6091</v>
      </c>
      <c r="C6154" s="237">
        <v>274.24038888213147</v>
      </c>
    </row>
    <row r="6155" spans="2:3" x14ac:dyDescent="0.25">
      <c r="B6155" s="238">
        <v>6092</v>
      </c>
      <c r="C6155" s="237">
        <v>-190.85808618952325</v>
      </c>
    </row>
    <row r="6156" spans="2:3" x14ac:dyDescent="0.25">
      <c r="B6156" s="238">
        <v>6093</v>
      </c>
      <c r="C6156" s="237">
        <v>174.43818079973278</v>
      </c>
    </row>
    <row r="6157" spans="2:3" x14ac:dyDescent="0.25">
      <c r="B6157" s="238">
        <v>6094</v>
      </c>
      <c r="C6157" s="237">
        <v>218.57831394559383</v>
      </c>
    </row>
    <row r="6158" spans="2:3" x14ac:dyDescent="0.25">
      <c r="B6158" s="238">
        <v>6095</v>
      </c>
      <c r="C6158" s="237">
        <v>88.82689712914717</v>
      </c>
    </row>
    <row r="6159" spans="2:3" x14ac:dyDescent="0.25">
      <c r="B6159" s="238">
        <v>6096</v>
      </c>
      <c r="C6159" s="237">
        <v>177.93561141760881</v>
      </c>
    </row>
    <row r="6160" spans="2:3" x14ac:dyDescent="0.25">
      <c r="B6160" s="238">
        <v>6097</v>
      </c>
      <c r="C6160" s="237">
        <v>169.68655607335316</v>
      </c>
    </row>
    <row r="6161" spans="2:3" x14ac:dyDescent="0.25">
      <c r="B6161" s="238">
        <v>6098</v>
      </c>
      <c r="C6161" s="237">
        <v>100.46660642824278</v>
      </c>
    </row>
    <row r="6162" spans="2:3" x14ac:dyDescent="0.25">
      <c r="B6162" s="238">
        <v>6099</v>
      </c>
      <c r="C6162" s="237">
        <v>250.41519387953025</v>
      </c>
    </row>
    <row r="6163" spans="2:3" x14ac:dyDescent="0.25">
      <c r="B6163" s="238">
        <v>6100</v>
      </c>
      <c r="C6163" s="237">
        <v>-69.403070837564911</v>
      </c>
    </row>
    <row r="6164" spans="2:3" x14ac:dyDescent="0.25">
      <c r="B6164" s="238">
        <v>6101</v>
      </c>
      <c r="C6164" s="237">
        <v>95.893214884328899</v>
      </c>
    </row>
    <row r="6165" spans="2:3" x14ac:dyDescent="0.25">
      <c r="B6165" s="238">
        <v>6102</v>
      </c>
      <c r="C6165" s="237">
        <v>112.08943208643316</v>
      </c>
    </row>
    <row r="6166" spans="2:3" x14ac:dyDescent="0.25">
      <c r="B6166" s="238">
        <v>6103</v>
      </c>
      <c r="C6166" s="237">
        <v>-84.109764945549614</v>
      </c>
    </row>
    <row r="6167" spans="2:3" x14ac:dyDescent="0.25">
      <c r="B6167" s="238">
        <v>6104</v>
      </c>
      <c r="C6167" s="237">
        <v>-83.934280233947362</v>
      </c>
    </row>
    <row r="6168" spans="2:3" x14ac:dyDescent="0.25">
      <c r="B6168" s="238">
        <v>6105</v>
      </c>
      <c r="C6168" s="237">
        <v>141.39805625514319</v>
      </c>
    </row>
    <row r="6169" spans="2:3" x14ac:dyDescent="0.25">
      <c r="B6169" s="238">
        <v>6106</v>
      </c>
      <c r="C6169" s="237">
        <v>344.62502414525477</v>
      </c>
    </row>
    <row r="6170" spans="2:3" x14ac:dyDescent="0.25">
      <c r="B6170" s="238">
        <v>6107</v>
      </c>
      <c r="C6170" s="237">
        <v>277.63186591346653</v>
      </c>
    </row>
    <row r="6171" spans="2:3" x14ac:dyDescent="0.25">
      <c r="B6171" s="238">
        <v>6108</v>
      </c>
      <c r="C6171" s="237">
        <v>215.70671709087537</v>
      </c>
    </row>
    <row r="6172" spans="2:3" x14ac:dyDescent="0.25">
      <c r="B6172" s="238">
        <v>6109</v>
      </c>
      <c r="C6172" s="237">
        <v>248.55938570565553</v>
      </c>
    </row>
    <row r="6173" spans="2:3" x14ac:dyDescent="0.25">
      <c r="B6173" s="238">
        <v>6110</v>
      </c>
      <c r="C6173" s="237">
        <v>-1.0718871382491528</v>
      </c>
    </row>
    <row r="6174" spans="2:3" x14ac:dyDescent="0.25">
      <c r="B6174" s="238">
        <v>6111</v>
      </c>
      <c r="C6174" s="237">
        <v>195.25868349892062</v>
      </c>
    </row>
    <row r="6175" spans="2:3" x14ac:dyDescent="0.25">
      <c r="B6175" s="238">
        <v>6112</v>
      </c>
      <c r="C6175" s="237">
        <v>-99.841696382245999</v>
      </c>
    </row>
    <row r="6176" spans="2:3" x14ac:dyDescent="0.25">
      <c r="B6176" s="238">
        <v>6113</v>
      </c>
      <c r="C6176" s="237">
        <v>282.21924066822197</v>
      </c>
    </row>
    <row r="6177" spans="2:3" x14ac:dyDescent="0.25">
      <c r="B6177" s="238">
        <v>6114</v>
      </c>
      <c r="C6177" s="237">
        <v>-7.7700305446409885</v>
      </c>
    </row>
    <row r="6178" spans="2:3" x14ac:dyDescent="0.25">
      <c r="B6178" s="238">
        <v>6115</v>
      </c>
      <c r="C6178" s="237">
        <v>294.52973217420896</v>
      </c>
    </row>
    <row r="6179" spans="2:3" x14ac:dyDescent="0.25">
      <c r="B6179" s="238">
        <v>6116</v>
      </c>
      <c r="C6179" s="237">
        <v>-23.424235965026497</v>
      </c>
    </row>
    <row r="6180" spans="2:3" x14ac:dyDescent="0.25">
      <c r="B6180" s="238">
        <v>6117</v>
      </c>
      <c r="C6180" s="237">
        <v>243.68915106487515</v>
      </c>
    </row>
    <row r="6181" spans="2:3" x14ac:dyDescent="0.25">
      <c r="B6181" s="238">
        <v>6118</v>
      </c>
      <c r="C6181" s="237">
        <v>195.2080236060126</v>
      </c>
    </row>
    <row r="6182" spans="2:3" x14ac:dyDescent="0.25">
      <c r="B6182" s="238">
        <v>6119</v>
      </c>
      <c r="C6182" s="237">
        <v>249.03902655372795</v>
      </c>
    </row>
    <row r="6183" spans="2:3" x14ac:dyDescent="0.25">
      <c r="B6183" s="238">
        <v>6120</v>
      </c>
      <c r="C6183" s="237">
        <v>299.22008949435724</v>
      </c>
    </row>
    <row r="6184" spans="2:3" x14ac:dyDescent="0.25">
      <c r="B6184" s="238">
        <v>6121</v>
      </c>
      <c r="C6184" s="237">
        <v>246.23757134774618</v>
      </c>
    </row>
    <row r="6185" spans="2:3" x14ac:dyDescent="0.25">
      <c r="B6185" s="238">
        <v>6122</v>
      </c>
      <c r="C6185" s="237">
        <v>-76.505213853468661</v>
      </c>
    </row>
    <row r="6186" spans="2:3" x14ac:dyDescent="0.25">
      <c r="B6186" s="238">
        <v>6123</v>
      </c>
      <c r="C6186" s="237">
        <v>166.34840219442381</v>
      </c>
    </row>
    <row r="6187" spans="2:3" x14ac:dyDescent="0.25">
      <c r="B6187" s="238">
        <v>6124</v>
      </c>
      <c r="C6187" s="237">
        <v>215.30980639315942</v>
      </c>
    </row>
    <row r="6188" spans="2:3" x14ac:dyDescent="0.25">
      <c r="B6188" s="238">
        <v>6125</v>
      </c>
      <c r="C6188" s="237">
        <v>170.88554508098611</v>
      </c>
    </row>
    <row r="6189" spans="2:3" x14ac:dyDescent="0.25">
      <c r="B6189" s="238">
        <v>6126</v>
      </c>
      <c r="C6189" s="237">
        <v>-150.46841865642659</v>
      </c>
    </row>
    <row r="6190" spans="2:3" x14ac:dyDescent="0.25">
      <c r="B6190" s="238">
        <v>6127</v>
      </c>
      <c r="C6190" s="237">
        <v>88.472789132558262</v>
      </c>
    </row>
    <row r="6191" spans="2:3" x14ac:dyDescent="0.25">
      <c r="B6191" s="238">
        <v>6128</v>
      </c>
      <c r="C6191" s="237">
        <v>8.4905285619459079</v>
      </c>
    </row>
    <row r="6192" spans="2:3" x14ac:dyDescent="0.25">
      <c r="B6192" s="238">
        <v>6129</v>
      </c>
      <c r="C6192" s="237">
        <v>147.51813734971535</v>
      </c>
    </row>
    <row r="6193" spans="2:3" x14ac:dyDescent="0.25">
      <c r="B6193" s="238">
        <v>6130</v>
      </c>
      <c r="C6193" s="237">
        <v>214.41841973212058</v>
      </c>
    </row>
    <row r="6194" spans="2:3" x14ac:dyDescent="0.25">
      <c r="B6194" s="238">
        <v>6131</v>
      </c>
      <c r="C6194" s="237">
        <v>51.809358837540984</v>
      </c>
    </row>
    <row r="6195" spans="2:3" x14ac:dyDescent="0.25">
      <c r="B6195" s="238">
        <v>6132</v>
      </c>
      <c r="C6195" s="237">
        <v>16.588350237308305</v>
      </c>
    </row>
    <row r="6196" spans="2:3" x14ac:dyDescent="0.25">
      <c r="B6196" s="238">
        <v>6133</v>
      </c>
      <c r="C6196" s="237">
        <v>65.537937668627023</v>
      </c>
    </row>
    <row r="6197" spans="2:3" x14ac:dyDescent="0.25">
      <c r="B6197" s="238">
        <v>6134</v>
      </c>
      <c r="C6197" s="237">
        <v>53.455788124862778</v>
      </c>
    </row>
    <row r="6198" spans="2:3" x14ac:dyDescent="0.25">
      <c r="B6198" s="238">
        <v>6135</v>
      </c>
      <c r="C6198" s="237">
        <v>156.34883931949719</v>
      </c>
    </row>
    <row r="6199" spans="2:3" x14ac:dyDescent="0.25">
      <c r="B6199" s="238">
        <v>6136</v>
      </c>
      <c r="C6199" s="237">
        <v>69.716100858211334</v>
      </c>
    </row>
    <row r="6200" spans="2:3" x14ac:dyDescent="0.25">
      <c r="B6200" s="238">
        <v>6137</v>
      </c>
      <c r="C6200" s="237">
        <v>-169.34884203287254</v>
      </c>
    </row>
    <row r="6201" spans="2:3" x14ac:dyDescent="0.25">
      <c r="B6201" s="238">
        <v>6138</v>
      </c>
      <c r="C6201" s="237">
        <v>182.55771979358562</v>
      </c>
    </row>
    <row r="6202" spans="2:3" x14ac:dyDescent="0.25">
      <c r="B6202" s="238">
        <v>6139</v>
      </c>
      <c r="C6202" s="237">
        <v>344.67113875782024</v>
      </c>
    </row>
    <row r="6203" spans="2:3" x14ac:dyDescent="0.25">
      <c r="B6203" s="238">
        <v>6140</v>
      </c>
      <c r="C6203" s="237">
        <v>286.30434685973216</v>
      </c>
    </row>
    <row r="6204" spans="2:3" x14ac:dyDescent="0.25">
      <c r="B6204" s="238">
        <v>6141</v>
      </c>
      <c r="C6204" s="237">
        <v>190.16609656705799</v>
      </c>
    </row>
    <row r="6205" spans="2:3" x14ac:dyDescent="0.25">
      <c r="B6205" s="238">
        <v>6142</v>
      </c>
      <c r="C6205" s="237">
        <v>440.7672922856035</v>
      </c>
    </row>
    <row r="6206" spans="2:3" x14ac:dyDescent="0.25">
      <c r="B6206" s="238">
        <v>6143</v>
      </c>
      <c r="C6206" s="237">
        <v>-2.3417332364822414</v>
      </c>
    </row>
    <row r="6207" spans="2:3" x14ac:dyDescent="0.25">
      <c r="B6207" s="238">
        <v>6144</v>
      </c>
      <c r="C6207" s="237">
        <v>126.04299354850176</v>
      </c>
    </row>
    <row r="6208" spans="2:3" x14ac:dyDescent="0.25">
      <c r="B6208" s="238">
        <v>6145</v>
      </c>
      <c r="C6208" s="237">
        <v>410.76625472628899</v>
      </c>
    </row>
    <row r="6209" spans="2:3" x14ac:dyDescent="0.25">
      <c r="B6209" s="238">
        <v>6146</v>
      </c>
      <c r="C6209" s="237">
        <v>266.46366104131221</v>
      </c>
    </row>
    <row r="6210" spans="2:3" x14ac:dyDescent="0.25">
      <c r="B6210" s="238">
        <v>6147</v>
      </c>
      <c r="C6210" s="237">
        <v>113.2248491807662</v>
      </c>
    </row>
    <row r="6211" spans="2:3" x14ac:dyDescent="0.25">
      <c r="B6211" s="238">
        <v>6148</v>
      </c>
      <c r="C6211" s="237">
        <v>128.66603215622544</v>
      </c>
    </row>
    <row r="6212" spans="2:3" x14ac:dyDescent="0.25">
      <c r="B6212" s="238">
        <v>6149</v>
      </c>
      <c r="C6212" s="237">
        <v>110.22859875680952</v>
      </c>
    </row>
    <row r="6213" spans="2:3" x14ac:dyDescent="0.25">
      <c r="B6213" s="238">
        <v>6150</v>
      </c>
      <c r="C6213" s="237">
        <v>289.08580427873795</v>
      </c>
    </row>
    <row r="6214" spans="2:3" x14ac:dyDescent="0.25">
      <c r="B6214" s="238">
        <v>6151</v>
      </c>
      <c r="C6214" s="237">
        <v>-7.8542467938949301</v>
      </c>
    </row>
    <row r="6215" spans="2:3" x14ac:dyDescent="0.25">
      <c r="B6215" s="238">
        <v>6152</v>
      </c>
      <c r="C6215" s="237">
        <v>99.185254622497638</v>
      </c>
    </row>
    <row r="6216" spans="2:3" x14ac:dyDescent="0.25">
      <c r="B6216" s="238">
        <v>6153</v>
      </c>
      <c r="C6216" s="237">
        <v>232.78604111299393</v>
      </c>
    </row>
    <row r="6217" spans="2:3" x14ac:dyDescent="0.25">
      <c r="B6217" s="238">
        <v>6154</v>
      </c>
      <c r="C6217" s="237">
        <v>170.51453021916535</v>
      </c>
    </row>
    <row r="6218" spans="2:3" x14ac:dyDescent="0.25">
      <c r="B6218" s="238">
        <v>6155</v>
      </c>
      <c r="C6218" s="237">
        <v>174.47970328709371</v>
      </c>
    </row>
    <row r="6219" spans="2:3" x14ac:dyDescent="0.25">
      <c r="B6219" s="238">
        <v>6156</v>
      </c>
      <c r="C6219" s="237">
        <v>99.260398695022303</v>
      </c>
    </row>
    <row r="6220" spans="2:3" x14ac:dyDescent="0.25">
      <c r="B6220" s="238">
        <v>6157</v>
      </c>
      <c r="C6220" s="237">
        <v>114.28659733334631</v>
      </c>
    </row>
    <row r="6221" spans="2:3" x14ac:dyDescent="0.25">
      <c r="B6221" s="238">
        <v>6158</v>
      </c>
      <c r="C6221" s="237">
        <v>379.40819706753683</v>
      </c>
    </row>
    <row r="6222" spans="2:3" x14ac:dyDescent="0.25">
      <c r="B6222" s="238">
        <v>6159</v>
      </c>
      <c r="C6222" s="237">
        <v>-4.5032007266609355</v>
      </c>
    </row>
    <row r="6223" spans="2:3" x14ac:dyDescent="0.25">
      <c r="B6223" s="238">
        <v>6160</v>
      </c>
      <c r="C6223" s="237">
        <v>87.580365293516508</v>
      </c>
    </row>
    <row r="6224" spans="2:3" x14ac:dyDescent="0.25">
      <c r="B6224" s="238">
        <v>6161</v>
      </c>
      <c r="C6224" s="237">
        <v>144.35860956985488</v>
      </c>
    </row>
    <row r="6225" spans="2:3" x14ac:dyDescent="0.25">
      <c r="B6225" s="238">
        <v>6162</v>
      </c>
      <c r="C6225" s="237">
        <v>65.386367639106709</v>
      </c>
    </row>
    <row r="6226" spans="2:3" x14ac:dyDescent="0.25">
      <c r="B6226" s="238">
        <v>6163</v>
      </c>
      <c r="C6226" s="237">
        <v>9.7374089102243886</v>
      </c>
    </row>
    <row r="6227" spans="2:3" x14ac:dyDescent="0.25">
      <c r="B6227" s="238">
        <v>6164</v>
      </c>
      <c r="C6227" s="237">
        <v>236.04994709879526</v>
      </c>
    </row>
    <row r="6228" spans="2:3" x14ac:dyDescent="0.25">
      <c r="B6228" s="238">
        <v>6165</v>
      </c>
      <c r="C6228" s="237">
        <v>-14.78213643596203</v>
      </c>
    </row>
    <row r="6229" spans="2:3" x14ac:dyDescent="0.25">
      <c r="B6229" s="238">
        <v>6166</v>
      </c>
      <c r="C6229" s="237">
        <v>35.518729456100829</v>
      </c>
    </row>
    <row r="6230" spans="2:3" x14ac:dyDescent="0.25">
      <c r="B6230" s="238">
        <v>6167</v>
      </c>
      <c r="C6230" s="237">
        <v>292.87205747936343</v>
      </c>
    </row>
    <row r="6231" spans="2:3" x14ac:dyDescent="0.25">
      <c r="B6231" s="238">
        <v>6168</v>
      </c>
      <c r="C6231" s="237">
        <v>113.5898608127716</v>
      </c>
    </row>
    <row r="6232" spans="2:3" x14ac:dyDescent="0.25">
      <c r="B6232" s="238">
        <v>6169</v>
      </c>
      <c r="C6232" s="237">
        <v>-1.3645456444579764</v>
      </c>
    </row>
    <row r="6233" spans="2:3" x14ac:dyDescent="0.25">
      <c r="B6233" s="238">
        <v>6170</v>
      </c>
      <c r="C6233" s="237">
        <v>-26.714961241263495</v>
      </c>
    </row>
    <row r="6234" spans="2:3" x14ac:dyDescent="0.25">
      <c r="B6234" s="238">
        <v>6171</v>
      </c>
      <c r="C6234" s="237">
        <v>329.02478686933409</v>
      </c>
    </row>
    <row r="6235" spans="2:3" x14ac:dyDescent="0.25">
      <c r="B6235" s="238">
        <v>6172</v>
      </c>
      <c r="C6235" s="237">
        <v>-106.07777079971538</v>
      </c>
    </row>
    <row r="6236" spans="2:3" x14ac:dyDescent="0.25">
      <c r="B6236" s="238">
        <v>6173</v>
      </c>
      <c r="C6236" s="237">
        <v>350.92381724527894</v>
      </c>
    </row>
    <row r="6237" spans="2:3" x14ac:dyDescent="0.25">
      <c r="B6237" s="238">
        <v>6174</v>
      </c>
      <c r="C6237" s="237">
        <v>-149.02805127368885</v>
      </c>
    </row>
    <row r="6238" spans="2:3" x14ac:dyDescent="0.25">
      <c r="B6238" s="238">
        <v>6175</v>
      </c>
      <c r="C6238" s="237">
        <v>263.22976610137698</v>
      </c>
    </row>
    <row r="6239" spans="2:3" x14ac:dyDescent="0.25">
      <c r="B6239" s="238">
        <v>6176</v>
      </c>
      <c r="C6239" s="237">
        <v>44.54969493316473</v>
      </c>
    </row>
    <row r="6240" spans="2:3" x14ac:dyDescent="0.25">
      <c r="B6240" s="238">
        <v>6177</v>
      </c>
      <c r="C6240" s="237">
        <v>169.4456263604184</v>
      </c>
    </row>
    <row r="6241" spans="2:3" x14ac:dyDescent="0.25">
      <c r="B6241" s="238">
        <v>6178</v>
      </c>
      <c r="C6241" s="237">
        <v>378.91075317865221</v>
      </c>
    </row>
    <row r="6242" spans="2:3" x14ac:dyDescent="0.25">
      <c r="B6242" s="238">
        <v>6179</v>
      </c>
      <c r="C6242" s="237">
        <v>124.97995916953856</v>
      </c>
    </row>
    <row r="6243" spans="2:3" x14ac:dyDescent="0.25">
      <c r="B6243" s="238">
        <v>6180</v>
      </c>
      <c r="C6243" s="237">
        <v>114.35660335882748</v>
      </c>
    </row>
    <row r="6244" spans="2:3" x14ac:dyDescent="0.25">
      <c r="B6244" s="238">
        <v>6181</v>
      </c>
      <c r="C6244" s="237">
        <v>67.15317215124719</v>
      </c>
    </row>
    <row r="6245" spans="2:3" x14ac:dyDescent="0.25">
      <c r="B6245" s="238">
        <v>6182</v>
      </c>
      <c r="C6245" s="237">
        <v>59.027490479399077</v>
      </c>
    </row>
    <row r="6246" spans="2:3" x14ac:dyDescent="0.25">
      <c r="B6246" s="238">
        <v>6183</v>
      </c>
      <c r="C6246" s="237">
        <v>97.7948484626084</v>
      </c>
    </row>
    <row r="6247" spans="2:3" x14ac:dyDescent="0.25">
      <c r="B6247" s="238">
        <v>6184</v>
      </c>
      <c r="C6247" s="237">
        <v>203.20730419117857</v>
      </c>
    </row>
    <row r="6248" spans="2:3" x14ac:dyDescent="0.25">
      <c r="B6248" s="238">
        <v>6185</v>
      </c>
      <c r="C6248" s="237">
        <v>221.43039541607828</v>
      </c>
    </row>
    <row r="6249" spans="2:3" x14ac:dyDescent="0.25">
      <c r="B6249" s="238">
        <v>6186</v>
      </c>
      <c r="C6249" s="237">
        <v>203.04079770729339</v>
      </c>
    </row>
    <row r="6250" spans="2:3" x14ac:dyDescent="0.25">
      <c r="B6250" s="238">
        <v>6187</v>
      </c>
      <c r="C6250" s="237">
        <v>172.96162144001218</v>
      </c>
    </row>
    <row r="6251" spans="2:3" x14ac:dyDescent="0.25">
      <c r="B6251" s="238">
        <v>6188</v>
      </c>
      <c r="C6251" s="237">
        <v>282.78544541170135</v>
      </c>
    </row>
    <row r="6252" spans="2:3" x14ac:dyDescent="0.25">
      <c r="B6252" s="238">
        <v>6189</v>
      </c>
      <c r="C6252" s="237">
        <v>199.96658491689595</v>
      </c>
    </row>
    <row r="6253" spans="2:3" x14ac:dyDescent="0.25">
      <c r="B6253" s="238">
        <v>6190</v>
      </c>
      <c r="C6253" s="237">
        <v>171.93542100754405</v>
      </c>
    </row>
    <row r="6254" spans="2:3" x14ac:dyDescent="0.25">
      <c r="B6254" s="238">
        <v>6191</v>
      </c>
      <c r="C6254" s="237">
        <v>4.5966471558532902</v>
      </c>
    </row>
    <row r="6255" spans="2:3" x14ac:dyDescent="0.25">
      <c r="B6255" s="238">
        <v>6192</v>
      </c>
      <c r="C6255" s="237">
        <v>303.82789065243168</v>
      </c>
    </row>
    <row r="6256" spans="2:3" x14ac:dyDescent="0.25">
      <c r="B6256" s="238">
        <v>6193</v>
      </c>
      <c r="C6256" s="237">
        <v>78.685003320131372</v>
      </c>
    </row>
    <row r="6257" spans="2:3" x14ac:dyDescent="0.25">
      <c r="B6257" s="238">
        <v>6194</v>
      </c>
      <c r="C6257" s="237">
        <v>314.33560730448437</v>
      </c>
    </row>
    <row r="6258" spans="2:3" x14ac:dyDescent="0.25">
      <c r="B6258" s="238">
        <v>6195</v>
      </c>
      <c r="C6258" s="237">
        <v>346.94549504710636</v>
      </c>
    </row>
    <row r="6259" spans="2:3" x14ac:dyDescent="0.25">
      <c r="B6259" s="238">
        <v>6196</v>
      </c>
      <c r="C6259" s="237">
        <v>295.29057144253881</v>
      </c>
    </row>
    <row r="6260" spans="2:3" x14ac:dyDescent="0.25">
      <c r="B6260" s="238">
        <v>6197</v>
      </c>
      <c r="C6260" s="237">
        <v>155.01143420280604</v>
      </c>
    </row>
    <row r="6261" spans="2:3" x14ac:dyDescent="0.25">
      <c r="B6261" s="238">
        <v>6198</v>
      </c>
      <c r="C6261" s="237">
        <v>403.84213632007283</v>
      </c>
    </row>
    <row r="6262" spans="2:3" x14ac:dyDescent="0.25">
      <c r="B6262" s="238">
        <v>6199</v>
      </c>
      <c r="C6262" s="237">
        <v>154.30252322473189</v>
      </c>
    </row>
    <row r="6263" spans="2:3" x14ac:dyDescent="0.25">
      <c r="B6263" s="238">
        <v>6200</v>
      </c>
      <c r="C6263" s="237">
        <v>-21.461687929761894</v>
      </c>
    </row>
    <row r="6264" spans="2:3" x14ac:dyDescent="0.25">
      <c r="B6264" s="238">
        <v>6201</v>
      </c>
      <c r="C6264" s="237">
        <v>100.16040199701546</v>
      </c>
    </row>
    <row r="6265" spans="2:3" x14ac:dyDescent="0.25">
      <c r="B6265" s="238">
        <v>6202</v>
      </c>
      <c r="C6265" s="237">
        <v>20.483176836252028</v>
      </c>
    </row>
    <row r="6266" spans="2:3" x14ac:dyDescent="0.25">
      <c r="B6266" s="238">
        <v>6203</v>
      </c>
      <c r="C6266" s="237">
        <v>344.17919105952376</v>
      </c>
    </row>
    <row r="6267" spans="2:3" x14ac:dyDescent="0.25">
      <c r="B6267" s="238">
        <v>6204</v>
      </c>
      <c r="C6267" s="237">
        <v>68.293448194449212</v>
      </c>
    </row>
    <row r="6268" spans="2:3" x14ac:dyDescent="0.25">
      <c r="B6268" s="238">
        <v>6205</v>
      </c>
      <c r="C6268" s="237">
        <v>206.53648337798603</v>
      </c>
    </row>
    <row r="6269" spans="2:3" x14ac:dyDescent="0.25">
      <c r="B6269" s="238">
        <v>6206</v>
      </c>
      <c r="C6269" s="237">
        <v>304.62063901824774</v>
      </c>
    </row>
    <row r="6270" spans="2:3" x14ac:dyDescent="0.25">
      <c r="B6270" s="238">
        <v>6207</v>
      </c>
      <c r="C6270" s="237">
        <v>148.41801471424628</v>
      </c>
    </row>
    <row r="6271" spans="2:3" x14ac:dyDescent="0.25">
      <c r="B6271" s="238">
        <v>6208</v>
      </c>
      <c r="C6271" s="237">
        <v>271.27646288780215</v>
      </c>
    </row>
    <row r="6272" spans="2:3" x14ac:dyDescent="0.25">
      <c r="B6272" s="238">
        <v>6209</v>
      </c>
      <c r="C6272" s="237">
        <v>-26.125151528213166</v>
      </c>
    </row>
    <row r="6273" spans="2:3" x14ac:dyDescent="0.25">
      <c r="B6273" s="238">
        <v>6210</v>
      </c>
      <c r="C6273" s="237">
        <v>-81.660806969709085</v>
      </c>
    </row>
    <row r="6274" spans="2:3" x14ac:dyDescent="0.25">
      <c r="B6274" s="238">
        <v>6211</v>
      </c>
      <c r="C6274" s="237">
        <v>72.147946780670082</v>
      </c>
    </row>
    <row r="6275" spans="2:3" x14ac:dyDescent="0.25">
      <c r="B6275" s="238">
        <v>6212</v>
      </c>
      <c r="C6275" s="237">
        <v>211.52542945897474</v>
      </c>
    </row>
    <row r="6276" spans="2:3" x14ac:dyDescent="0.25">
      <c r="B6276" s="238">
        <v>6213</v>
      </c>
      <c r="C6276" s="237">
        <v>139.22460729628878</v>
      </c>
    </row>
    <row r="6277" spans="2:3" x14ac:dyDescent="0.25">
      <c r="B6277" s="238">
        <v>6214</v>
      </c>
      <c r="C6277" s="237">
        <v>157.18996317312286</v>
      </c>
    </row>
    <row r="6278" spans="2:3" x14ac:dyDescent="0.25">
      <c r="B6278" s="238">
        <v>6215</v>
      </c>
      <c r="C6278" s="237">
        <v>255.26956850735147</v>
      </c>
    </row>
    <row r="6279" spans="2:3" x14ac:dyDescent="0.25">
      <c r="B6279" s="238">
        <v>6216</v>
      </c>
      <c r="C6279" s="237">
        <v>219.5284828364247</v>
      </c>
    </row>
    <row r="6280" spans="2:3" x14ac:dyDescent="0.25">
      <c r="B6280" s="238">
        <v>6217</v>
      </c>
      <c r="C6280" s="237">
        <v>319.80437931667819</v>
      </c>
    </row>
    <row r="6281" spans="2:3" x14ac:dyDescent="0.25">
      <c r="B6281" s="238">
        <v>6218</v>
      </c>
      <c r="C6281" s="237">
        <v>96.133838055835696</v>
      </c>
    </row>
    <row r="6282" spans="2:3" x14ac:dyDescent="0.25">
      <c r="B6282" s="238">
        <v>6219</v>
      </c>
      <c r="C6282" s="237">
        <v>394.44868788778041</v>
      </c>
    </row>
    <row r="6283" spans="2:3" x14ac:dyDescent="0.25">
      <c r="B6283" s="238">
        <v>6220</v>
      </c>
      <c r="C6283" s="237">
        <v>220.96162635732674</v>
      </c>
    </row>
    <row r="6284" spans="2:3" x14ac:dyDescent="0.25">
      <c r="B6284" s="238">
        <v>6221</v>
      </c>
      <c r="C6284" s="237">
        <v>59.418050657972096</v>
      </c>
    </row>
    <row r="6285" spans="2:3" x14ac:dyDescent="0.25">
      <c r="B6285" s="238">
        <v>6222</v>
      </c>
      <c r="C6285" s="237">
        <v>9.2881038828360687</v>
      </c>
    </row>
    <row r="6286" spans="2:3" x14ac:dyDescent="0.25">
      <c r="B6286" s="238">
        <v>6223</v>
      </c>
      <c r="C6286" s="237">
        <v>359.16469332390989</v>
      </c>
    </row>
    <row r="6287" spans="2:3" x14ac:dyDescent="0.25">
      <c r="B6287" s="238">
        <v>6224</v>
      </c>
      <c r="C6287" s="237">
        <v>80.504728526805877</v>
      </c>
    </row>
    <row r="6288" spans="2:3" x14ac:dyDescent="0.25">
      <c r="B6288" s="238">
        <v>6225</v>
      </c>
      <c r="C6288" s="237">
        <v>271.32032478797839</v>
      </c>
    </row>
    <row r="6289" spans="2:3" x14ac:dyDescent="0.25">
      <c r="B6289" s="238">
        <v>6226</v>
      </c>
      <c r="C6289" s="237">
        <v>119.69749264378854</v>
      </c>
    </row>
    <row r="6290" spans="2:3" x14ac:dyDescent="0.25">
      <c r="B6290" s="238">
        <v>6227</v>
      </c>
      <c r="C6290" s="237">
        <v>252.06596261698178</v>
      </c>
    </row>
    <row r="6291" spans="2:3" x14ac:dyDescent="0.25">
      <c r="B6291" s="238">
        <v>6228</v>
      </c>
      <c r="C6291" s="237">
        <v>49.451857607703701</v>
      </c>
    </row>
    <row r="6292" spans="2:3" x14ac:dyDescent="0.25">
      <c r="B6292" s="238">
        <v>6229</v>
      </c>
      <c r="C6292" s="237">
        <v>31.339965442922249</v>
      </c>
    </row>
    <row r="6293" spans="2:3" x14ac:dyDescent="0.25">
      <c r="B6293" s="238">
        <v>6230</v>
      </c>
      <c r="C6293" s="237">
        <v>97.192507648595949</v>
      </c>
    </row>
    <row r="6294" spans="2:3" x14ac:dyDescent="0.25">
      <c r="B6294" s="238">
        <v>6231</v>
      </c>
      <c r="C6294" s="237">
        <v>19.586873919450468</v>
      </c>
    </row>
    <row r="6295" spans="2:3" x14ac:dyDescent="0.25">
      <c r="B6295" s="238">
        <v>6232</v>
      </c>
      <c r="C6295" s="237">
        <v>-60.273177811928946</v>
      </c>
    </row>
    <row r="6296" spans="2:3" x14ac:dyDescent="0.25">
      <c r="B6296" s="238">
        <v>6233</v>
      </c>
      <c r="C6296" s="237">
        <v>128.41722156585703</v>
      </c>
    </row>
    <row r="6297" spans="2:3" x14ac:dyDescent="0.25">
      <c r="B6297" s="238">
        <v>6234</v>
      </c>
      <c r="C6297" s="237">
        <v>175.19305773503345</v>
      </c>
    </row>
    <row r="6298" spans="2:3" x14ac:dyDescent="0.25">
      <c r="B6298" s="238">
        <v>6235</v>
      </c>
      <c r="C6298" s="237">
        <v>320.62786296075569</v>
      </c>
    </row>
    <row r="6299" spans="2:3" x14ac:dyDescent="0.25">
      <c r="B6299" s="238">
        <v>6236</v>
      </c>
      <c r="C6299" s="237">
        <v>275.6104621794766</v>
      </c>
    </row>
    <row r="6300" spans="2:3" x14ac:dyDescent="0.25">
      <c r="B6300" s="238">
        <v>6237</v>
      </c>
      <c r="C6300" s="237">
        <v>-62.210356954722499</v>
      </c>
    </row>
    <row r="6301" spans="2:3" x14ac:dyDescent="0.25">
      <c r="B6301" s="238">
        <v>6238</v>
      </c>
      <c r="C6301" s="237">
        <v>-53.128648047039235</v>
      </c>
    </row>
    <row r="6302" spans="2:3" x14ac:dyDescent="0.25">
      <c r="B6302" s="238">
        <v>6239</v>
      </c>
      <c r="C6302" s="237">
        <v>97.384730730307822</v>
      </c>
    </row>
    <row r="6303" spans="2:3" x14ac:dyDescent="0.25">
      <c r="B6303" s="238">
        <v>6240</v>
      </c>
      <c r="C6303" s="237">
        <v>69.536596761559508</v>
      </c>
    </row>
    <row r="6304" spans="2:3" x14ac:dyDescent="0.25">
      <c r="B6304" s="238">
        <v>6241</v>
      </c>
      <c r="C6304" s="237">
        <v>0.73406545233665099</v>
      </c>
    </row>
    <row r="6305" spans="2:3" x14ac:dyDescent="0.25">
      <c r="B6305" s="238">
        <v>6242</v>
      </c>
      <c r="C6305" s="237">
        <v>148.10728866838232</v>
      </c>
    </row>
    <row r="6306" spans="2:3" x14ac:dyDescent="0.25">
      <c r="B6306" s="238">
        <v>6243</v>
      </c>
      <c r="C6306" s="237">
        <v>56.526584940593736</v>
      </c>
    </row>
    <row r="6307" spans="2:3" x14ac:dyDescent="0.25">
      <c r="B6307" s="238">
        <v>6244</v>
      </c>
      <c r="C6307" s="237">
        <v>75.172986696257141</v>
      </c>
    </row>
    <row r="6308" spans="2:3" x14ac:dyDescent="0.25">
      <c r="B6308" s="238">
        <v>6245</v>
      </c>
      <c r="C6308" s="237">
        <v>199.7138735098406</v>
      </c>
    </row>
    <row r="6309" spans="2:3" x14ac:dyDescent="0.25">
      <c r="B6309" s="238">
        <v>6246</v>
      </c>
      <c r="C6309" s="237">
        <v>146.5687933432794</v>
      </c>
    </row>
    <row r="6310" spans="2:3" x14ac:dyDescent="0.25">
      <c r="B6310" s="238">
        <v>6247</v>
      </c>
      <c r="C6310" s="237">
        <v>69.371442678073308</v>
      </c>
    </row>
    <row r="6311" spans="2:3" x14ac:dyDescent="0.25">
      <c r="B6311" s="238">
        <v>6248</v>
      </c>
      <c r="C6311" s="237">
        <v>95.903482408506193</v>
      </c>
    </row>
    <row r="6312" spans="2:3" x14ac:dyDescent="0.25">
      <c r="B6312" s="238">
        <v>6249</v>
      </c>
      <c r="C6312" s="237">
        <v>44.725360863480347</v>
      </c>
    </row>
    <row r="6313" spans="2:3" x14ac:dyDescent="0.25">
      <c r="B6313" s="238">
        <v>6250</v>
      </c>
      <c r="C6313" s="237">
        <v>297.48098471990318</v>
      </c>
    </row>
    <row r="6314" spans="2:3" x14ac:dyDescent="0.25">
      <c r="B6314" s="238">
        <v>6251</v>
      </c>
      <c r="C6314" s="237">
        <v>20.410418990607312</v>
      </c>
    </row>
    <row r="6315" spans="2:3" x14ac:dyDescent="0.25">
      <c r="B6315" s="238">
        <v>6252</v>
      </c>
      <c r="C6315" s="237">
        <v>357.17864506879198</v>
      </c>
    </row>
    <row r="6316" spans="2:3" x14ac:dyDescent="0.25">
      <c r="B6316" s="238">
        <v>6253</v>
      </c>
      <c r="C6316" s="237">
        <v>-39.078810888501295</v>
      </c>
    </row>
    <row r="6317" spans="2:3" x14ac:dyDescent="0.25">
      <c r="B6317" s="238">
        <v>6254</v>
      </c>
      <c r="C6317" s="237">
        <v>205.78349184701113</v>
      </c>
    </row>
    <row r="6318" spans="2:3" x14ac:dyDescent="0.25">
      <c r="B6318" s="238">
        <v>6255</v>
      </c>
      <c r="C6318" s="237">
        <v>68.459654869086251</v>
      </c>
    </row>
    <row r="6319" spans="2:3" x14ac:dyDescent="0.25">
      <c r="B6319" s="238">
        <v>6256</v>
      </c>
      <c r="C6319" s="237">
        <v>227.69419160270496</v>
      </c>
    </row>
    <row r="6320" spans="2:3" x14ac:dyDescent="0.25">
      <c r="B6320" s="238">
        <v>6257</v>
      </c>
      <c r="C6320" s="237">
        <v>-5.9613775090417107</v>
      </c>
    </row>
    <row r="6321" spans="2:3" x14ac:dyDescent="0.25">
      <c r="B6321" s="238">
        <v>6258</v>
      </c>
      <c r="C6321" s="237">
        <v>-30.589658185436519</v>
      </c>
    </row>
    <row r="6322" spans="2:3" x14ac:dyDescent="0.25">
      <c r="B6322" s="238">
        <v>6259</v>
      </c>
      <c r="C6322" s="237">
        <v>69.117879481651855</v>
      </c>
    </row>
    <row r="6323" spans="2:3" x14ac:dyDescent="0.25">
      <c r="B6323" s="238">
        <v>6260</v>
      </c>
      <c r="C6323" s="237">
        <v>112.91194199257816</v>
      </c>
    </row>
    <row r="6324" spans="2:3" x14ac:dyDescent="0.25">
      <c r="B6324" s="238">
        <v>6261</v>
      </c>
      <c r="C6324" s="237">
        <v>216.44280477801522</v>
      </c>
    </row>
    <row r="6325" spans="2:3" x14ac:dyDescent="0.25">
      <c r="B6325" s="238">
        <v>6262</v>
      </c>
      <c r="C6325" s="237">
        <v>-108.58000697157468</v>
      </c>
    </row>
    <row r="6326" spans="2:3" x14ac:dyDescent="0.25">
      <c r="B6326" s="238">
        <v>6263</v>
      </c>
      <c r="C6326" s="237">
        <v>78.657445241842595</v>
      </c>
    </row>
    <row r="6327" spans="2:3" x14ac:dyDescent="0.25">
      <c r="B6327" s="238">
        <v>6264</v>
      </c>
      <c r="C6327" s="237">
        <v>155.43459924953166</v>
      </c>
    </row>
    <row r="6328" spans="2:3" x14ac:dyDescent="0.25">
      <c r="B6328" s="238">
        <v>6265</v>
      </c>
      <c r="C6328" s="237">
        <v>130.47000757162166</v>
      </c>
    </row>
    <row r="6329" spans="2:3" x14ac:dyDescent="0.25">
      <c r="B6329" s="238">
        <v>6266</v>
      </c>
      <c r="C6329" s="237">
        <v>330.761577927693</v>
      </c>
    </row>
    <row r="6330" spans="2:3" x14ac:dyDescent="0.25">
      <c r="B6330" s="238">
        <v>6267</v>
      </c>
      <c r="C6330" s="237">
        <v>100.70787227329805</v>
      </c>
    </row>
    <row r="6331" spans="2:3" x14ac:dyDescent="0.25">
      <c r="B6331" s="238">
        <v>6268</v>
      </c>
      <c r="C6331" s="237">
        <v>-22.321177682978231</v>
      </c>
    </row>
    <row r="6332" spans="2:3" x14ac:dyDescent="0.25">
      <c r="B6332" s="238">
        <v>6269</v>
      </c>
      <c r="C6332" s="237">
        <v>23.107572340037137</v>
      </c>
    </row>
    <row r="6333" spans="2:3" x14ac:dyDescent="0.25">
      <c r="B6333" s="238">
        <v>6270</v>
      </c>
      <c r="C6333" s="237">
        <v>129.0619769813834</v>
      </c>
    </row>
    <row r="6334" spans="2:3" x14ac:dyDescent="0.25">
      <c r="B6334" s="238">
        <v>6271</v>
      </c>
      <c r="C6334" s="237">
        <v>137.687776872135</v>
      </c>
    </row>
    <row r="6335" spans="2:3" x14ac:dyDescent="0.25">
      <c r="B6335" s="238">
        <v>6272</v>
      </c>
      <c r="C6335" s="237">
        <v>-8.8154135984426318</v>
      </c>
    </row>
    <row r="6336" spans="2:3" x14ac:dyDescent="0.25">
      <c r="B6336" s="238">
        <v>6273</v>
      </c>
      <c r="C6336" s="237">
        <v>308.39637691987673</v>
      </c>
    </row>
    <row r="6337" spans="2:3" x14ac:dyDescent="0.25">
      <c r="B6337" s="238">
        <v>6274</v>
      </c>
      <c r="C6337" s="237">
        <v>173.27297621590083</v>
      </c>
    </row>
    <row r="6338" spans="2:3" x14ac:dyDescent="0.25">
      <c r="B6338" s="238">
        <v>6275</v>
      </c>
      <c r="C6338" s="237">
        <v>9.4860023528757438</v>
      </c>
    </row>
    <row r="6339" spans="2:3" x14ac:dyDescent="0.25">
      <c r="B6339" s="238">
        <v>6276</v>
      </c>
      <c r="C6339" s="237">
        <v>155.65031952329545</v>
      </c>
    </row>
    <row r="6340" spans="2:3" x14ac:dyDescent="0.25">
      <c r="B6340" s="238">
        <v>6277</v>
      </c>
      <c r="C6340" s="237">
        <v>64.799793173948018</v>
      </c>
    </row>
    <row r="6341" spans="2:3" x14ac:dyDescent="0.25">
      <c r="B6341" s="238">
        <v>6278</v>
      </c>
      <c r="C6341" s="237">
        <v>215.08973450255371</v>
      </c>
    </row>
    <row r="6342" spans="2:3" x14ac:dyDescent="0.25">
      <c r="B6342" s="238">
        <v>6279</v>
      </c>
      <c r="C6342" s="237">
        <v>120.20084658962672</v>
      </c>
    </row>
    <row r="6343" spans="2:3" x14ac:dyDescent="0.25">
      <c r="B6343" s="238">
        <v>6280</v>
      </c>
      <c r="C6343" s="237">
        <v>144.32814485313409</v>
      </c>
    </row>
    <row r="6344" spans="2:3" x14ac:dyDescent="0.25">
      <c r="B6344" s="238">
        <v>6281</v>
      </c>
      <c r="C6344" s="237">
        <v>104.46604564474008</v>
      </c>
    </row>
    <row r="6345" spans="2:3" x14ac:dyDescent="0.25">
      <c r="B6345" s="238">
        <v>6282</v>
      </c>
      <c r="C6345" s="237">
        <v>316.672822502212</v>
      </c>
    </row>
    <row r="6346" spans="2:3" x14ac:dyDescent="0.25">
      <c r="B6346" s="238">
        <v>6283</v>
      </c>
      <c r="C6346" s="237">
        <v>110.97685882705633</v>
      </c>
    </row>
    <row r="6347" spans="2:3" x14ac:dyDescent="0.25">
      <c r="B6347" s="238">
        <v>6284</v>
      </c>
      <c r="C6347" s="237">
        <v>-80.503257103065408</v>
      </c>
    </row>
    <row r="6348" spans="2:3" x14ac:dyDescent="0.25">
      <c r="B6348" s="238">
        <v>6285</v>
      </c>
      <c r="C6348" s="237">
        <v>24.583854528784414</v>
      </c>
    </row>
    <row r="6349" spans="2:3" x14ac:dyDescent="0.25">
      <c r="B6349" s="238">
        <v>6286</v>
      </c>
      <c r="C6349" s="237">
        <v>200.33174930604787</v>
      </c>
    </row>
    <row r="6350" spans="2:3" x14ac:dyDescent="0.25">
      <c r="B6350" s="238">
        <v>6287</v>
      </c>
      <c r="C6350" s="237">
        <v>-62.223686422894872</v>
      </c>
    </row>
    <row r="6351" spans="2:3" x14ac:dyDescent="0.25">
      <c r="B6351" s="238">
        <v>6288</v>
      </c>
      <c r="C6351" s="237">
        <v>59.538953659731831</v>
      </c>
    </row>
    <row r="6352" spans="2:3" x14ac:dyDescent="0.25">
      <c r="B6352" s="238">
        <v>6289</v>
      </c>
      <c r="C6352" s="237">
        <v>111.04488103954654</v>
      </c>
    </row>
    <row r="6353" spans="2:3" x14ac:dyDescent="0.25">
      <c r="B6353" s="238">
        <v>6290</v>
      </c>
      <c r="C6353" s="237">
        <v>126.87768645011364</v>
      </c>
    </row>
    <row r="6354" spans="2:3" x14ac:dyDescent="0.25">
      <c r="B6354" s="238">
        <v>6291</v>
      </c>
      <c r="C6354" s="237">
        <v>130.99756258606223</v>
      </c>
    </row>
    <row r="6355" spans="2:3" x14ac:dyDescent="0.25">
      <c r="B6355" s="238">
        <v>6292</v>
      </c>
      <c r="C6355" s="237">
        <v>264.75044550829887</v>
      </c>
    </row>
    <row r="6356" spans="2:3" x14ac:dyDescent="0.25">
      <c r="B6356" s="238">
        <v>6293</v>
      </c>
      <c r="C6356" s="237">
        <v>337.09190791901267</v>
      </c>
    </row>
    <row r="6357" spans="2:3" x14ac:dyDescent="0.25">
      <c r="B6357" s="238">
        <v>6294</v>
      </c>
      <c r="C6357" s="237">
        <v>-135.3445694559237</v>
      </c>
    </row>
    <row r="6358" spans="2:3" x14ac:dyDescent="0.25">
      <c r="B6358" s="238">
        <v>6295</v>
      </c>
      <c r="C6358" s="237">
        <v>-79.791059778715208</v>
      </c>
    </row>
    <row r="6359" spans="2:3" x14ac:dyDescent="0.25">
      <c r="B6359" s="238">
        <v>6296</v>
      </c>
      <c r="C6359" s="237">
        <v>-5.0701598200236617</v>
      </c>
    </row>
    <row r="6360" spans="2:3" x14ac:dyDescent="0.25">
      <c r="B6360" s="238">
        <v>6297</v>
      </c>
      <c r="C6360" s="237">
        <v>377.01681120241176</v>
      </c>
    </row>
    <row r="6361" spans="2:3" x14ac:dyDescent="0.25">
      <c r="B6361" s="238">
        <v>6298</v>
      </c>
      <c r="C6361" s="237">
        <v>207.31205827592254</v>
      </c>
    </row>
    <row r="6362" spans="2:3" x14ac:dyDescent="0.25">
      <c r="B6362" s="238">
        <v>6299</v>
      </c>
      <c r="C6362" s="237">
        <v>92.940702087408425</v>
      </c>
    </row>
    <row r="6363" spans="2:3" x14ac:dyDescent="0.25">
      <c r="B6363" s="238">
        <v>6300</v>
      </c>
      <c r="C6363" s="237">
        <v>-20.211087232210588</v>
      </c>
    </row>
    <row r="6364" spans="2:3" x14ac:dyDescent="0.25">
      <c r="B6364" s="238">
        <v>6301</v>
      </c>
      <c r="C6364" s="237">
        <v>157.21453828098427</v>
      </c>
    </row>
    <row r="6365" spans="2:3" x14ac:dyDescent="0.25">
      <c r="B6365" s="238">
        <v>6302</v>
      </c>
      <c r="C6365" s="237">
        <v>9.8311522670151845</v>
      </c>
    </row>
    <row r="6366" spans="2:3" x14ac:dyDescent="0.25">
      <c r="B6366" s="238">
        <v>6303</v>
      </c>
      <c r="C6366" s="237">
        <v>45.236941527878912</v>
      </c>
    </row>
    <row r="6367" spans="2:3" x14ac:dyDescent="0.25">
      <c r="B6367" s="238">
        <v>6304</v>
      </c>
      <c r="C6367" s="237">
        <v>258.41075889894574</v>
      </c>
    </row>
    <row r="6368" spans="2:3" x14ac:dyDescent="0.25">
      <c r="B6368" s="238">
        <v>6305</v>
      </c>
      <c r="C6368" s="237">
        <v>174.46258658417969</v>
      </c>
    </row>
    <row r="6369" spans="2:3" x14ac:dyDescent="0.25">
      <c r="B6369" s="238">
        <v>6306</v>
      </c>
      <c r="C6369" s="237">
        <v>-132.69463948654874</v>
      </c>
    </row>
    <row r="6370" spans="2:3" x14ac:dyDescent="0.25">
      <c r="B6370" s="238">
        <v>6307</v>
      </c>
      <c r="C6370" s="237">
        <v>278.9907848325131</v>
      </c>
    </row>
    <row r="6371" spans="2:3" x14ac:dyDescent="0.25">
      <c r="B6371" s="238">
        <v>6308</v>
      </c>
      <c r="C6371" s="237">
        <v>288.30544410908078</v>
      </c>
    </row>
    <row r="6372" spans="2:3" x14ac:dyDescent="0.25">
      <c r="B6372" s="238">
        <v>6309</v>
      </c>
      <c r="C6372" s="237">
        <v>213.35968407118969</v>
      </c>
    </row>
    <row r="6373" spans="2:3" x14ac:dyDescent="0.25">
      <c r="B6373" s="238">
        <v>6310</v>
      </c>
      <c r="C6373" s="237">
        <v>202.40970497977108</v>
      </c>
    </row>
    <row r="6374" spans="2:3" x14ac:dyDescent="0.25">
      <c r="B6374" s="238">
        <v>6311</v>
      </c>
      <c r="C6374" s="237">
        <v>92.283770364001811</v>
      </c>
    </row>
    <row r="6375" spans="2:3" x14ac:dyDescent="0.25">
      <c r="B6375" s="238">
        <v>6312</v>
      </c>
      <c r="C6375" s="237">
        <v>129.14909884209027</v>
      </c>
    </row>
    <row r="6376" spans="2:3" x14ac:dyDescent="0.25">
      <c r="B6376" s="238">
        <v>6313</v>
      </c>
      <c r="C6376" s="237">
        <v>160.75802780032885</v>
      </c>
    </row>
    <row r="6377" spans="2:3" x14ac:dyDescent="0.25">
      <c r="B6377" s="238">
        <v>6314</v>
      </c>
      <c r="C6377" s="237">
        <v>-143.47082886096274</v>
      </c>
    </row>
    <row r="6378" spans="2:3" x14ac:dyDescent="0.25">
      <c r="B6378" s="238">
        <v>6315</v>
      </c>
      <c r="C6378" s="237">
        <v>230.43635828980521</v>
      </c>
    </row>
    <row r="6379" spans="2:3" x14ac:dyDescent="0.25">
      <c r="B6379" s="238">
        <v>6316</v>
      </c>
      <c r="C6379" s="237">
        <v>-3.8694927427777941</v>
      </c>
    </row>
    <row r="6380" spans="2:3" x14ac:dyDescent="0.25">
      <c r="B6380" s="238">
        <v>6317</v>
      </c>
      <c r="C6380" s="237">
        <v>149.65545757231391</v>
      </c>
    </row>
    <row r="6381" spans="2:3" x14ac:dyDescent="0.25">
      <c r="B6381" s="238">
        <v>6318</v>
      </c>
      <c r="C6381" s="237">
        <v>46.017731437455794</v>
      </c>
    </row>
    <row r="6382" spans="2:3" x14ac:dyDescent="0.25">
      <c r="B6382" s="238">
        <v>6319</v>
      </c>
      <c r="C6382" s="237">
        <v>258.45594548073439</v>
      </c>
    </row>
    <row r="6383" spans="2:3" x14ac:dyDescent="0.25">
      <c r="B6383" s="238">
        <v>6320</v>
      </c>
      <c r="C6383" s="237">
        <v>189.45324866043364</v>
      </c>
    </row>
    <row r="6384" spans="2:3" x14ac:dyDescent="0.25">
      <c r="B6384" s="238">
        <v>6321</v>
      </c>
      <c r="C6384" s="237">
        <v>-24.354997366132011</v>
      </c>
    </row>
    <row r="6385" spans="2:3" x14ac:dyDescent="0.25">
      <c r="B6385" s="238">
        <v>6322</v>
      </c>
      <c r="C6385" s="237">
        <v>54.386427790463344</v>
      </c>
    </row>
    <row r="6386" spans="2:3" x14ac:dyDescent="0.25">
      <c r="B6386" s="238">
        <v>6323</v>
      </c>
      <c r="C6386" s="237">
        <v>323.64089938410331</v>
      </c>
    </row>
    <row r="6387" spans="2:3" x14ac:dyDescent="0.25">
      <c r="B6387" s="238">
        <v>6324</v>
      </c>
      <c r="C6387" s="237">
        <v>189.91716058296032</v>
      </c>
    </row>
    <row r="6388" spans="2:3" x14ac:dyDescent="0.25">
      <c r="B6388" s="238">
        <v>6325</v>
      </c>
      <c r="C6388" s="237">
        <v>176.60089265574518</v>
      </c>
    </row>
    <row r="6389" spans="2:3" x14ac:dyDescent="0.25">
      <c r="B6389" s="238">
        <v>6326</v>
      </c>
      <c r="C6389" s="237">
        <v>69.690593928265116</v>
      </c>
    </row>
    <row r="6390" spans="2:3" x14ac:dyDescent="0.25">
      <c r="B6390" s="238">
        <v>6327</v>
      </c>
      <c r="C6390" s="237">
        <v>202.1141037489453</v>
      </c>
    </row>
    <row r="6391" spans="2:3" x14ac:dyDescent="0.25">
      <c r="B6391" s="238">
        <v>6328</v>
      </c>
      <c r="C6391" s="237">
        <v>263.08652874147054</v>
      </c>
    </row>
    <row r="6392" spans="2:3" x14ac:dyDescent="0.25">
      <c r="B6392" s="238">
        <v>6329</v>
      </c>
      <c r="C6392" s="237">
        <v>396.40821323219672</v>
      </c>
    </row>
    <row r="6393" spans="2:3" x14ac:dyDescent="0.25">
      <c r="B6393" s="238">
        <v>6330</v>
      </c>
      <c r="C6393" s="237">
        <v>420.40859320945873</v>
      </c>
    </row>
    <row r="6394" spans="2:3" x14ac:dyDescent="0.25">
      <c r="B6394" s="238">
        <v>6331</v>
      </c>
      <c r="C6394" s="237">
        <v>107.51266537486758</v>
      </c>
    </row>
    <row r="6395" spans="2:3" x14ac:dyDescent="0.25">
      <c r="B6395" s="238">
        <v>6332</v>
      </c>
      <c r="C6395" s="237">
        <v>-97.805453286554041</v>
      </c>
    </row>
    <row r="6396" spans="2:3" x14ac:dyDescent="0.25">
      <c r="B6396" s="238">
        <v>6333</v>
      </c>
      <c r="C6396" s="237">
        <v>84.498613718468931</v>
      </c>
    </row>
    <row r="6397" spans="2:3" x14ac:dyDescent="0.25">
      <c r="B6397" s="238">
        <v>6334</v>
      </c>
      <c r="C6397" s="237">
        <v>1.6783846775424109</v>
      </c>
    </row>
    <row r="6398" spans="2:3" x14ac:dyDescent="0.25">
      <c r="B6398" s="238">
        <v>6335</v>
      </c>
      <c r="C6398" s="237">
        <v>14.150508334244776</v>
      </c>
    </row>
    <row r="6399" spans="2:3" x14ac:dyDescent="0.25">
      <c r="B6399" s="238">
        <v>6336</v>
      </c>
      <c r="C6399" s="237">
        <v>94.655338587085083</v>
      </c>
    </row>
    <row r="6400" spans="2:3" x14ac:dyDescent="0.25">
      <c r="B6400" s="238">
        <v>6337</v>
      </c>
      <c r="C6400" s="237">
        <v>-124.54478929074187</v>
      </c>
    </row>
    <row r="6401" spans="2:3" x14ac:dyDescent="0.25">
      <c r="B6401" s="238">
        <v>6338</v>
      </c>
      <c r="C6401" s="237">
        <v>208.35032017900315</v>
      </c>
    </row>
    <row r="6402" spans="2:3" x14ac:dyDescent="0.25">
      <c r="B6402" s="238">
        <v>6339</v>
      </c>
      <c r="C6402" s="237">
        <v>-109.17480340212427</v>
      </c>
    </row>
    <row r="6403" spans="2:3" x14ac:dyDescent="0.25">
      <c r="B6403" s="238">
        <v>6340</v>
      </c>
      <c r="C6403" s="237">
        <v>-27.908634698697995</v>
      </c>
    </row>
    <row r="6404" spans="2:3" x14ac:dyDescent="0.25">
      <c r="B6404" s="238">
        <v>6341</v>
      </c>
      <c r="C6404" s="237">
        <v>92.580736452989015</v>
      </c>
    </row>
    <row r="6405" spans="2:3" x14ac:dyDescent="0.25">
      <c r="B6405" s="238">
        <v>6342</v>
      </c>
      <c r="C6405" s="237">
        <v>271.97878152957423</v>
      </c>
    </row>
    <row r="6406" spans="2:3" x14ac:dyDescent="0.25">
      <c r="B6406" s="238">
        <v>6343</v>
      </c>
      <c r="C6406" s="237">
        <v>295.01688826892826</v>
      </c>
    </row>
    <row r="6407" spans="2:3" x14ac:dyDescent="0.25">
      <c r="B6407" s="238">
        <v>6344</v>
      </c>
      <c r="C6407" s="237">
        <v>169.12598124489813</v>
      </c>
    </row>
    <row r="6408" spans="2:3" x14ac:dyDescent="0.25">
      <c r="B6408" s="238">
        <v>6345</v>
      </c>
      <c r="C6408" s="237">
        <v>120.27196711420325</v>
      </c>
    </row>
    <row r="6409" spans="2:3" x14ac:dyDescent="0.25">
      <c r="B6409" s="238">
        <v>6346</v>
      </c>
      <c r="C6409" s="237">
        <v>181.09698383775233</v>
      </c>
    </row>
    <row r="6410" spans="2:3" x14ac:dyDescent="0.25">
      <c r="B6410" s="238">
        <v>6347</v>
      </c>
      <c r="C6410" s="237">
        <v>21.401856849590644</v>
      </c>
    </row>
    <row r="6411" spans="2:3" x14ac:dyDescent="0.25">
      <c r="B6411" s="238">
        <v>6348</v>
      </c>
      <c r="C6411" s="237">
        <v>217.52082805344966</v>
      </c>
    </row>
    <row r="6412" spans="2:3" x14ac:dyDescent="0.25">
      <c r="B6412" s="238">
        <v>6349</v>
      </c>
      <c r="C6412" s="237">
        <v>108.42618725352675</v>
      </c>
    </row>
    <row r="6413" spans="2:3" x14ac:dyDescent="0.25">
      <c r="B6413" s="238">
        <v>6350</v>
      </c>
      <c r="C6413" s="237">
        <v>196.09601498367269</v>
      </c>
    </row>
    <row r="6414" spans="2:3" x14ac:dyDescent="0.25">
      <c r="B6414" s="238">
        <v>6351</v>
      </c>
      <c r="C6414" s="237">
        <v>-29.071845174055426</v>
      </c>
    </row>
    <row r="6415" spans="2:3" x14ac:dyDescent="0.25">
      <c r="B6415" s="238">
        <v>6352</v>
      </c>
      <c r="C6415" s="237">
        <v>-327.6770484709271</v>
      </c>
    </row>
    <row r="6416" spans="2:3" x14ac:dyDescent="0.25">
      <c r="B6416" s="238">
        <v>6353</v>
      </c>
      <c r="C6416" s="237">
        <v>0.95077783337902133</v>
      </c>
    </row>
    <row r="6417" spans="2:3" x14ac:dyDescent="0.25">
      <c r="B6417" s="238">
        <v>6354</v>
      </c>
      <c r="C6417" s="237">
        <v>31.302850359858326</v>
      </c>
    </row>
    <row r="6418" spans="2:3" x14ac:dyDescent="0.25">
      <c r="B6418" s="238">
        <v>6355</v>
      </c>
      <c r="C6418" s="237">
        <v>124.15644128829619</v>
      </c>
    </row>
    <row r="6419" spans="2:3" x14ac:dyDescent="0.25">
      <c r="B6419" s="238">
        <v>6356</v>
      </c>
      <c r="C6419" s="237">
        <v>-101.35484813481418</v>
      </c>
    </row>
    <row r="6420" spans="2:3" x14ac:dyDescent="0.25">
      <c r="B6420" s="238">
        <v>6357</v>
      </c>
      <c r="C6420" s="237">
        <v>224.68482477457553</v>
      </c>
    </row>
    <row r="6421" spans="2:3" x14ac:dyDescent="0.25">
      <c r="B6421" s="238">
        <v>6358</v>
      </c>
      <c r="C6421" s="237">
        <v>271.81333244745514</v>
      </c>
    </row>
    <row r="6422" spans="2:3" x14ac:dyDescent="0.25">
      <c r="B6422" s="238">
        <v>6359</v>
      </c>
      <c r="C6422" s="237">
        <v>240.14836150528004</v>
      </c>
    </row>
    <row r="6423" spans="2:3" x14ac:dyDescent="0.25">
      <c r="B6423" s="238">
        <v>6360</v>
      </c>
      <c r="C6423" s="237">
        <v>201.82357616474366</v>
      </c>
    </row>
    <row r="6424" spans="2:3" x14ac:dyDescent="0.25">
      <c r="B6424" s="238">
        <v>6361</v>
      </c>
      <c r="C6424" s="237">
        <v>-29.913425366937588</v>
      </c>
    </row>
    <row r="6425" spans="2:3" x14ac:dyDescent="0.25">
      <c r="B6425" s="238">
        <v>6362</v>
      </c>
      <c r="C6425" s="237">
        <v>201.21917288704535</v>
      </c>
    </row>
    <row r="6426" spans="2:3" x14ac:dyDescent="0.25">
      <c r="B6426" s="238">
        <v>6363</v>
      </c>
      <c r="C6426" s="237">
        <v>213.39756813632297</v>
      </c>
    </row>
    <row r="6427" spans="2:3" x14ac:dyDescent="0.25">
      <c r="B6427" s="238">
        <v>6364</v>
      </c>
      <c r="C6427" s="237">
        <v>45.363843013100407</v>
      </c>
    </row>
    <row r="6428" spans="2:3" x14ac:dyDescent="0.25">
      <c r="B6428" s="238">
        <v>6365</v>
      </c>
      <c r="C6428" s="237">
        <v>39.454557636349108</v>
      </c>
    </row>
    <row r="6429" spans="2:3" x14ac:dyDescent="0.25">
      <c r="B6429" s="238">
        <v>6366</v>
      </c>
      <c r="C6429" s="237">
        <v>103.81036367418719</v>
      </c>
    </row>
    <row r="6430" spans="2:3" x14ac:dyDescent="0.25">
      <c r="B6430" s="238">
        <v>6367</v>
      </c>
      <c r="C6430" s="237">
        <v>-152.80852781683831</v>
      </c>
    </row>
    <row r="6431" spans="2:3" x14ac:dyDescent="0.25">
      <c r="B6431" s="238">
        <v>6368</v>
      </c>
      <c r="C6431" s="237">
        <v>242.90407435581943</v>
      </c>
    </row>
    <row r="6432" spans="2:3" x14ac:dyDescent="0.25">
      <c r="B6432" s="238">
        <v>6369</v>
      </c>
      <c r="C6432" s="237">
        <v>174.39884393155694</v>
      </c>
    </row>
    <row r="6433" spans="2:3" x14ac:dyDescent="0.25">
      <c r="B6433" s="238">
        <v>6370</v>
      </c>
      <c r="C6433" s="237">
        <v>290.0120116322646</v>
      </c>
    </row>
    <row r="6434" spans="2:3" x14ac:dyDescent="0.25">
      <c r="B6434" s="238">
        <v>6371</v>
      </c>
      <c r="C6434" s="237">
        <v>-26.633413592851866</v>
      </c>
    </row>
    <row r="6435" spans="2:3" x14ac:dyDescent="0.25">
      <c r="B6435" s="238">
        <v>6372</v>
      </c>
      <c r="C6435" s="237">
        <v>319.71839782355477</v>
      </c>
    </row>
    <row r="6436" spans="2:3" x14ac:dyDescent="0.25">
      <c r="B6436" s="238">
        <v>6373</v>
      </c>
      <c r="C6436" s="237">
        <v>73.040039486468913</v>
      </c>
    </row>
    <row r="6437" spans="2:3" x14ac:dyDescent="0.25">
      <c r="B6437" s="238">
        <v>6374</v>
      </c>
      <c r="C6437" s="237">
        <v>207.47917800225855</v>
      </c>
    </row>
    <row r="6438" spans="2:3" x14ac:dyDescent="0.25">
      <c r="B6438" s="238">
        <v>6375</v>
      </c>
      <c r="C6438" s="237">
        <v>127.08510876062881</v>
      </c>
    </row>
    <row r="6439" spans="2:3" x14ac:dyDescent="0.25">
      <c r="B6439" s="238">
        <v>6376</v>
      </c>
      <c r="C6439" s="237">
        <v>321.49905870434714</v>
      </c>
    </row>
    <row r="6440" spans="2:3" x14ac:dyDescent="0.25">
      <c r="B6440" s="238">
        <v>6377</v>
      </c>
      <c r="C6440" s="237">
        <v>76.616021958277287</v>
      </c>
    </row>
    <row r="6441" spans="2:3" x14ac:dyDescent="0.25">
      <c r="B6441" s="238">
        <v>6378</v>
      </c>
      <c r="C6441" s="237">
        <v>31.696970891987903</v>
      </c>
    </row>
    <row r="6442" spans="2:3" x14ac:dyDescent="0.25">
      <c r="B6442" s="238">
        <v>6379</v>
      </c>
      <c r="C6442" s="237">
        <v>-22.510729990366372</v>
      </c>
    </row>
    <row r="6443" spans="2:3" x14ac:dyDescent="0.25">
      <c r="B6443" s="238">
        <v>6380</v>
      </c>
      <c r="C6443" s="237">
        <v>349.31095311822691</v>
      </c>
    </row>
    <row r="6444" spans="2:3" x14ac:dyDescent="0.25">
      <c r="B6444" s="238">
        <v>6381</v>
      </c>
      <c r="C6444" s="237">
        <v>174.53121097116306</v>
      </c>
    </row>
    <row r="6445" spans="2:3" x14ac:dyDescent="0.25">
      <c r="B6445" s="238">
        <v>6382</v>
      </c>
      <c r="C6445" s="237">
        <v>192.19738141835074</v>
      </c>
    </row>
    <row r="6446" spans="2:3" x14ac:dyDescent="0.25">
      <c r="B6446" s="238">
        <v>6383</v>
      </c>
      <c r="C6446" s="237">
        <v>175.32386635663019</v>
      </c>
    </row>
    <row r="6447" spans="2:3" x14ac:dyDescent="0.25">
      <c r="B6447" s="238">
        <v>6384</v>
      </c>
      <c r="C6447" s="237">
        <v>19.952568479723965</v>
      </c>
    </row>
    <row r="6448" spans="2:3" x14ac:dyDescent="0.25">
      <c r="B6448" s="238">
        <v>6385</v>
      </c>
      <c r="C6448" s="237">
        <v>-98.481221766828412</v>
      </c>
    </row>
    <row r="6449" spans="2:3" x14ac:dyDescent="0.25">
      <c r="B6449" s="238">
        <v>6386</v>
      </c>
      <c r="C6449" s="237">
        <v>176.58837597385866</v>
      </c>
    </row>
    <row r="6450" spans="2:3" x14ac:dyDescent="0.25">
      <c r="B6450" s="238">
        <v>6387</v>
      </c>
      <c r="C6450" s="237">
        <v>88.485209899271936</v>
      </c>
    </row>
    <row r="6451" spans="2:3" x14ac:dyDescent="0.25">
      <c r="B6451" s="238">
        <v>6388</v>
      </c>
      <c r="C6451" s="237">
        <v>28.835270582653507</v>
      </c>
    </row>
    <row r="6452" spans="2:3" x14ac:dyDescent="0.25">
      <c r="B6452" s="238">
        <v>6389</v>
      </c>
      <c r="C6452" s="237">
        <v>95.662723826373423</v>
      </c>
    </row>
    <row r="6453" spans="2:3" x14ac:dyDescent="0.25">
      <c r="B6453" s="238">
        <v>6390</v>
      </c>
      <c r="C6453" s="237">
        <v>12.480849643039917</v>
      </c>
    </row>
    <row r="6454" spans="2:3" x14ac:dyDescent="0.25">
      <c r="B6454" s="238">
        <v>6391</v>
      </c>
      <c r="C6454" s="237">
        <v>96.998608524823396</v>
      </c>
    </row>
    <row r="6455" spans="2:3" x14ac:dyDescent="0.25">
      <c r="B6455" s="238">
        <v>6392</v>
      </c>
      <c r="C6455" s="237">
        <v>-37.38181562046077</v>
      </c>
    </row>
    <row r="6456" spans="2:3" x14ac:dyDescent="0.25">
      <c r="B6456" s="238">
        <v>6393</v>
      </c>
      <c r="C6456" s="237">
        <v>142.79038158867891</v>
      </c>
    </row>
    <row r="6457" spans="2:3" x14ac:dyDescent="0.25">
      <c r="B6457" s="238">
        <v>6394</v>
      </c>
      <c r="C6457" s="237">
        <v>181.19190154249674</v>
      </c>
    </row>
    <row r="6458" spans="2:3" x14ac:dyDescent="0.25">
      <c r="B6458" s="238">
        <v>6395</v>
      </c>
      <c r="C6458" s="237">
        <v>127.00548353703513</v>
      </c>
    </row>
    <row r="6459" spans="2:3" x14ac:dyDescent="0.25">
      <c r="B6459" s="238">
        <v>6396</v>
      </c>
      <c r="C6459" s="237">
        <v>362.67501006286591</v>
      </c>
    </row>
    <row r="6460" spans="2:3" x14ac:dyDescent="0.25">
      <c r="B6460" s="238">
        <v>6397</v>
      </c>
      <c r="C6460" s="237">
        <v>-72.766692362076668</v>
      </c>
    </row>
    <row r="6461" spans="2:3" x14ac:dyDescent="0.25">
      <c r="B6461" s="238">
        <v>6398</v>
      </c>
      <c r="C6461" s="237">
        <v>65.450835999447918</v>
      </c>
    </row>
    <row r="6462" spans="2:3" x14ac:dyDescent="0.25">
      <c r="B6462" s="238">
        <v>6399</v>
      </c>
      <c r="C6462" s="237">
        <v>230.46694333716277</v>
      </c>
    </row>
    <row r="6463" spans="2:3" x14ac:dyDescent="0.25">
      <c r="B6463" s="238">
        <v>6400</v>
      </c>
      <c r="C6463" s="237">
        <v>92.990475326604894</v>
      </c>
    </row>
    <row r="6464" spans="2:3" x14ac:dyDescent="0.25">
      <c r="B6464" s="238">
        <v>6401</v>
      </c>
      <c r="C6464" s="237">
        <v>245.97073754796651</v>
      </c>
    </row>
    <row r="6465" spans="2:3" x14ac:dyDescent="0.25">
      <c r="B6465" s="238">
        <v>6402</v>
      </c>
      <c r="C6465" s="237">
        <v>119.95984568716781</v>
      </c>
    </row>
    <row r="6466" spans="2:3" x14ac:dyDescent="0.25">
      <c r="B6466" s="238">
        <v>6403</v>
      </c>
      <c r="C6466" s="237">
        <v>53.133747397977245</v>
      </c>
    </row>
    <row r="6467" spans="2:3" x14ac:dyDescent="0.25">
      <c r="B6467" s="238">
        <v>6404</v>
      </c>
      <c r="C6467" s="237">
        <v>145.76340427829388</v>
      </c>
    </row>
    <row r="6468" spans="2:3" x14ac:dyDescent="0.25">
      <c r="B6468" s="238">
        <v>6405</v>
      </c>
      <c r="C6468" s="237">
        <v>160.30802162780157</v>
      </c>
    </row>
    <row r="6469" spans="2:3" x14ac:dyDescent="0.25">
      <c r="B6469" s="238">
        <v>6406</v>
      </c>
      <c r="C6469" s="237">
        <v>-25.109747192541505</v>
      </c>
    </row>
    <row r="6470" spans="2:3" x14ac:dyDescent="0.25">
      <c r="B6470" s="238">
        <v>6407</v>
      </c>
      <c r="C6470" s="237">
        <v>317.36046073627881</v>
      </c>
    </row>
    <row r="6471" spans="2:3" x14ac:dyDescent="0.25">
      <c r="B6471" s="238">
        <v>6408</v>
      </c>
      <c r="C6471" s="237">
        <v>117.0098695057919</v>
      </c>
    </row>
    <row r="6472" spans="2:3" x14ac:dyDescent="0.25">
      <c r="B6472" s="238">
        <v>6409</v>
      </c>
      <c r="C6472" s="237">
        <v>60.67214160079773</v>
      </c>
    </row>
    <row r="6473" spans="2:3" x14ac:dyDescent="0.25">
      <c r="B6473" s="238">
        <v>6410</v>
      </c>
      <c r="C6473" s="237">
        <v>-74.68320734238219</v>
      </c>
    </row>
    <row r="6474" spans="2:3" x14ac:dyDescent="0.25">
      <c r="B6474" s="238">
        <v>6411</v>
      </c>
      <c r="C6474" s="237">
        <v>229.15864161732088</v>
      </c>
    </row>
    <row r="6475" spans="2:3" x14ac:dyDescent="0.25">
      <c r="B6475" s="238">
        <v>6412</v>
      </c>
      <c r="C6475" s="237">
        <v>210.57583448033517</v>
      </c>
    </row>
    <row r="6476" spans="2:3" x14ac:dyDescent="0.25">
      <c r="B6476" s="238">
        <v>6413</v>
      </c>
      <c r="C6476" s="237">
        <v>185.34209464116046</v>
      </c>
    </row>
    <row r="6477" spans="2:3" x14ac:dyDescent="0.25">
      <c r="B6477" s="238">
        <v>6414</v>
      </c>
      <c r="C6477" s="237">
        <v>63.460019281112558</v>
      </c>
    </row>
    <row r="6478" spans="2:3" x14ac:dyDescent="0.25">
      <c r="B6478" s="238">
        <v>6415</v>
      </c>
      <c r="C6478" s="237">
        <v>315.57613185315756</v>
      </c>
    </row>
    <row r="6479" spans="2:3" x14ac:dyDescent="0.25">
      <c r="B6479" s="238">
        <v>6416</v>
      </c>
      <c r="C6479" s="237">
        <v>-44.917524645222528</v>
      </c>
    </row>
    <row r="6480" spans="2:3" x14ac:dyDescent="0.25">
      <c r="B6480" s="238">
        <v>6417</v>
      </c>
      <c r="C6480" s="237">
        <v>-55.675861007538003</v>
      </c>
    </row>
    <row r="6481" spans="2:3" x14ac:dyDescent="0.25">
      <c r="B6481" s="238">
        <v>6418</v>
      </c>
      <c r="C6481" s="237">
        <v>81.750725662475048</v>
      </c>
    </row>
    <row r="6482" spans="2:3" x14ac:dyDescent="0.25">
      <c r="B6482" s="238">
        <v>6419</v>
      </c>
      <c r="C6482" s="237">
        <v>386.92699617228067</v>
      </c>
    </row>
    <row r="6483" spans="2:3" x14ac:dyDescent="0.25">
      <c r="B6483" s="238">
        <v>6420</v>
      </c>
      <c r="C6483" s="237">
        <v>-3.6763395891179442</v>
      </c>
    </row>
    <row r="6484" spans="2:3" x14ac:dyDescent="0.25">
      <c r="B6484" s="238">
        <v>6421</v>
      </c>
      <c r="C6484" s="237">
        <v>390.49242970287588</v>
      </c>
    </row>
    <row r="6485" spans="2:3" x14ac:dyDescent="0.25">
      <c r="B6485" s="238">
        <v>6422</v>
      </c>
      <c r="C6485" s="237">
        <v>21.888092877999227</v>
      </c>
    </row>
    <row r="6486" spans="2:3" x14ac:dyDescent="0.25">
      <c r="B6486" s="238">
        <v>6423</v>
      </c>
      <c r="C6486" s="237">
        <v>134.94053800911519</v>
      </c>
    </row>
    <row r="6487" spans="2:3" x14ac:dyDescent="0.25">
      <c r="B6487" s="238">
        <v>6424</v>
      </c>
      <c r="C6487" s="237">
        <v>126.00735528263226</v>
      </c>
    </row>
    <row r="6488" spans="2:3" x14ac:dyDescent="0.25">
      <c r="B6488" s="238">
        <v>6425</v>
      </c>
      <c r="C6488" s="237">
        <v>350.21396938344412</v>
      </c>
    </row>
    <row r="6489" spans="2:3" x14ac:dyDescent="0.25">
      <c r="B6489" s="238">
        <v>6426</v>
      </c>
      <c r="C6489" s="237">
        <v>520.04701508124106</v>
      </c>
    </row>
    <row r="6490" spans="2:3" x14ac:dyDescent="0.25">
      <c r="B6490" s="238">
        <v>6427</v>
      </c>
      <c r="C6490" s="237">
        <v>-147.78813955516409</v>
      </c>
    </row>
    <row r="6491" spans="2:3" x14ac:dyDescent="0.25">
      <c r="B6491" s="238">
        <v>6428</v>
      </c>
      <c r="C6491" s="237">
        <v>-116.29558833607413</v>
      </c>
    </row>
    <row r="6492" spans="2:3" x14ac:dyDescent="0.25">
      <c r="B6492" s="238">
        <v>6429</v>
      </c>
      <c r="C6492" s="237">
        <v>82.512186223207124</v>
      </c>
    </row>
    <row r="6493" spans="2:3" x14ac:dyDescent="0.25">
      <c r="B6493" s="238">
        <v>6430</v>
      </c>
      <c r="C6493" s="237">
        <v>-79.560602242203998</v>
      </c>
    </row>
    <row r="6494" spans="2:3" x14ac:dyDescent="0.25">
      <c r="B6494" s="238">
        <v>6431</v>
      </c>
      <c r="C6494" s="237">
        <v>122.5973016307386</v>
      </c>
    </row>
    <row r="6495" spans="2:3" x14ac:dyDescent="0.25">
      <c r="B6495" s="238">
        <v>6432</v>
      </c>
      <c r="C6495" s="237">
        <v>-49.734454609788855</v>
      </c>
    </row>
    <row r="6496" spans="2:3" x14ac:dyDescent="0.25">
      <c r="B6496" s="238">
        <v>6433</v>
      </c>
      <c r="C6496" s="237">
        <v>18.993033192783926</v>
      </c>
    </row>
    <row r="6497" spans="2:3" x14ac:dyDescent="0.25">
      <c r="B6497" s="238">
        <v>6434</v>
      </c>
      <c r="C6497" s="237">
        <v>112.74954042509141</v>
      </c>
    </row>
    <row r="6498" spans="2:3" x14ac:dyDescent="0.25">
      <c r="B6498" s="238">
        <v>6435</v>
      </c>
      <c r="C6498" s="237">
        <v>116.75930013163949</v>
      </c>
    </row>
    <row r="6499" spans="2:3" x14ac:dyDescent="0.25">
      <c r="B6499" s="238">
        <v>6436</v>
      </c>
      <c r="C6499" s="237">
        <v>247.57408536083284</v>
      </c>
    </row>
    <row r="6500" spans="2:3" x14ac:dyDescent="0.25">
      <c r="B6500" s="238">
        <v>6437</v>
      </c>
      <c r="C6500" s="237">
        <v>170.91588399379225</v>
      </c>
    </row>
    <row r="6501" spans="2:3" x14ac:dyDescent="0.25">
      <c r="B6501" s="238">
        <v>6438</v>
      </c>
      <c r="C6501" s="237">
        <v>236.32448164079048</v>
      </c>
    </row>
    <row r="6502" spans="2:3" x14ac:dyDescent="0.25">
      <c r="B6502" s="238">
        <v>6439</v>
      </c>
      <c r="C6502" s="237">
        <v>108.25615774799378</v>
      </c>
    </row>
    <row r="6503" spans="2:3" x14ac:dyDescent="0.25">
      <c r="B6503" s="238">
        <v>6440</v>
      </c>
      <c r="C6503" s="237">
        <v>132.52133822964868</v>
      </c>
    </row>
    <row r="6504" spans="2:3" x14ac:dyDescent="0.25">
      <c r="B6504" s="238">
        <v>6441</v>
      </c>
      <c r="C6504" s="237">
        <v>48.995910457652997</v>
      </c>
    </row>
    <row r="6505" spans="2:3" x14ac:dyDescent="0.25">
      <c r="B6505" s="238">
        <v>6442</v>
      </c>
      <c r="C6505" s="237">
        <v>244.42632619212674</v>
      </c>
    </row>
    <row r="6506" spans="2:3" x14ac:dyDescent="0.25">
      <c r="B6506" s="238">
        <v>6443</v>
      </c>
      <c r="C6506" s="237">
        <v>253.17597579304891</v>
      </c>
    </row>
    <row r="6507" spans="2:3" x14ac:dyDescent="0.25">
      <c r="B6507" s="238">
        <v>6444</v>
      </c>
      <c r="C6507" s="237">
        <v>175.83606987816972</v>
      </c>
    </row>
    <row r="6508" spans="2:3" x14ac:dyDescent="0.25">
      <c r="B6508" s="238">
        <v>6445</v>
      </c>
      <c r="C6508" s="237">
        <v>227.08652837627881</v>
      </c>
    </row>
    <row r="6509" spans="2:3" x14ac:dyDescent="0.25">
      <c r="B6509" s="238">
        <v>6446</v>
      </c>
      <c r="C6509" s="237">
        <v>361.65740899865864</v>
      </c>
    </row>
    <row r="6510" spans="2:3" x14ac:dyDescent="0.25">
      <c r="B6510" s="238">
        <v>6447</v>
      </c>
      <c r="C6510" s="237">
        <v>52.265797498604002</v>
      </c>
    </row>
    <row r="6511" spans="2:3" x14ac:dyDescent="0.25">
      <c r="B6511" s="238">
        <v>6448</v>
      </c>
      <c r="C6511" s="237">
        <v>71.639459450588959</v>
      </c>
    </row>
    <row r="6512" spans="2:3" x14ac:dyDescent="0.25">
      <c r="B6512" s="238">
        <v>6449</v>
      </c>
      <c r="C6512" s="237">
        <v>95.185905836457977</v>
      </c>
    </row>
    <row r="6513" spans="2:3" x14ac:dyDescent="0.25">
      <c r="B6513" s="238">
        <v>6450</v>
      </c>
      <c r="C6513" s="237">
        <v>294.41735408639431</v>
      </c>
    </row>
    <row r="6514" spans="2:3" x14ac:dyDescent="0.25">
      <c r="B6514" s="238">
        <v>6451</v>
      </c>
      <c r="C6514" s="237">
        <v>54.332872262696299</v>
      </c>
    </row>
    <row r="6515" spans="2:3" x14ac:dyDescent="0.25">
      <c r="B6515" s="238">
        <v>6452</v>
      </c>
      <c r="C6515" s="237">
        <v>235.62833036127418</v>
      </c>
    </row>
    <row r="6516" spans="2:3" x14ac:dyDescent="0.25">
      <c r="B6516" s="238">
        <v>6453</v>
      </c>
      <c r="C6516" s="237">
        <v>434.45541481678583</v>
      </c>
    </row>
    <row r="6517" spans="2:3" x14ac:dyDescent="0.25">
      <c r="B6517" s="238">
        <v>6454</v>
      </c>
      <c r="C6517" s="237">
        <v>76.661787091641116</v>
      </c>
    </row>
    <row r="6518" spans="2:3" x14ac:dyDescent="0.25">
      <c r="B6518" s="238">
        <v>6455</v>
      </c>
      <c r="C6518" s="237">
        <v>136.04452057166679</v>
      </c>
    </row>
    <row r="6519" spans="2:3" x14ac:dyDescent="0.25">
      <c r="B6519" s="238">
        <v>6456</v>
      </c>
      <c r="C6519" s="237">
        <v>279.09579321830734</v>
      </c>
    </row>
    <row r="6520" spans="2:3" x14ac:dyDescent="0.25">
      <c r="B6520" s="238">
        <v>6457</v>
      </c>
      <c r="C6520" s="237">
        <v>268.80095061577236</v>
      </c>
    </row>
    <row r="6521" spans="2:3" x14ac:dyDescent="0.25">
      <c r="B6521" s="238">
        <v>6458</v>
      </c>
      <c r="C6521" s="237">
        <v>178.78620562483081</v>
      </c>
    </row>
    <row r="6522" spans="2:3" x14ac:dyDescent="0.25">
      <c r="B6522" s="238">
        <v>6459</v>
      </c>
      <c r="C6522" s="237">
        <v>72.476320382320822</v>
      </c>
    </row>
    <row r="6523" spans="2:3" x14ac:dyDescent="0.25">
      <c r="B6523" s="238">
        <v>6460</v>
      </c>
      <c r="C6523" s="237">
        <v>166.42649906690002</v>
      </c>
    </row>
    <row r="6524" spans="2:3" x14ac:dyDescent="0.25">
      <c r="B6524" s="238">
        <v>6461</v>
      </c>
      <c r="C6524" s="237">
        <v>477.4968485287153</v>
      </c>
    </row>
    <row r="6525" spans="2:3" x14ac:dyDescent="0.25">
      <c r="B6525" s="238">
        <v>6462</v>
      </c>
      <c r="C6525" s="237">
        <v>120.18861329042275</v>
      </c>
    </row>
    <row r="6526" spans="2:3" x14ac:dyDescent="0.25">
      <c r="B6526" s="238">
        <v>6463</v>
      </c>
      <c r="C6526" s="237">
        <v>226.8388113236615</v>
      </c>
    </row>
    <row r="6527" spans="2:3" x14ac:dyDescent="0.25">
      <c r="B6527" s="238">
        <v>6464</v>
      </c>
      <c r="C6527" s="237">
        <v>307.03400920083584</v>
      </c>
    </row>
    <row r="6528" spans="2:3" x14ac:dyDescent="0.25">
      <c r="B6528" s="238">
        <v>6465</v>
      </c>
      <c r="C6528" s="237">
        <v>61.804898829000429</v>
      </c>
    </row>
    <row r="6529" spans="2:3" x14ac:dyDescent="0.25">
      <c r="B6529" s="238">
        <v>6466</v>
      </c>
      <c r="C6529" s="237">
        <v>103.71488279939393</v>
      </c>
    </row>
    <row r="6530" spans="2:3" x14ac:dyDescent="0.25">
      <c r="B6530" s="238">
        <v>6467</v>
      </c>
      <c r="C6530" s="237">
        <v>50.815362965330806</v>
      </c>
    </row>
    <row r="6531" spans="2:3" x14ac:dyDescent="0.25">
      <c r="B6531" s="238">
        <v>6468</v>
      </c>
      <c r="C6531" s="237">
        <v>213.79308474028289</v>
      </c>
    </row>
    <row r="6532" spans="2:3" x14ac:dyDescent="0.25">
      <c r="B6532" s="238">
        <v>6469</v>
      </c>
      <c r="C6532" s="237">
        <v>-44.937407299867289</v>
      </c>
    </row>
    <row r="6533" spans="2:3" x14ac:dyDescent="0.25">
      <c r="B6533" s="238">
        <v>6470</v>
      </c>
      <c r="C6533" s="237">
        <v>469.13050071852064</v>
      </c>
    </row>
    <row r="6534" spans="2:3" x14ac:dyDescent="0.25">
      <c r="B6534" s="238">
        <v>6471</v>
      </c>
      <c r="C6534" s="237">
        <v>139.9939718943146</v>
      </c>
    </row>
    <row r="6535" spans="2:3" x14ac:dyDescent="0.25">
      <c r="B6535" s="238">
        <v>6472</v>
      </c>
      <c r="C6535" s="237">
        <v>271.05758325471584</v>
      </c>
    </row>
    <row r="6536" spans="2:3" x14ac:dyDescent="0.25">
      <c r="B6536" s="238">
        <v>6473</v>
      </c>
      <c r="C6536" s="237">
        <v>86.668739469178774</v>
      </c>
    </row>
    <row r="6537" spans="2:3" x14ac:dyDescent="0.25">
      <c r="B6537" s="238">
        <v>6474</v>
      </c>
      <c r="C6537" s="237">
        <v>-22.589424998711394</v>
      </c>
    </row>
    <row r="6538" spans="2:3" x14ac:dyDescent="0.25">
      <c r="B6538" s="238">
        <v>6475</v>
      </c>
      <c r="C6538" s="237">
        <v>145.49439307812989</v>
      </c>
    </row>
    <row r="6539" spans="2:3" x14ac:dyDescent="0.25">
      <c r="B6539" s="238">
        <v>6476</v>
      </c>
      <c r="C6539" s="237">
        <v>341.11986153426056</v>
      </c>
    </row>
    <row r="6540" spans="2:3" x14ac:dyDescent="0.25">
      <c r="B6540" s="238">
        <v>6477</v>
      </c>
      <c r="C6540" s="237">
        <v>-29.342992180456292</v>
      </c>
    </row>
    <row r="6541" spans="2:3" x14ac:dyDescent="0.25">
      <c r="B6541" s="238">
        <v>6478</v>
      </c>
      <c r="C6541" s="237">
        <v>-199.41576687579118</v>
      </c>
    </row>
    <row r="6542" spans="2:3" x14ac:dyDescent="0.25">
      <c r="B6542" s="238">
        <v>6479</v>
      </c>
      <c r="C6542" s="237">
        <v>280.79902191889119</v>
      </c>
    </row>
    <row r="6543" spans="2:3" x14ac:dyDescent="0.25">
      <c r="B6543" s="238">
        <v>6480</v>
      </c>
      <c r="C6543" s="237">
        <v>132.37800991173373</v>
      </c>
    </row>
    <row r="6544" spans="2:3" x14ac:dyDescent="0.25">
      <c r="B6544" s="238">
        <v>6481</v>
      </c>
      <c r="C6544" s="237">
        <v>287.1033472723314</v>
      </c>
    </row>
    <row r="6545" spans="2:3" x14ac:dyDescent="0.25">
      <c r="B6545" s="238">
        <v>6482</v>
      </c>
      <c r="C6545" s="237">
        <v>57.22751661265044</v>
      </c>
    </row>
    <row r="6546" spans="2:3" x14ac:dyDescent="0.25">
      <c r="B6546" s="238">
        <v>6483</v>
      </c>
      <c r="C6546" s="237">
        <v>-89.676602628334166</v>
      </c>
    </row>
    <row r="6547" spans="2:3" x14ac:dyDescent="0.25">
      <c r="B6547" s="238">
        <v>6484</v>
      </c>
      <c r="C6547" s="237">
        <v>114.51092822407269</v>
      </c>
    </row>
    <row r="6548" spans="2:3" x14ac:dyDescent="0.25">
      <c r="B6548" s="238">
        <v>6485</v>
      </c>
      <c r="C6548" s="237">
        <v>160.41197190606869</v>
      </c>
    </row>
    <row r="6549" spans="2:3" x14ac:dyDescent="0.25">
      <c r="B6549" s="238">
        <v>6486</v>
      </c>
      <c r="C6549" s="237">
        <v>241.41538444317786</v>
      </c>
    </row>
    <row r="6550" spans="2:3" x14ac:dyDescent="0.25">
      <c r="B6550" s="238">
        <v>6487</v>
      </c>
      <c r="C6550" s="237">
        <v>202.28041764749301</v>
      </c>
    </row>
    <row r="6551" spans="2:3" x14ac:dyDescent="0.25">
      <c r="B6551" s="238">
        <v>6488</v>
      </c>
      <c r="C6551" s="237">
        <v>237.52567720076132</v>
      </c>
    </row>
    <row r="6552" spans="2:3" x14ac:dyDescent="0.25">
      <c r="B6552" s="238">
        <v>6489</v>
      </c>
      <c r="C6552" s="237">
        <v>61.743929305989802</v>
      </c>
    </row>
    <row r="6553" spans="2:3" x14ac:dyDescent="0.25">
      <c r="B6553" s="238">
        <v>6490</v>
      </c>
      <c r="C6553" s="237">
        <v>282.96988120807634</v>
      </c>
    </row>
    <row r="6554" spans="2:3" x14ac:dyDescent="0.25">
      <c r="B6554" s="238">
        <v>6491</v>
      </c>
      <c r="C6554" s="237">
        <v>177.11428224278137</v>
      </c>
    </row>
    <row r="6555" spans="2:3" x14ac:dyDescent="0.25">
      <c r="B6555" s="238">
        <v>6492</v>
      </c>
      <c r="C6555" s="237">
        <v>17.998488140047584</v>
      </c>
    </row>
    <row r="6556" spans="2:3" x14ac:dyDescent="0.25">
      <c r="B6556" s="238">
        <v>6493</v>
      </c>
      <c r="C6556" s="237">
        <v>90.940665478551736</v>
      </c>
    </row>
    <row r="6557" spans="2:3" x14ac:dyDescent="0.25">
      <c r="B6557" s="238">
        <v>6494</v>
      </c>
      <c r="C6557" s="237">
        <v>265.57430331132258</v>
      </c>
    </row>
    <row r="6558" spans="2:3" x14ac:dyDescent="0.25">
      <c r="B6558" s="238">
        <v>6495</v>
      </c>
      <c r="C6558" s="237">
        <v>147.1415332511051</v>
      </c>
    </row>
    <row r="6559" spans="2:3" x14ac:dyDescent="0.25">
      <c r="B6559" s="238">
        <v>6496</v>
      </c>
      <c r="C6559" s="237">
        <v>202.96652388089782</v>
      </c>
    </row>
    <row r="6560" spans="2:3" x14ac:dyDescent="0.25">
      <c r="B6560" s="238">
        <v>6497</v>
      </c>
      <c r="C6560" s="237">
        <v>-136.71662069421268</v>
      </c>
    </row>
    <row r="6561" spans="2:3" x14ac:dyDescent="0.25">
      <c r="B6561" s="238">
        <v>6498</v>
      </c>
      <c r="C6561" s="237">
        <v>132.47204244475759</v>
      </c>
    </row>
    <row r="6562" spans="2:3" x14ac:dyDescent="0.25">
      <c r="B6562" s="238">
        <v>6499</v>
      </c>
      <c r="C6562" s="237">
        <v>-6.1821005450348281</v>
      </c>
    </row>
    <row r="6563" spans="2:3" x14ac:dyDescent="0.25">
      <c r="B6563" s="238">
        <v>6500</v>
      </c>
      <c r="C6563" s="237">
        <v>186.18263839430819</v>
      </c>
    </row>
    <row r="6564" spans="2:3" x14ac:dyDescent="0.25">
      <c r="B6564" s="238">
        <v>6501</v>
      </c>
      <c r="C6564" s="237">
        <v>16.758479385198896</v>
      </c>
    </row>
    <row r="6565" spans="2:3" x14ac:dyDescent="0.25">
      <c r="B6565" s="238">
        <v>6502</v>
      </c>
      <c r="C6565" s="237">
        <v>200.70214439575182</v>
      </c>
    </row>
    <row r="6566" spans="2:3" x14ac:dyDescent="0.25">
      <c r="B6566" s="238">
        <v>6503</v>
      </c>
      <c r="C6566" s="237">
        <v>152.66882327317569</v>
      </c>
    </row>
    <row r="6567" spans="2:3" x14ac:dyDescent="0.25">
      <c r="B6567" s="238">
        <v>6504</v>
      </c>
      <c r="C6567" s="237">
        <v>118.76403568375306</v>
      </c>
    </row>
    <row r="6568" spans="2:3" x14ac:dyDescent="0.25">
      <c r="B6568" s="238">
        <v>6505</v>
      </c>
      <c r="C6568" s="237">
        <v>114.94965781377167</v>
      </c>
    </row>
    <row r="6569" spans="2:3" x14ac:dyDescent="0.25">
      <c r="B6569" s="238">
        <v>6506</v>
      </c>
      <c r="C6569" s="237">
        <v>285.23227022905201</v>
      </c>
    </row>
    <row r="6570" spans="2:3" x14ac:dyDescent="0.25">
      <c r="B6570" s="238">
        <v>6507</v>
      </c>
      <c r="C6570" s="237">
        <v>-17.303897733125666</v>
      </c>
    </row>
    <row r="6571" spans="2:3" x14ac:dyDescent="0.25">
      <c r="B6571" s="238">
        <v>6508</v>
      </c>
      <c r="C6571" s="237">
        <v>-20.564395143603036</v>
      </c>
    </row>
    <row r="6572" spans="2:3" x14ac:dyDescent="0.25">
      <c r="B6572" s="238">
        <v>6509</v>
      </c>
      <c r="C6572" s="237">
        <v>386.12181282131309</v>
      </c>
    </row>
    <row r="6573" spans="2:3" x14ac:dyDescent="0.25">
      <c r="B6573" s="238">
        <v>6510</v>
      </c>
      <c r="C6573" s="237">
        <v>43.993366758750639</v>
      </c>
    </row>
    <row r="6574" spans="2:3" x14ac:dyDescent="0.25">
      <c r="B6574" s="238">
        <v>6511</v>
      </c>
      <c r="C6574" s="237">
        <v>17.471932386970281</v>
      </c>
    </row>
    <row r="6575" spans="2:3" x14ac:dyDescent="0.25">
      <c r="B6575" s="238">
        <v>6512</v>
      </c>
      <c r="C6575" s="237">
        <v>76.72018225520462</v>
      </c>
    </row>
    <row r="6576" spans="2:3" x14ac:dyDescent="0.25">
      <c r="B6576" s="238">
        <v>6513</v>
      </c>
      <c r="C6576" s="237">
        <v>29.991521588864245</v>
      </c>
    </row>
    <row r="6577" spans="2:3" x14ac:dyDescent="0.25">
      <c r="B6577" s="238">
        <v>6514</v>
      </c>
      <c r="C6577" s="237">
        <v>288.82709259189795</v>
      </c>
    </row>
    <row r="6578" spans="2:3" x14ac:dyDescent="0.25">
      <c r="B6578" s="238">
        <v>6515</v>
      </c>
      <c r="C6578" s="237">
        <v>165.29466676757016</v>
      </c>
    </row>
    <row r="6579" spans="2:3" x14ac:dyDescent="0.25">
      <c r="B6579" s="238">
        <v>6516</v>
      </c>
      <c r="C6579" s="237">
        <v>292.24527145921274</v>
      </c>
    </row>
    <row r="6580" spans="2:3" x14ac:dyDescent="0.25">
      <c r="B6580" s="238">
        <v>6517</v>
      </c>
      <c r="C6580" s="237">
        <v>89.812425137130205</v>
      </c>
    </row>
    <row r="6581" spans="2:3" x14ac:dyDescent="0.25">
      <c r="B6581" s="238">
        <v>6518</v>
      </c>
      <c r="C6581" s="237">
        <v>153.08626495946586</v>
      </c>
    </row>
    <row r="6582" spans="2:3" x14ac:dyDescent="0.25">
      <c r="B6582" s="238">
        <v>6519</v>
      </c>
      <c r="C6582" s="237">
        <v>205.87979952340291</v>
      </c>
    </row>
    <row r="6583" spans="2:3" x14ac:dyDescent="0.25">
      <c r="B6583" s="238">
        <v>6520</v>
      </c>
      <c r="C6583" s="237">
        <v>53.30937448960735</v>
      </c>
    </row>
    <row r="6584" spans="2:3" x14ac:dyDescent="0.25">
      <c r="B6584" s="238">
        <v>6521</v>
      </c>
      <c r="C6584" s="237">
        <v>164.01274035880658</v>
      </c>
    </row>
    <row r="6585" spans="2:3" x14ac:dyDescent="0.25">
      <c r="B6585" s="238">
        <v>6522</v>
      </c>
      <c r="C6585" s="237">
        <v>353.83582261317144</v>
      </c>
    </row>
    <row r="6586" spans="2:3" x14ac:dyDescent="0.25">
      <c r="B6586" s="238">
        <v>6523</v>
      </c>
      <c r="C6586" s="237">
        <v>-293.22966304653062</v>
      </c>
    </row>
    <row r="6587" spans="2:3" x14ac:dyDescent="0.25">
      <c r="B6587" s="238">
        <v>6524</v>
      </c>
      <c r="C6587" s="237">
        <v>-133.35138791724026</v>
      </c>
    </row>
    <row r="6588" spans="2:3" x14ac:dyDescent="0.25">
      <c r="B6588" s="238">
        <v>6525</v>
      </c>
      <c r="C6588" s="237">
        <v>274.14208452254832</v>
      </c>
    </row>
    <row r="6589" spans="2:3" x14ac:dyDescent="0.25">
      <c r="B6589" s="238">
        <v>6526</v>
      </c>
      <c r="C6589" s="237">
        <v>-6.0781488982714507</v>
      </c>
    </row>
    <row r="6590" spans="2:3" x14ac:dyDescent="0.25">
      <c r="B6590" s="238">
        <v>6527</v>
      </c>
      <c r="C6590" s="237">
        <v>250.74643413179584</v>
      </c>
    </row>
    <row r="6591" spans="2:3" x14ac:dyDescent="0.25">
      <c r="B6591" s="238">
        <v>6528</v>
      </c>
      <c r="C6591" s="237">
        <v>10.851143121520323</v>
      </c>
    </row>
    <row r="6592" spans="2:3" x14ac:dyDescent="0.25">
      <c r="B6592" s="238">
        <v>6529</v>
      </c>
      <c r="C6592" s="237">
        <v>151.48265283593423</v>
      </c>
    </row>
    <row r="6593" spans="2:3" x14ac:dyDescent="0.25">
      <c r="B6593" s="238">
        <v>6530</v>
      </c>
      <c r="C6593" s="237">
        <v>160.45756214013093</v>
      </c>
    </row>
    <row r="6594" spans="2:3" x14ac:dyDescent="0.25">
      <c r="B6594" s="238">
        <v>6531</v>
      </c>
      <c r="C6594" s="237">
        <v>162.87639235386223</v>
      </c>
    </row>
    <row r="6595" spans="2:3" x14ac:dyDescent="0.25">
      <c r="B6595" s="238">
        <v>6532</v>
      </c>
      <c r="C6595" s="237">
        <v>-79.388450893285324</v>
      </c>
    </row>
    <row r="6596" spans="2:3" x14ac:dyDescent="0.25">
      <c r="B6596" s="238">
        <v>6533</v>
      </c>
      <c r="C6596" s="237">
        <v>122.83607745937221</v>
      </c>
    </row>
    <row r="6597" spans="2:3" x14ac:dyDescent="0.25">
      <c r="B6597" s="238">
        <v>6534</v>
      </c>
      <c r="C6597" s="237">
        <v>60.486014049408375</v>
      </c>
    </row>
    <row r="6598" spans="2:3" x14ac:dyDescent="0.25">
      <c r="B6598" s="238">
        <v>6535</v>
      </c>
      <c r="C6598" s="237">
        <v>-67.010955836136247</v>
      </c>
    </row>
    <row r="6599" spans="2:3" x14ac:dyDescent="0.25">
      <c r="B6599" s="238">
        <v>6536</v>
      </c>
      <c r="C6599" s="237">
        <v>332.92126157062728</v>
      </c>
    </row>
    <row r="6600" spans="2:3" x14ac:dyDescent="0.25">
      <c r="B6600" s="238">
        <v>6537</v>
      </c>
      <c r="C6600" s="237">
        <v>141.8783034447963</v>
      </c>
    </row>
    <row r="6601" spans="2:3" x14ac:dyDescent="0.25">
      <c r="B6601" s="238">
        <v>6538</v>
      </c>
      <c r="C6601" s="237">
        <v>46.232001011283884</v>
      </c>
    </row>
    <row r="6602" spans="2:3" x14ac:dyDescent="0.25">
      <c r="B6602" s="238">
        <v>6539</v>
      </c>
      <c r="C6602" s="237">
        <v>82.088426349581397</v>
      </c>
    </row>
    <row r="6603" spans="2:3" x14ac:dyDescent="0.25">
      <c r="B6603" s="238">
        <v>6540</v>
      </c>
      <c r="C6603" s="237">
        <v>43.118722994430129</v>
      </c>
    </row>
    <row r="6604" spans="2:3" x14ac:dyDescent="0.25">
      <c r="B6604" s="238">
        <v>6541</v>
      </c>
      <c r="C6604" s="237">
        <v>-154.36433682846399</v>
      </c>
    </row>
    <row r="6605" spans="2:3" x14ac:dyDescent="0.25">
      <c r="B6605" s="238">
        <v>6542</v>
      </c>
      <c r="C6605" s="237">
        <v>390.57137970794042</v>
      </c>
    </row>
    <row r="6606" spans="2:3" x14ac:dyDescent="0.25">
      <c r="B6606" s="238">
        <v>6543</v>
      </c>
      <c r="C6606" s="237">
        <v>77.899987472229228</v>
      </c>
    </row>
    <row r="6607" spans="2:3" x14ac:dyDescent="0.25">
      <c r="B6607" s="238">
        <v>6544</v>
      </c>
      <c r="C6607" s="237">
        <v>73.790245739509814</v>
      </c>
    </row>
    <row r="6608" spans="2:3" x14ac:dyDescent="0.25">
      <c r="B6608" s="238">
        <v>6545</v>
      </c>
      <c r="C6608" s="237">
        <v>157.41900345385091</v>
      </c>
    </row>
    <row r="6609" spans="2:3" x14ac:dyDescent="0.25">
      <c r="B6609" s="238">
        <v>6546</v>
      </c>
      <c r="C6609" s="237">
        <v>323.33676758395677</v>
      </c>
    </row>
    <row r="6610" spans="2:3" x14ac:dyDescent="0.25">
      <c r="B6610" s="238">
        <v>6547</v>
      </c>
      <c r="C6610" s="237">
        <v>149.21578115365699</v>
      </c>
    </row>
    <row r="6611" spans="2:3" x14ac:dyDescent="0.25">
      <c r="B6611" s="238">
        <v>6548</v>
      </c>
      <c r="C6611" s="237">
        <v>90.715718510956066</v>
      </c>
    </row>
    <row r="6612" spans="2:3" x14ac:dyDescent="0.25">
      <c r="B6612" s="238">
        <v>6549</v>
      </c>
      <c r="C6612" s="237">
        <v>81.801192918797767</v>
      </c>
    </row>
    <row r="6613" spans="2:3" x14ac:dyDescent="0.25">
      <c r="B6613" s="238">
        <v>6550</v>
      </c>
      <c r="C6613" s="237">
        <v>84.526280488426067</v>
      </c>
    </row>
    <row r="6614" spans="2:3" x14ac:dyDescent="0.25">
      <c r="B6614" s="238">
        <v>6551</v>
      </c>
      <c r="C6614" s="237">
        <v>71.005291778074991</v>
      </c>
    </row>
    <row r="6615" spans="2:3" x14ac:dyDescent="0.25">
      <c r="B6615" s="238">
        <v>6552</v>
      </c>
      <c r="C6615" s="237">
        <v>-69.354540404740163</v>
      </c>
    </row>
    <row r="6616" spans="2:3" x14ac:dyDescent="0.25">
      <c r="B6616" s="238">
        <v>6553</v>
      </c>
      <c r="C6616" s="237">
        <v>250.50045049885603</v>
      </c>
    </row>
    <row r="6617" spans="2:3" x14ac:dyDescent="0.25">
      <c r="B6617" s="238">
        <v>6554</v>
      </c>
      <c r="C6617" s="237">
        <v>77.425814163802954</v>
      </c>
    </row>
    <row r="6618" spans="2:3" x14ac:dyDescent="0.25">
      <c r="B6618" s="238">
        <v>6555</v>
      </c>
      <c r="C6618" s="237">
        <v>86.157409845623278</v>
      </c>
    </row>
    <row r="6619" spans="2:3" x14ac:dyDescent="0.25">
      <c r="B6619" s="238">
        <v>6556</v>
      </c>
      <c r="C6619" s="237">
        <v>325.41935990087688</v>
      </c>
    </row>
    <row r="6620" spans="2:3" x14ac:dyDescent="0.25">
      <c r="B6620" s="238">
        <v>6557</v>
      </c>
      <c r="C6620" s="237">
        <v>144.33518273919498</v>
      </c>
    </row>
    <row r="6621" spans="2:3" x14ac:dyDescent="0.25">
      <c r="B6621" s="238">
        <v>6558</v>
      </c>
      <c r="C6621" s="237">
        <v>207.04397980709467</v>
      </c>
    </row>
    <row r="6622" spans="2:3" x14ac:dyDescent="0.25">
      <c r="B6622" s="238">
        <v>6559</v>
      </c>
      <c r="C6622" s="237">
        <v>80.158107452121726</v>
      </c>
    </row>
    <row r="6623" spans="2:3" x14ac:dyDescent="0.25">
      <c r="B6623" s="238">
        <v>6560</v>
      </c>
      <c r="C6623" s="237">
        <v>307.40703776391524</v>
      </c>
    </row>
    <row r="6624" spans="2:3" x14ac:dyDescent="0.25">
      <c r="B6624" s="238">
        <v>6561</v>
      </c>
      <c r="C6624" s="237">
        <v>-4.479181355417154</v>
      </c>
    </row>
    <row r="6625" spans="2:3" x14ac:dyDescent="0.25">
      <c r="B6625" s="238">
        <v>6562</v>
      </c>
      <c r="C6625" s="237">
        <v>187.72340563157124</v>
      </c>
    </row>
    <row r="6626" spans="2:3" x14ac:dyDescent="0.25">
      <c r="B6626" s="238">
        <v>6563</v>
      </c>
      <c r="C6626" s="237">
        <v>140.27562095164933</v>
      </c>
    </row>
    <row r="6627" spans="2:3" x14ac:dyDescent="0.25">
      <c r="B6627" s="238">
        <v>6564</v>
      </c>
      <c r="C6627" s="237">
        <v>84.929946096578263</v>
      </c>
    </row>
    <row r="6628" spans="2:3" x14ac:dyDescent="0.25">
      <c r="B6628" s="238">
        <v>6565</v>
      </c>
      <c r="C6628" s="237">
        <v>118.472069238266</v>
      </c>
    </row>
    <row r="6629" spans="2:3" x14ac:dyDescent="0.25">
      <c r="B6629" s="238">
        <v>6566</v>
      </c>
      <c r="C6629" s="237">
        <v>417.27470659986085</v>
      </c>
    </row>
    <row r="6630" spans="2:3" x14ac:dyDescent="0.25">
      <c r="B6630" s="238">
        <v>6567</v>
      </c>
      <c r="C6630" s="237">
        <v>-58.992210889483061</v>
      </c>
    </row>
    <row r="6631" spans="2:3" x14ac:dyDescent="0.25">
      <c r="B6631" s="238">
        <v>6568</v>
      </c>
      <c r="C6631" s="237">
        <v>-74.572929784389714</v>
      </c>
    </row>
    <row r="6632" spans="2:3" x14ac:dyDescent="0.25">
      <c r="B6632" s="238">
        <v>6569</v>
      </c>
      <c r="C6632" s="237">
        <v>80.167267569938602</v>
      </c>
    </row>
    <row r="6633" spans="2:3" x14ac:dyDescent="0.25">
      <c r="B6633" s="238">
        <v>6570</v>
      </c>
      <c r="C6633" s="237">
        <v>102.78767587295211</v>
      </c>
    </row>
    <row r="6634" spans="2:3" x14ac:dyDescent="0.25">
      <c r="B6634" s="238">
        <v>6571</v>
      </c>
      <c r="C6634" s="237">
        <v>166.09565072357472</v>
      </c>
    </row>
    <row r="6635" spans="2:3" x14ac:dyDescent="0.25">
      <c r="B6635" s="238">
        <v>6572</v>
      </c>
      <c r="C6635" s="237">
        <v>109.89516781006203</v>
      </c>
    </row>
    <row r="6636" spans="2:3" x14ac:dyDescent="0.25">
      <c r="B6636" s="238">
        <v>6573</v>
      </c>
      <c r="C6636" s="237">
        <v>196.59005621931894</v>
      </c>
    </row>
    <row r="6637" spans="2:3" x14ac:dyDescent="0.25">
      <c r="B6637" s="238">
        <v>6574</v>
      </c>
      <c r="C6637" s="237">
        <v>99.610973359915931</v>
      </c>
    </row>
    <row r="6638" spans="2:3" x14ac:dyDescent="0.25">
      <c r="B6638" s="238">
        <v>6575</v>
      </c>
      <c r="C6638" s="237">
        <v>-108.48676651532111</v>
      </c>
    </row>
    <row r="6639" spans="2:3" x14ac:dyDescent="0.25">
      <c r="B6639" s="238">
        <v>6576</v>
      </c>
      <c r="C6639" s="237">
        <v>224.08628525287781</v>
      </c>
    </row>
    <row r="6640" spans="2:3" x14ac:dyDescent="0.25">
      <c r="B6640" s="238">
        <v>6577</v>
      </c>
      <c r="C6640" s="237">
        <v>-189.5968824698478</v>
      </c>
    </row>
    <row r="6641" spans="2:3" x14ac:dyDescent="0.25">
      <c r="B6641" s="238">
        <v>6578</v>
      </c>
      <c r="C6641" s="237">
        <v>168.32535546254212</v>
      </c>
    </row>
    <row r="6642" spans="2:3" x14ac:dyDescent="0.25">
      <c r="B6642" s="238">
        <v>6579</v>
      </c>
      <c r="C6642" s="237">
        <v>229.41931292553613</v>
      </c>
    </row>
    <row r="6643" spans="2:3" x14ac:dyDescent="0.25">
      <c r="B6643" s="238">
        <v>6580</v>
      </c>
      <c r="C6643" s="237">
        <v>174.65570135240597</v>
      </c>
    </row>
    <row r="6644" spans="2:3" x14ac:dyDescent="0.25">
      <c r="B6644" s="238">
        <v>6581</v>
      </c>
      <c r="C6644" s="237">
        <v>56.939001232620612</v>
      </c>
    </row>
    <row r="6645" spans="2:3" x14ac:dyDescent="0.25">
      <c r="B6645" s="238">
        <v>6582</v>
      </c>
      <c r="C6645" s="237">
        <v>-17.496423394933203</v>
      </c>
    </row>
    <row r="6646" spans="2:3" x14ac:dyDescent="0.25">
      <c r="B6646" s="238">
        <v>6583</v>
      </c>
      <c r="C6646" s="237">
        <v>19.473361543104019</v>
      </c>
    </row>
    <row r="6647" spans="2:3" x14ac:dyDescent="0.25">
      <c r="B6647" s="238">
        <v>6584</v>
      </c>
      <c r="C6647" s="237">
        <v>203.23344632051413</v>
      </c>
    </row>
    <row r="6648" spans="2:3" x14ac:dyDescent="0.25">
      <c r="B6648" s="238">
        <v>6585</v>
      </c>
      <c r="C6648" s="237">
        <v>203.47954531796262</v>
      </c>
    </row>
    <row r="6649" spans="2:3" x14ac:dyDescent="0.25">
      <c r="B6649" s="238">
        <v>6586</v>
      </c>
      <c r="C6649" s="237">
        <v>89.58480872931969</v>
      </c>
    </row>
    <row r="6650" spans="2:3" x14ac:dyDescent="0.25">
      <c r="B6650" s="238">
        <v>6587</v>
      </c>
      <c r="C6650" s="237">
        <v>233.13793458808982</v>
      </c>
    </row>
    <row r="6651" spans="2:3" x14ac:dyDescent="0.25">
      <c r="B6651" s="238">
        <v>6588</v>
      </c>
      <c r="C6651" s="237">
        <v>215.82394654400886</v>
      </c>
    </row>
    <row r="6652" spans="2:3" x14ac:dyDescent="0.25">
      <c r="B6652" s="238">
        <v>6589</v>
      </c>
      <c r="C6652" s="237">
        <v>11.558926095248495</v>
      </c>
    </row>
    <row r="6653" spans="2:3" x14ac:dyDescent="0.25">
      <c r="B6653" s="238">
        <v>6590</v>
      </c>
      <c r="C6653" s="237">
        <v>216.24995518610143</v>
      </c>
    </row>
    <row r="6654" spans="2:3" x14ac:dyDescent="0.25">
      <c r="B6654" s="238">
        <v>6591</v>
      </c>
      <c r="C6654" s="237">
        <v>95.469020499092096</v>
      </c>
    </row>
    <row r="6655" spans="2:3" x14ac:dyDescent="0.25">
      <c r="B6655" s="238">
        <v>6592</v>
      </c>
      <c r="C6655" s="237">
        <v>166.86627873432252</v>
      </c>
    </row>
    <row r="6656" spans="2:3" x14ac:dyDescent="0.25">
      <c r="B6656" s="238">
        <v>6593</v>
      </c>
      <c r="C6656" s="237">
        <v>109.53084121849082</v>
      </c>
    </row>
    <row r="6657" spans="2:3" x14ac:dyDescent="0.25">
      <c r="B6657" s="238">
        <v>6594</v>
      </c>
      <c r="C6657" s="237">
        <v>70.979027265618413</v>
      </c>
    </row>
    <row r="6658" spans="2:3" x14ac:dyDescent="0.25">
      <c r="B6658" s="238">
        <v>6595</v>
      </c>
      <c r="C6658" s="237">
        <v>175.48212068117667</v>
      </c>
    </row>
    <row r="6659" spans="2:3" x14ac:dyDescent="0.25">
      <c r="B6659" s="238">
        <v>6596</v>
      </c>
      <c r="C6659" s="237">
        <v>288.0477896586026</v>
      </c>
    </row>
    <row r="6660" spans="2:3" x14ac:dyDescent="0.25">
      <c r="B6660" s="238">
        <v>6597</v>
      </c>
      <c r="C6660" s="237">
        <v>117.62449830473894</v>
      </c>
    </row>
    <row r="6661" spans="2:3" x14ac:dyDescent="0.25">
      <c r="B6661" s="238">
        <v>6598</v>
      </c>
      <c r="C6661" s="237">
        <v>159.45988753476988</v>
      </c>
    </row>
    <row r="6662" spans="2:3" x14ac:dyDescent="0.25">
      <c r="B6662" s="238">
        <v>6599</v>
      </c>
      <c r="C6662" s="237">
        <v>127.70749325950672</v>
      </c>
    </row>
    <row r="6663" spans="2:3" x14ac:dyDescent="0.25">
      <c r="B6663" s="238">
        <v>6600</v>
      </c>
      <c r="C6663" s="237">
        <v>-30.066472016727317</v>
      </c>
    </row>
    <row r="6664" spans="2:3" x14ac:dyDescent="0.25">
      <c r="B6664" s="238">
        <v>6601</v>
      </c>
      <c r="C6664" s="237">
        <v>73.91566261697136</v>
      </c>
    </row>
    <row r="6665" spans="2:3" x14ac:dyDescent="0.25">
      <c r="B6665" s="238">
        <v>6602</v>
      </c>
      <c r="C6665" s="237">
        <v>215.88048834902406</v>
      </c>
    </row>
    <row r="6666" spans="2:3" x14ac:dyDescent="0.25">
      <c r="B6666" s="238">
        <v>6603</v>
      </c>
      <c r="C6666" s="237">
        <v>114.3431911708406</v>
      </c>
    </row>
    <row r="6667" spans="2:3" x14ac:dyDescent="0.25">
      <c r="B6667" s="238">
        <v>6604</v>
      </c>
      <c r="C6667" s="237">
        <v>-90.308542073125238</v>
      </c>
    </row>
    <row r="6668" spans="2:3" x14ac:dyDescent="0.25">
      <c r="B6668" s="238">
        <v>6605</v>
      </c>
      <c r="C6668" s="237">
        <v>9.9795534792576746</v>
      </c>
    </row>
    <row r="6669" spans="2:3" x14ac:dyDescent="0.25">
      <c r="B6669" s="238">
        <v>6606</v>
      </c>
      <c r="C6669" s="237">
        <v>164.65520535796861</v>
      </c>
    </row>
    <row r="6670" spans="2:3" x14ac:dyDescent="0.25">
      <c r="B6670" s="238">
        <v>6607</v>
      </c>
      <c r="C6670" s="237">
        <v>305.8812815794775</v>
      </c>
    </row>
    <row r="6671" spans="2:3" x14ac:dyDescent="0.25">
      <c r="B6671" s="238">
        <v>6608</v>
      </c>
      <c r="C6671" s="237">
        <v>-14.474949195840452</v>
      </c>
    </row>
    <row r="6672" spans="2:3" x14ac:dyDescent="0.25">
      <c r="B6672" s="238">
        <v>6609</v>
      </c>
      <c r="C6672" s="237">
        <v>-164.60209962474823</v>
      </c>
    </row>
    <row r="6673" spans="2:3" x14ac:dyDescent="0.25">
      <c r="B6673" s="238">
        <v>6610</v>
      </c>
      <c r="C6673" s="237">
        <v>208.35915886788561</v>
      </c>
    </row>
    <row r="6674" spans="2:3" x14ac:dyDescent="0.25">
      <c r="B6674" s="238">
        <v>6611</v>
      </c>
      <c r="C6674" s="237">
        <v>71.742885046462391</v>
      </c>
    </row>
    <row r="6675" spans="2:3" x14ac:dyDescent="0.25">
      <c r="B6675" s="238">
        <v>6612</v>
      </c>
      <c r="C6675" s="237">
        <v>13.267498306097508</v>
      </c>
    </row>
    <row r="6676" spans="2:3" x14ac:dyDescent="0.25">
      <c r="B6676" s="238">
        <v>6613</v>
      </c>
      <c r="C6676" s="237">
        <v>20.101845380454634</v>
      </c>
    </row>
    <row r="6677" spans="2:3" x14ac:dyDescent="0.25">
      <c r="B6677" s="238">
        <v>6614</v>
      </c>
      <c r="C6677" s="237">
        <v>208.79261645870741</v>
      </c>
    </row>
    <row r="6678" spans="2:3" x14ac:dyDescent="0.25">
      <c r="B6678" s="238">
        <v>6615</v>
      </c>
      <c r="C6678" s="237">
        <v>162.12424238204559</v>
      </c>
    </row>
    <row r="6679" spans="2:3" x14ac:dyDescent="0.25">
      <c r="B6679" s="238">
        <v>6616</v>
      </c>
      <c r="C6679" s="237">
        <v>147.66693078105507</v>
      </c>
    </row>
    <row r="6680" spans="2:3" x14ac:dyDescent="0.25">
      <c r="B6680" s="238">
        <v>6617</v>
      </c>
      <c r="C6680" s="237">
        <v>82.478120528048407</v>
      </c>
    </row>
    <row r="6681" spans="2:3" x14ac:dyDescent="0.25">
      <c r="B6681" s="238">
        <v>6618</v>
      </c>
      <c r="C6681" s="237">
        <v>160.2026342625006</v>
      </c>
    </row>
    <row r="6682" spans="2:3" x14ac:dyDescent="0.25">
      <c r="B6682" s="238">
        <v>6619</v>
      </c>
      <c r="C6682" s="237">
        <v>379.63521307116673</v>
      </c>
    </row>
    <row r="6683" spans="2:3" x14ac:dyDescent="0.25">
      <c r="B6683" s="238">
        <v>6620</v>
      </c>
      <c r="C6683" s="237">
        <v>-70.36583071147291</v>
      </c>
    </row>
    <row r="6684" spans="2:3" x14ac:dyDescent="0.25">
      <c r="B6684" s="238">
        <v>6621</v>
      </c>
      <c r="C6684" s="237">
        <v>89.053598472175622</v>
      </c>
    </row>
    <row r="6685" spans="2:3" x14ac:dyDescent="0.25">
      <c r="B6685" s="238">
        <v>6622</v>
      </c>
      <c r="C6685" s="237">
        <v>354.45427163960795</v>
      </c>
    </row>
    <row r="6686" spans="2:3" x14ac:dyDescent="0.25">
      <c r="B6686" s="238">
        <v>6623</v>
      </c>
      <c r="C6686" s="237">
        <v>229.30260863967445</v>
      </c>
    </row>
    <row r="6687" spans="2:3" x14ac:dyDescent="0.25">
      <c r="B6687" s="238">
        <v>6624</v>
      </c>
      <c r="C6687" s="237">
        <v>213.39278001137558</v>
      </c>
    </row>
    <row r="6688" spans="2:3" x14ac:dyDescent="0.25">
      <c r="B6688" s="238">
        <v>6625</v>
      </c>
      <c r="C6688" s="237">
        <v>121.89491308821742</v>
      </c>
    </row>
    <row r="6689" spans="2:3" x14ac:dyDescent="0.25">
      <c r="B6689" s="238">
        <v>6626</v>
      </c>
      <c r="C6689" s="237">
        <v>-12.45484234249389</v>
      </c>
    </row>
    <row r="6690" spans="2:3" x14ac:dyDescent="0.25">
      <c r="B6690" s="238">
        <v>6627</v>
      </c>
      <c r="C6690" s="237">
        <v>28.688266350207201</v>
      </c>
    </row>
    <row r="6691" spans="2:3" x14ac:dyDescent="0.25">
      <c r="B6691" s="238">
        <v>6628</v>
      </c>
      <c r="C6691" s="237">
        <v>-63.634152508853333</v>
      </c>
    </row>
    <row r="6692" spans="2:3" x14ac:dyDescent="0.25">
      <c r="B6692" s="238">
        <v>6629</v>
      </c>
      <c r="C6692" s="237">
        <v>172.7493891931112</v>
      </c>
    </row>
    <row r="6693" spans="2:3" x14ac:dyDescent="0.25">
      <c r="B6693" s="238">
        <v>6630</v>
      </c>
      <c r="C6693" s="237">
        <v>310.20321897947917</v>
      </c>
    </row>
    <row r="6694" spans="2:3" x14ac:dyDescent="0.25">
      <c r="B6694" s="238">
        <v>6631</v>
      </c>
      <c r="C6694" s="237">
        <v>110.7900717220202</v>
      </c>
    </row>
    <row r="6695" spans="2:3" x14ac:dyDescent="0.25">
      <c r="B6695" s="238">
        <v>6632</v>
      </c>
      <c r="C6695" s="237">
        <v>37.715271443577805</v>
      </c>
    </row>
    <row r="6696" spans="2:3" x14ac:dyDescent="0.25">
      <c r="B6696" s="238">
        <v>6633</v>
      </c>
      <c r="C6696" s="237">
        <v>-86.526128164589522</v>
      </c>
    </row>
    <row r="6697" spans="2:3" x14ac:dyDescent="0.25">
      <c r="B6697" s="238">
        <v>6634</v>
      </c>
      <c r="C6697" s="237">
        <v>-1.0217178942935874</v>
      </c>
    </row>
    <row r="6698" spans="2:3" x14ac:dyDescent="0.25">
      <c r="B6698" s="238">
        <v>6635</v>
      </c>
      <c r="C6698" s="237">
        <v>51.171565359459109</v>
      </c>
    </row>
    <row r="6699" spans="2:3" x14ac:dyDescent="0.25">
      <c r="B6699" s="238">
        <v>6636</v>
      </c>
      <c r="C6699" s="237">
        <v>302.2130841107271</v>
      </c>
    </row>
    <row r="6700" spans="2:3" x14ac:dyDescent="0.25">
      <c r="B6700" s="238">
        <v>6637</v>
      </c>
      <c r="C6700" s="237">
        <v>242.10682759658914</v>
      </c>
    </row>
    <row r="6701" spans="2:3" x14ac:dyDescent="0.25">
      <c r="B6701" s="238">
        <v>6638</v>
      </c>
      <c r="C6701" s="237">
        <v>252.90256878677062</v>
      </c>
    </row>
    <row r="6702" spans="2:3" x14ac:dyDescent="0.25">
      <c r="B6702" s="238">
        <v>6639</v>
      </c>
      <c r="C6702" s="237">
        <v>95.920618003703567</v>
      </c>
    </row>
    <row r="6703" spans="2:3" x14ac:dyDescent="0.25">
      <c r="B6703" s="238">
        <v>6640</v>
      </c>
      <c r="C6703" s="237">
        <v>-18.939196685204934</v>
      </c>
    </row>
    <row r="6704" spans="2:3" x14ac:dyDescent="0.25">
      <c r="B6704" s="238">
        <v>6641</v>
      </c>
      <c r="C6704" s="237">
        <v>52.494289133178555</v>
      </c>
    </row>
    <row r="6705" spans="2:3" x14ac:dyDescent="0.25">
      <c r="B6705" s="238">
        <v>6642</v>
      </c>
      <c r="C6705" s="237">
        <v>-230.9530587287291</v>
      </c>
    </row>
    <row r="6706" spans="2:3" x14ac:dyDescent="0.25">
      <c r="B6706" s="238">
        <v>6643</v>
      </c>
      <c r="C6706" s="237">
        <v>227.17108809555484</v>
      </c>
    </row>
    <row r="6707" spans="2:3" x14ac:dyDescent="0.25">
      <c r="B6707" s="238">
        <v>6644</v>
      </c>
      <c r="C6707" s="237">
        <v>190.04423373099434</v>
      </c>
    </row>
    <row r="6708" spans="2:3" x14ac:dyDescent="0.25">
      <c r="B6708" s="238">
        <v>6645</v>
      </c>
      <c r="C6708" s="237">
        <v>-90.651407936540011</v>
      </c>
    </row>
    <row r="6709" spans="2:3" x14ac:dyDescent="0.25">
      <c r="B6709" s="238">
        <v>6646</v>
      </c>
      <c r="C6709" s="237">
        <v>86.867962820686245</v>
      </c>
    </row>
    <row r="6710" spans="2:3" x14ac:dyDescent="0.25">
      <c r="B6710" s="238">
        <v>6647</v>
      </c>
      <c r="C6710" s="237">
        <v>329.09970374926326</v>
      </c>
    </row>
    <row r="6711" spans="2:3" x14ac:dyDescent="0.25">
      <c r="B6711" s="238">
        <v>6648</v>
      </c>
      <c r="C6711" s="237">
        <v>25.379596731825529</v>
      </c>
    </row>
    <row r="6712" spans="2:3" x14ac:dyDescent="0.25">
      <c r="B6712" s="238">
        <v>6649</v>
      </c>
      <c r="C6712" s="237">
        <v>-68.427435729934672</v>
      </c>
    </row>
    <row r="6713" spans="2:3" x14ac:dyDescent="0.25">
      <c r="B6713" s="238">
        <v>6650</v>
      </c>
      <c r="C6713" s="237">
        <v>171.95735771259842</v>
      </c>
    </row>
    <row r="6714" spans="2:3" x14ac:dyDescent="0.25">
      <c r="B6714" s="238">
        <v>6651</v>
      </c>
      <c r="C6714" s="237">
        <v>223.86613085912222</v>
      </c>
    </row>
    <row r="6715" spans="2:3" x14ac:dyDescent="0.25">
      <c r="B6715" s="238">
        <v>6652</v>
      </c>
      <c r="C6715" s="237">
        <v>-81.542078745379172</v>
      </c>
    </row>
    <row r="6716" spans="2:3" x14ac:dyDescent="0.25">
      <c r="B6716" s="238">
        <v>6653</v>
      </c>
      <c r="C6716" s="237">
        <v>-145.7365010604812</v>
      </c>
    </row>
    <row r="6717" spans="2:3" x14ac:dyDescent="0.25">
      <c r="B6717" s="238">
        <v>6654</v>
      </c>
      <c r="C6717" s="237">
        <v>332.27479453973268</v>
      </c>
    </row>
    <row r="6718" spans="2:3" x14ac:dyDescent="0.25">
      <c r="B6718" s="238">
        <v>6655</v>
      </c>
      <c r="C6718" s="237">
        <v>61.820490359830842</v>
      </c>
    </row>
    <row r="6719" spans="2:3" x14ac:dyDescent="0.25">
      <c r="B6719" s="238">
        <v>6656</v>
      </c>
      <c r="C6719" s="237">
        <v>210.22774221786415</v>
      </c>
    </row>
    <row r="6720" spans="2:3" x14ac:dyDescent="0.25">
      <c r="B6720" s="238">
        <v>6657</v>
      </c>
      <c r="C6720" s="237">
        <v>221.48407115085209</v>
      </c>
    </row>
    <row r="6721" spans="2:3" x14ac:dyDescent="0.25">
      <c r="B6721" s="238">
        <v>6658</v>
      </c>
      <c r="C6721" s="237">
        <v>164.3518723166699</v>
      </c>
    </row>
    <row r="6722" spans="2:3" x14ac:dyDescent="0.25">
      <c r="B6722" s="238">
        <v>6659</v>
      </c>
      <c r="C6722" s="237">
        <v>-45.136071085546178</v>
      </c>
    </row>
    <row r="6723" spans="2:3" x14ac:dyDescent="0.25">
      <c r="B6723" s="238">
        <v>6660</v>
      </c>
      <c r="C6723" s="237">
        <v>-161.4307953820425</v>
      </c>
    </row>
    <row r="6724" spans="2:3" x14ac:dyDescent="0.25">
      <c r="B6724" s="238">
        <v>6661</v>
      </c>
      <c r="C6724" s="237">
        <v>35.891292833101659</v>
      </c>
    </row>
    <row r="6725" spans="2:3" x14ac:dyDescent="0.25">
      <c r="B6725" s="238">
        <v>6662</v>
      </c>
      <c r="C6725" s="237">
        <v>74.870900490902869</v>
      </c>
    </row>
    <row r="6726" spans="2:3" x14ac:dyDescent="0.25">
      <c r="B6726" s="238">
        <v>6663</v>
      </c>
      <c r="C6726" s="237">
        <v>78.429274294286813</v>
      </c>
    </row>
    <row r="6727" spans="2:3" x14ac:dyDescent="0.25">
      <c r="B6727" s="238">
        <v>6664</v>
      </c>
      <c r="C6727" s="237">
        <v>-102.13224272246384</v>
      </c>
    </row>
    <row r="6728" spans="2:3" x14ac:dyDescent="0.25">
      <c r="B6728" s="238">
        <v>6665</v>
      </c>
      <c r="C6728" s="237">
        <v>259.24600233404988</v>
      </c>
    </row>
    <row r="6729" spans="2:3" x14ac:dyDescent="0.25">
      <c r="B6729" s="238">
        <v>6666</v>
      </c>
      <c r="C6729" s="237">
        <v>176.14395428231077</v>
      </c>
    </row>
    <row r="6730" spans="2:3" x14ac:dyDescent="0.25">
      <c r="B6730" s="238">
        <v>6667</v>
      </c>
      <c r="C6730" s="237">
        <v>37.805242270441966</v>
      </c>
    </row>
    <row r="6731" spans="2:3" x14ac:dyDescent="0.25">
      <c r="B6731" s="238">
        <v>6668</v>
      </c>
      <c r="C6731" s="237">
        <v>-0.6040973196975159</v>
      </c>
    </row>
    <row r="6732" spans="2:3" x14ac:dyDescent="0.25">
      <c r="B6732" s="238">
        <v>6669</v>
      </c>
      <c r="C6732" s="237">
        <v>78.44022669543898</v>
      </c>
    </row>
    <row r="6733" spans="2:3" x14ac:dyDescent="0.25">
      <c r="B6733" s="238">
        <v>6670</v>
      </c>
      <c r="C6733" s="237">
        <v>299.79317225764441</v>
      </c>
    </row>
    <row r="6734" spans="2:3" x14ac:dyDescent="0.25">
      <c r="B6734" s="238">
        <v>6671</v>
      </c>
      <c r="C6734" s="237">
        <v>118.75472091759767</v>
      </c>
    </row>
    <row r="6735" spans="2:3" x14ac:dyDescent="0.25">
      <c r="B6735" s="238">
        <v>6672</v>
      </c>
      <c r="C6735" s="237">
        <v>-160.50324830813429</v>
      </c>
    </row>
    <row r="6736" spans="2:3" x14ac:dyDescent="0.25">
      <c r="B6736" s="238">
        <v>6673</v>
      </c>
      <c r="C6736" s="237">
        <v>210.37396928379641</v>
      </c>
    </row>
    <row r="6737" spans="2:3" x14ac:dyDescent="0.25">
      <c r="B6737" s="238">
        <v>6674</v>
      </c>
      <c r="C6737" s="237">
        <v>195.78237508723328</v>
      </c>
    </row>
    <row r="6738" spans="2:3" x14ac:dyDescent="0.25">
      <c r="B6738" s="238">
        <v>6675</v>
      </c>
      <c r="C6738" s="237">
        <v>148.51902241437404</v>
      </c>
    </row>
    <row r="6739" spans="2:3" x14ac:dyDescent="0.25">
      <c r="B6739" s="238">
        <v>6676</v>
      </c>
      <c r="C6739" s="237">
        <v>-3.0117641554332835</v>
      </c>
    </row>
    <row r="6740" spans="2:3" x14ac:dyDescent="0.25">
      <c r="B6740" s="238">
        <v>6677</v>
      </c>
      <c r="C6740" s="237">
        <v>337.54909539490245</v>
      </c>
    </row>
    <row r="6741" spans="2:3" x14ac:dyDescent="0.25">
      <c r="B6741" s="238">
        <v>6678</v>
      </c>
      <c r="C6741" s="237">
        <v>272.68740835904157</v>
      </c>
    </row>
    <row r="6742" spans="2:3" x14ac:dyDescent="0.25">
      <c r="B6742" s="238">
        <v>6679</v>
      </c>
      <c r="C6742" s="237">
        <v>-18.921201822735981</v>
      </c>
    </row>
    <row r="6743" spans="2:3" x14ac:dyDescent="0.25">
      <c r="B6743" s="238">
        <v>6680</v>
      </c>
      <c r="C6743" s="237">
        <v>181.29382169286592</v>
      </c>
    </row>
    <row r="6744" spans="2:3" x14ac:dyDescent="0.25">
      <c r="B6744" s="238">
        <v>6681</v>
      </c>
      <c r="C6744" s="237">
        <v>87.143999568999334</v>
      </c>
    </row>
    <row r="6745" spans="2:3" x14ac:dyDescent="0.25">
      <c r="B6745" s="238">
        <v>6682</v>
      </c>
      <c r="C6745" s="237">
        <v>170.23931902499294</v>
      </c>
    </row>
    <row r="6746" spans="2:3" x14ac:dyDescent="0.25">
      <c r="B6746" s="238">
        <v>6683</v>
      </c>
      <c r="C6746" s="237">
        <v>182.49400460789576</v>
      </c>
    </row>
    <row r="6747" spans="2:3" x14ac:dyDescent="0.25">
      <c r="B6747" s="238">
        <v>6684</v>
      </c>
      <c r="C6747" s="237">
        <v>-46.340306779056789</v>
      </c>
    </row>
    <row r="6748" spans="2:3" x14ac:dyDescent="0.25">
      <c r="B6748" s="238">
        <v>6685</v>
      </c>
      <c r="C6748" s="237">
        <v>67.183563397299849</v>
      </c>
    </row>
    <row r="6749" spans="2:3" x14ac:dyDescent="0.25">
      <c r="B6749" s="238">
        <v>6686</v>
      </c>
      <c r="C6749" s="237">
        <v>521.18191530728893</v>
      </c>
    </row>
    <row r="6750" spans="2:3" x14ac:dyDescent="0.25">
      <c r="B6750" s="238">
        <v>6687</v>
      </c>
      <c r="C6750" s="237">
        <v>15.594558913762242</v>
      </c>
    </row>
    <row r="6751" spans="2:3" x14ac:dyDescent="0.25">
      <c r="B6751" s="238">
        <v>6688</v>
      </c>
      <c r="C6751" s="237">
        <v>201.74421486604297</v>
      </c>
    </row>
    <row r="6752" spans="2:3" x14ac:dyDescent="0.25">
      <c r="B6752" s="238">
        <v>6689</v>
      </c>
      <c r="C6752" s="237">
        <v>129.34903884078253</v>
      </c>
    </row>
    <row r="6753" spans="2:3" x14ac:dyDescent="0.25">
      <c r="B6753" s="238">
        <v>6690</v>
      </c>
      <c r="C6753" s="237">
        <v>199.9657195768246</v>
      </c>
    </row>
    <row r="6754" spans="2:3" x14ac:dyDescent="0.25">
      <c r="B6754" s="238">
        <v>6691</v>
      </c>
      <c r="C6754" s="237">
        <v>109.25460341654748</v>
      </c>
    </row>
    <row r="6755" spans="2:3" x14ac:dyDescent="0.25">
      <c r="B6755" s="238">
        <v>6692</v>
      </c>
      <c r="C6755" s="237">
        <v>175.44383119665329</v>
      </c>
    </row>
    <row r="6756" spans="2:3" x14ac:dyDescent="0.25">
      <c r="B6756" s="238">
        <v>6693</v>
      </c>
      <c r="C6756" s="237">
        <v>147.24855045362912</v>
      </c>
    </row>
    <row r="6757" spans="2:3" x14ac:dyDescent="0.25">
      <c r="B6757" s="238">
        <v>6694</v>
      </c>
      <c r="C6757" s="237">
        <v>145.72087333071528</v>
      </c>
    </row>
    <row r="6758" spans="2:3" x14ac:dyDescent="0.25">
      <c r="B6758" s="238">
        <v>6695</v>
      </c>
      <c r="C6758" s="237">
        <v>195.72739605337949</v>
      </c>
    </row>
    <row r="6759" spans="2:3" x14ac:dyDescent="0.25">
      <c r="B6759" s="238">
        <v>6696</v>
      </c>
      <c r="C6759" s="237">
        <v>117.70767439862358</v>
      </c>
    </row>
    <row r="6760" spans="2:3" x14ac:dyDescent="0.25">
      <c r="B6760" s="238">
        <v>6697</v>
      </c>
      <c r="C6760" s="237">
        <v>478.09856330376192</v>
      </c>
    </row>
    <row r="6761" spans="2:3" x14ac:dyDescent="0.25">
      <c r="B6761" s="238">
        <v>6698</v>
      </c>
      <c r="C6761" s="237">
        <v>245.43665358946146</v>
      </c>
    </row>
    <row r="6762" spans="2:3" x14ac:dyDescent="0.25">
      <c r="B6762" s="238">
        <v>6699</v>
      </c>
      <c r="C6762" s="237">
        <v>-6.1136092178847008</v>
      </c>
    </row>
    <row r="6763" spans="2:3" x14ac:dyDescent="0.25">
      <c r="B6763" s="238">
        <v>6700</v>
      </c>
      <c r="C6763" s="237">
        <v>-7.9166123631211747</v>
      </c>
    </row>
    <row r="6764" spans="2:3" x14ac:dyDescent="0.25">
      <c r="B6764" s="238">
        <v>6701</v>
      </c>
      <c r="C6764" s="237">
        <v>72.21126184786857</v>
      </c>
    </row>
    <row r="6765" spans="2:3" x14ac:dyDescent="0.25">
      <c r="B6765" s="238">
        <v>6702</v>
      </c>
      <c r="C6765" s="237">
        <v>-119.69114888517757</v>
      </c>
    </row>
    <row r="6766" spans="2:3" x14ac:dyDescent="0.25">
      <c r="B6766" s="238">
        <v>6703</v>
      </c>
      <c r="C6766" s="237">
        <v>289.19212404997302</v>
      </c>
    </row>
    <row r="6767" spans="2:3" x14ac:dyDescent="0.25">
      <c r="B6767" s="238">
        <v>6704</v>
      </c>
      <c r="C6767" s="237">
        <v>91.654639040734907</v>
      </c>
    </row>
    <row r="6768" spans="2:3" x14ac:dyDescent="0.25">
      <c r="B6768" s="238">
        <v>6705</v>
      </c>
      <c r="C6768" s="237">
        <v>149.11639960986747</v>
      </c>
    </row>
    <row r="6769" spans="2:3" x14ac:dyDescent="0.25">
      <c r="B6769" s="238">
        <v>6706</v>
      </c>
      <c r="C6769" s="237">
        <v>178.40206401229821</v>
      </c>
    </row>
    <row r="6770" spans="2:3" x14ac:dyDescent="0.25">
      <c r="B6770" s="238">
        <v>6707</v>
      </c>
      <c r="C6770" s="237">
        <v>211.51179383997686</v>
      </c>
    </row>
    <row r="6771" spans="2:3" x14ac:dyDescent="0.25">
      <c r="B6771" s="238">
        <v>6708</v>
      </c>
      <c r="C6771" s="237">
        <v>252.75401232580779</v>
      </c>
    </row>
    <row r="6772" spans="2:3" x14ac:dyDescent="0.25">
      <c r="B6772" s="238">
        <v>6709</v>
      </c>
      <c r="C6772" s="237">
        <v>133.00908477451662</v>
      </c>
    </row>
    <row r="6773" spans="2:3" x14ac:dyDescent="0.25">
      <c r="B6773" s="238">
        <v>6710</v>
      </c>
      <c r="C6773" s="237">
        <v>78.20846140707134</v>
      </c>
    </row>
    <row r="6774" spans="2:3" x14ac:dyDescent="0.25">
      <c r="B6774" s="238">
        <v>6711</v>
      </c>
      <c r="C6774" s="237">
        <v>146.80169810354903</v>
      </c>
    </row>
    <row r="6775" spans="2:3" x14ac:dyDescent="0.25">
      <c r="B6775" s="238">
        <v>6712</v>
      </c>
      <c r="C6775" s="237">
        <v>-53.664034584711999</v>
      </c>
    </row>
    <row r="6776" spans="2:3" x14ac:dyDescent="0.25">
      <c r="B6776" s="238">
        <v>6713</v>
      </c>
      <c r="C6776" s="237">
        <v>96.203206513466498</v>
      </c>
    </row>
    <row r="6777" spans="2:3" x14ac:dyDescent="0.25">
      <c r="B6777" s="238">
        <v>6714</v>
      </c>
      <c r="C6777" s="237">
        <v>240.7468116497239</v>
      </c>
    </row>
    <row r="6778" spans="2:3" x14ac:dyDescent="0.25">
      <c r="B6778" s="238">
        <v>6715</v>
      </c>
      <c r="C6778" s="237">
        <v>138.56820282560034</v>
      </c>
    </row>
    <row r="6779" spans="2:3" x14ac:dyDescent="0.25">
      <c r="B6779" s="238">
        <v>6716</v>
      </c>
      <c r="C6779" s="237">
        <v>248.92305570509376</v>
      </c>
    </row>
    <row r="6780" spans="2:3" x14ac:dyDescent="0.25">
      <c r="B6780" s="238">
        <v>6717</v>
      </c>
      <c r="C6780" s="237">
        <v>292.39980387136734</v>
      </c>
    </row>
    <row r="6781" spans="2:3" x14ac:dyDescent="0.25">
      <c r="B6781" s="238">
        <v>6718</v>
      </c>
      <c r="C6781" s="237">
        <v>175.93292514443172</v>
      </c>
    </row>
    <row r="6782" spans="2:3" x14ac:dyDescent="0.25">
      <c r="B6782" s="238">
        <v>6719</v>
      </c>
      <c r="C6782" s="237">
        <v>178.08174797037827</v>
      </c>
    </row>
    <row r="6783" spans="2:3" x14ac:dyDescent="0.25">
      <c r="B6783" s="238">
        <v>6720</v>
      </c>
      <c r="C6783" s="237">
        <v>21.910394011139516</v>
      </c>
    </row>
    <row r="6784" spans="2:3" x14ac:dyDescent="0.25">
      <c r="B6784" s="238">
        <v>6721</v>
      </c>
      <c r="C6784" s="237">
        <v>-18.906259612167872</v>
      </c>
    </row>
    <row r="6785" spans="2:3" x14ac:dyDescent="0.25">
      <c r="B6785" s="238">
        <v>6722</v>
      </c>
      <c r="C6785" s="237">
        <v>7.7249287085310527</v>
      </c>
    </row>
    <row r="6786" spans="2:3" x14ac:dyDescent="0.25">
      <c r="B6786" s="238">
        <v>6723</v>
      </c>
      <c r="C6786" s="237">
        <v>281.3865019057435</v>
      </c>
    </row>
    <row r="6787" spans="2:3" x14ac:dyDescent="0.25">
      <c r="B6787" s="238">
        <v>6724</v>
      </c>
      <c r="C6787" s="237">
        <v>68.602329659939272</v>
      </c>
    </row>
    <row r="6788" spans="2:3" x14ac:dyDescent="0.25">
      <c r="B6788" s="238">
        <v>6725</v>
      </c>
      <c r="C6788" s="237">
        <v>-263.4579685816031</v>
      </c>
    </row>
    <row r="6789" spans="2:3" x14ac:dyDescent="0.25">
      <c r="B6789" s="238">
        <v>6726</v>
      </c>
      <c r="C6789" s="237">
        <v>301.93283229955705</v>
      </c>
    </row>
    <row r="6790" spans="2:3" x14ac:dyDescent="0.25">
      <c r="B6790" s="238">
        <v>6727</v>
      </c>
      <c r="C6790" s="237">
        <v>78.629077709774833</v>
      </c>
    </row>
    <row r="6791" spans="2:3" x14ac:dyDescent="0.25">
      <c r="B6791" s="238">
        <v>6728</v>
      </c>
      <c r="C6791" s="237">
        <v>151.77704613064523</v>
      </c>
    </row>
    <row r="6792" spans="2:3" x14ac:dyDescent="0.25">
      <c r="B6792" s="238">
        <v>6729</v>
      </c>
      <c r="C6792" s="237">
        <v>240.5069314120181</v>
      </c>
    </row>
    <row r="6793" spans="2:3" x14ac:dyDescent="0.25">
      <c r="B6793" s="238">
        <v>6730</v>
      </c>
      <c r="C6793" s="237">
        <v>-26.380920208379706</v>
      </c>
    </row>
    <row r="6794" spans="2:3" x14ac:dyDescent="0.25">
      <c r="B6794" s="238">
        <v>6731</v>
      </c>
      <c r="C6794" s="237">
        <v>50.466011920371812</v>
      </c>
    </row>
    <row r="6795" spans="2:3" x14ac:dyDescent="0.25">
      <c r="B6795" s="238">
        <v>6732</v>
      </c>
      <c r="C6795" s="237">
        <v>31.087806750498103</v>
      </c>
    </row>
    <row r="6796" spans="2:3" x14ac:dyDescent="0.25">
      <c r="B6796" s="238">
        <v>6733</v>
      </c>
      <c r="C6796" s="237">
        <v>194.18404577568182</v>
      </c>
    </row>
    <row r="6797" spans="2:3" x14ac:dyDescent="0.25">
      <c r="B6797" s="238">
        <v>6734</v>
      </c>
      <c r="C6797" s="237">
        <v>44.640668268573194</v>
      </c>
    </row>
    <row r="6798" spans="2:3" x14ac:dyDescent="0.25">
      <c r="B6798" s="238">
        <v>6735</v>
      </c>
      <c r="C6798" s="237">
        <v>150.67269845951074</v>
      </c>
    </row>
    <row r="6799" spans="2:3" x14ac:dyDescent="0.25">
      <c r="B6799" s="238">
        <v>6736</v>
      </c>
      <c r="C6799" s="237">
        <v>403.16614157717999</v>
      </c>
    </row>
    <row r="6800" spans="2:3" x14ac:dyDescent="0.25">
      <c r="B6800" s="238">
        <v>6737</v>
      </c>
      <c r="C6800" s="237">
        <v>106.05808375495724</v>
      </c>
    </row>
    <row r="6801" spans="2:3" x14ac:dyDescent="0.25">
      <c r="B6801" s="238">
        <v>6738</v>
      </c>
      <c r="C6801" s="237">
        <v>210.40985981614921</v>
      </c>
    </row>
    <row r="6802" spans="2:3" x14ac:dyDescent="0.25">
      <c r="B6802" s="238">
        <v>6739</v>
      </c>
      <c r="C6802" s="237">
        <v>-116.12723847230288</v>
      </c>
    </row>
    <row r="6803" spans="2:3" x14ac:dyDescent="0.25">
      <c r="B6803" s="238">
        <v>6740</v>
      </c>
      <c r="C6803" s="237">
        <v>326.71580046159136</v>
      </c>
    </row>
    <row r="6804" spans="2:3" x14ac:dyDescent="0.25">
      <c r="B6804" s="238">
        <v>6741</v>
      </c>
      <c r="C6804" s="237">
        <v>52.454093687328125</v>
      </c>
    </row>
    <row r="6805" spans="2:3" x14ac:dyDescent="0.25">
      <c r="B6805" s="238">
        <v>6742</v>
      </c>
      <c r="C6805" s="237">
        <v>119.16322548738022</v>
      </c>
    </row>
    <row r="6806" spans="2:3" x14ac:dyDescent="0.25">
      <c r="B6806" s="238">
        <v>6743</v>
      </c>
      <c r="C6806" s="237">
        <v>199.74546200337033</v>
      </c>
    </row>
    <row r="6807" spans="2:3" x14ac:dyDescent="0.25">
      <c r="B6807" s="238">
        <v>6744</v>
      </c>
      <c r="C6807" s="237">
        <v>98.949649110416004</v>
      </c>
    </row>
    <row r="6808" spans="2:3" x14ac:dyDescent="0.25">
      <c r="B6808" s="238">
        <v>6745</v>
      </c>
      <c r="C6808" s="237">
        <v>76.589011285748256</v>
      </c>
    </row>
    <row r="6809" spans="2:3" x14ac:dyDescent="0.25">
      <c r="B6809" s="238">
        <v>6746</v>
      </c>
      <c r="C6809" s="237">
        <v>-99.975689605803439</v>
      </c>
    </row>
    <row r="6810" spans="2:3" x14ac:dyDescent="0.25">
      <c r="B6810" s="238">
        <v>6747</v>
      </c>
      <c r="C6810" s="237">
        <v>163.63560657280124</v>
      </c>
    </row>
    <row r="6811" spans="2:3" x14ac:dyDescent="0.25">
      <c r="B6811" s="238">
        <v>6748</v>
      </c>
      <c r="C6811" s="237">
        <v>72.843174592966378</v>
      </c>
    </row>
    <row r="6812" spans="2:3" x14ac:dyDescent="0.25">
      <c r="B6812" s="238">
        <v>6749</v>
      </c>
      <c r="C6812" s="237">
        <v>-17.093958917667521</v>
      </c>
    </row>
    <row r="6813" spans="2:3" x14ac:dyDescent="0.25">
      <c r="B6813" s="238">
        <v>6750</v>
      </c>
      <c r="C6813" s="237">
        <v>80.602306697721019</v>
      </c>
    </row>
    <row r="6814" spans="2:3" x14ac:dyDescent="0.25">
      <c r="B6814" s="238">
        <v>6751</v>
      </c>
      <c r="C6814" s="237">
        <v>-19.423107549452567</v>
      </c>
    </row>
    <row r="6815" spans="2:3" x14ac:dyDescent="0.25">
      <c r="B6815" s="238">
        <v>6752</v>
      </c>
      <c r="C6815" s="237">
        <v>27.315554988535254</v>
      </c>
    </row>
    <row r="6816" spans="2:3" x14ac:dyDescent="0.25">
      <c r="B6816" s="238">
        <v>6753</v>
      </c>
      <c r="C6816" s="237">
        <v>195.39355038128267</v>
      </c>
    </row>
    <row r="6817" spans="2:3" x14ac:dyDescent="0.25">
      <c r="B6817" s="238">
        <v>6754</v>
      </c>
      <c r="C6817" s="237">
        <v>185.45471570810105</v>
      </c>
    </row>
    <row r="6818" spans="2:3" x14ac:dyDescent="0.25">
      <c r="B6818" s="238">
        <v>6755</v>
      </c>
      <c r="C6818" s="237">
        <v>-67.742538638292046</v>
      </c>
    </row>
    <row r="6819" spans="2:3" x14ac:dyDescent="0.25">
      <c r="B6819" s="238">
        <v>6756</v>
      </c>
      <c r="C6819" s="237">
        <v>232.79003862064997</v>
      </c>
    </row>
    <row r="6820" spans="2:3" x14ac:dyDescent="0.25">
      <c r="B6820" s="238">
        <v>6757</v>
      </c>
      <c r="C6820" s="237">
        <v>303.69130555066738</v>
      </c>
    </row>
    <row r="6821" spans="2:3" x14ac:dyDescent="0.25">
      <c r="B6821" s="238">
        <v>6758</v>
      </c>
      <c r="C6821" s="237">
        <v>195.20550838533092</v>
      </c>
    </row>
    <row r="6822" spans="2:3" x14ac:dyDescent="0.25">
      <c r="B6822" s="238">
        <v>6759</v>
      </c>
      <c r="C6822" s="237">
        <v>6.0632359507506806</v>
      </c>
    </row>
    <row r="6823" spans="2:3" x14ac:dyDescent="0.25">
      <c r="B6823" s="238">
        <v>6760</v>
      </c>
      <c r="C6823" s="237">
        <v>259.46221426933039</v>
      </c>
    </row>
    <row r="6824" spans="2:3" x14ac:dyDescent="0.25">
      <c r="B6824" s="238">
        <v>6761</v>
      </c>
      <c r="C6824" s="237">
        <v>178.50265825197107</v>
      </c>
    </row>
    <row r="6825" spans="2:3" x14ac:dyDescent="0.25">
      <c r="B6825" s="238">
        <v>6762</v>
      </c>
      <c r="C6825" s="237">
        <v>125.40512434962167</v>
      </c>
    </row>
    <row r="6826" spans="2:3" x14ac:dyDescent="0.25">
      <c r="B6826" s="238">
        <v>6763</v>
      </c>
      <c r="C6826" s="237">
        <v>-45.16210470530126</v>
      </c>
    </row>
    <row r="6827" spans="2:3" x14ac:dyDescent="0.25">
      <c r="B6827" s="238">
        <v>6764</v>
      </c>
      <c r="C6827" s="237">
        <v>149.8248639488659</v>
      </c>
    </row>
    <row r="6828" spans="2:3" x14ac:dyDescent="0.25">
      <c r="B6828" s="238">
        <v>6765</v>
      </c>
      <c r="C6828" s="237">
        <v>338.29890695280517</v>
      </c>
    </row>
    <row r="6829" spans="2:3" x14ac:dyDescent="0.25">
      <c r="B6829" s="238">
        <v>6766</v>
      </c>
      <c r="C6829" s="237">
        <v>322.65238813332081</v>
      </c>
    </row>
    <row r="6830" spans="2:3" x14ac:dyDescent="0.25">
      <c r="B6830" s="238">
        <v>6767</v>
      </c>
      <c r="C6830" s="237">
        <v>268.32708953841785</v>
      </c>
    </row>
    <row r="6831" spans="2:3" x14ac:dyDescent="0.25">
      <c r="B6831" s="238">
        <v>6768</v>
      </c>
      <c r="C6831" s="237">
        <v>-44.653028978741247</v>
      </c>
    </row>
    <row r="6832" spans="2:3" x14ac:dyDescent="0.25">
      <c r="B6832" s="238">
        <v>6769</v>
      </c>
      <c r="C6832" s="237">
        <v>-49.151571887322035</v>
      </c>
    </row>
    <row r="6833" spans="2:3" x14ac:dyDescent="0.25">
      <c r="B6833" s="238">
        <v>6770</v>
      </c>
      <c r="C6833" s="237">
        <v>-124.38383314440776</v>
      </c>
    </row>
    <row r="6834" spans="2:3" x14ac:dyDescent="0.25">
      <c r="B6834" s="238">
        <v>6771</v>
      </c>
      <c r="C6834" s="237">
        <v>12.379087609073622</v>
      </c>
    </row>
    <row r="6835" spans="2:3" x14ac:dyDescent="0.25">
      <c r="B6835" s="238">
        <v>6772</v>
      </c>
      <c r="C6835" s="237">
        <v>73.909225333742114</v>
      </c>
    </row>
    <row r="6836" spans="2:3" x14ac:dyDescent="0.25">
      <c r="B6836" s="238">
        <v>6773</v>
      </c>
      <c r="C6836" s="237">
        <v>-229.89187610306863</v>
      </c>
    </row>
    <row r="6837" spans="2:3" x14ac:dyDescent="0.25">
      <c r="B6837" s="238">
        <v>6774</v>
      </c>
      <c r="C6837" s="237">
        <v>238.3092096252891</v>
      </c>
    </row>
    <row r="6838" spans="2:3" x14ac:dyDescent="0.25">
      <c r="B6838" s="238">
        <v>6775</v>
      </c>
      <c r="C6838" s="237">
        <v>-111.64518908142168</v>
      </c>
    </row>
    <row r="6839" spans="2:3" x14ac:dyDescent="0.25">
      <c r="B6839" s="238">
        <v>6776</v>
      </c>
      <c r="C6839" s="237">
        <v>58.948565599765146</v>
      </c>
    </row>
    <row r="6840" spans="2:3" x14ac:dyDescent="0.25">
      <c r="B6840" s="238">
        <v>6777</v>
      </c>
      <c r="C6840" s="237">
        <v>345.16554161706119</v>
      </c>
    </row>
    <row r="6841" spans="2:3" x14ac:dyDescent="0.25">
      <c r="B6841" s="238">
        <v>6778</v>
      </c>
      <c r="C6841" s="237">
        <v>88.587049348333096</v>
      </c>
    </row>
    <row r="6842" spans="2:3" x14ac:dyDescent="0.25">
      <c r="B6842" s="238">
        <v>6779</v>
      </c>
      <c r="C6842" s="237">
        <v>157.63040912142066</v>
      </c>
    </row>
    <row r="6843" spans="2:3" x14ac:dyDescent="0.25">
      <c r="B6843" s="238">
        <v>6780</v>
      </c>
      <c r="C6843" s="237">
        <v>389.75001943928589</v>
      </c>
    </row>
    <row r="6844" spans="2:3" x14ac:dyDescent="0.25">
      <c r="B6844" s="238">
        <v>6781</v>
      </c>
      <c r="C6844" s="237">
        <v>97.856980162616196</v>
      </c>
    </row>
    <row r="6845" spans="2:3" x14ac:dyDescent="0.25">
      <c r="B6845" s="238">
        <v>6782</v>
      </c>
      <c r="C6845" s="237">
        <v>102.93940893040978</v>
      </c>
    </row>
    <row r="6846" spans="2:3" x14ac:dyDescent="0.25">
      <c r="B6846" s="238">
        <v>6783</v>
      </c>
      <c r="C6846" s="237">
        <v>256.88290881718814</v>
      </c>
    </row>
    <row r="6847" spans="2:3" x14ac:dyDescent="0.25">
      <c r="B6847" s="238">
        <v>6784</v>
      </c>
      <c r="C6847" s="237">
        <v>47.383318278289366</v>
      </c>
    </row>
    <row r="6848" spans="2:3" x14ac:dyDescent="0.25">
      <c r="B6848" s="238">
        <v>6785</v>
      </c>
      <c r="C6848" s="237">
        <v>139.86122661005112</v>
      </c>
    </row>
    <row r="6849" spans="2:3" x14ac:dyDescent="0.25">
      <c r="B6849" s="238">
        <v>6786</v>
      </c>
      <c r="C6849" s="237">
        <v>320.52416201085538</v>
      </c>
    </row>
    <row r="6850" spans="2:3" x14ac:dyDescent="0.25">
      <c r="B6850" s="238">
        <v>6787</v>
      </c>
      <c r="C6850" s="237">
        <v>159.98431770991479</v>
      </c>
    </row>
    <row r="6851" spans="2:3" x14ac:dyDescent="0.25">
      <c r="B6851" s="238">
        <v>6788</v>
      </c>
      <c r="C6851" s="237">
        <v>-48.047499860611282</v>
      </c>
    </row>
    <row r="6852" spans="2:3" x14ac:dyDescent="0.25">
      <c r="B6852" s="238">
        <v>6789</v>
      </c>
      <c r="C6852" s="237">
        <v>-20.540134212505762</v>
      </c>
    </row>
    <row r="6853" spans="2:3" x14ac:dyDescent="0.25">
      <c r="B6853" s="238">
        <v>6790</v>
      </c>
      <c r="C6853" s="237">
        <v>-78.705594913414075</v>
      </c>
    </row>
    <row r="6854" spans="2:3" x14ac:dyDescent="0.25">
      <c r="B6854" s="238">
        <v>6791</v>
      </c>
      <c r="C6854" s="237">
        <v>189.5269606033421</v>
      </c>
    </row>
    <row r="6855" spans="2:3" x14ac:dyDescent="0.25">
      <c r="B6855" s="238">
        <v>6792</v>
      </c>
      <c r="C6855" s="237">
        <v>57.605525229307119</v>
      </c>
    </row>
    <row r="6856" spans="2:3" x14ac:dyDescent="0.25">
      <c r="B6856" s="238">
        <v>6793</v>
      </c>
      <c r="C6856" s="237">
        <v>44.204950532786199</v>
      </c>
    </row>
    <row r="6857" spans="2:3" x14ac:dyDescent="0.25">
      <c r="B6857" s="238">
        <v>6794</v>
      </c>
      <c r="C6857" s="237">
        <v>68.066807238128973</v>
      </c>
    </row>
    <row r="6858" spans="2:3" x14ac:dyDescent="0.25">
      <c r="B6858" s="238">
        <v>6795</v>
      </c>
      <c r="C6858" s="237">
        <v>111.4160891662687</v>
      </c>
    </row>
    <row r="6859" spans="2:3" x14ac:dyDescent="0.25">
      <c r="B6859" s="238">
        <v>6796</v>
      </c>
      <c r="C6859" s="237">
        <v>216.37766550010593</v>
      </c>
    </row>
    <row r="6860" spans="2:3" x14ac:dyDescent="0.25">
      <c r="B6860" s="238">
        <v>6797</v>
      </c>
      <c r="C6860" s="237">
        <v>66.743994273922226</v>
      </c>
    </row>
    <row r="6861" spans="2:3" x14ac:dyDescent="0.25">
      <c r="B6861" s="238">
        <v>6798</v>
      </c>
      <c r="C6861" s="237">
        <v>247.41156423607882</v>
      </c>
    </row>
    <row r="6862" spans="2:3" x14ac:dyDescent="0.25">
      <c r="B6862" s="238">
        <v>6799</v>
      </c>
      <c r="C6862" s="237">
        <v>-4.2551886991469843</v>
      </c>
    </row>
    <row r="6863" spans="2:3" x14ac:dyDescent="0.25">
      <c r="B6863" s="238">
        <v>6800</v>
      </c>
      <c r="C6863" s="237">
        <v>232.30123384567489</v>
      </c>
    </row>
    <row r="6864" spans="2:3" x14ac:dyDescent="0.25">
      <c r="B6864" s="238">
        <v>6801</v>
      </c>
      <c r="C6864" s="237">
        <v>70.078544542428091</v>
      </c>
    </row>
    <row r="6865" spans="2:3" x14ac:dyDescent="0.25">
      <c r="B6865" s="238">
        <v>6802</v>
      </c>
      <c r="C6865" s="237">
        <v>19.961362234611286</v>
      </c>
    </row>
    <row r="6866" spans="2:3" x14ac:dyDescent="0.25">
      <c r="B6866" s="238">
        <v>6803</v>
      </c>
      <c r="C6866" s="237">
        <v>213.82026441612425</v>
      </c>
    </row>
    <row r="6867" spans="2:3" x14ac:dyDescent="0.25">
      <c r="B6867" s="238">
        <v>6804</v>
      </c>
      <c r="C6867" s="237">
        <v>109.90539095578345</v>
      </c>
    </row>
    <row r="6868" spans="2:3" x14ac:dyDescent="0.25">
      <c r="B6868" s="238">
        <v>6805</v>
      </c>
      <c r="C6868" s="237">
        <v>108.83596858397986</v>
      </c>
    </row>
    <row r="6869" spans="2:3" x14ac:dyDescent="0.25">
      <c r="B6869" s="238">
        <v>6806</v>
      </c>
      <c r="C6869" s="237">
        <v>-121.58837555459579</v>
      </c>
    </row>
    <row r="6870" spans="2:3" x14ac:dyDescent="0.25">
      <c r="B6870" s="238">
        <v>6807</v>
      </c>
      <c r="C6870" s="237">
        <v>-144.05698868283099</v>
      </c>
    </row>
    <row r="6871" spans="2:3" x14ac:dyDescent="0.25">
      <c r="B6871" s="238">
        <v>6808</v>
      </c>
      <c r="C6871" s="237">
        <v>24.853175728138069</v>
      </c>
    </row>
    <row r="6872" spans="2:3" x14ac:dyDescent="0.25">
      <c r="B6872" s="238">
        <v>6809</v>
      </c>
      <c r="C6872" s="237">
        <v>254.1910873219841</v>
      </c>
    </row>
    <row r="6873" spans="2:3" x14ac:dyDescent="0.25">
      <c r="B6873" s="238">
        <v>6810</v>
      </c>
      <c r="C6873" s="237">
        <v>245.09290543796152</v>
      </c>
    </row>
    <row r="6874" spans="2:3" x14ac:dyDescent="0.25">
      <c r="B6874" s="238">
        <v>6811</v>
      </c>
      <c r="C6874" s="237">
        <v>138.32017494581373</v>
      </c>
    </row>
    <row r="6875" spans="2:3" x14ac:dyDescent="0.25">
      <c r="B6875" s="238">
        <v>6812</v>
      </c>
      <c r="C6875" s="237">
        <v>84.132100981943069</v>
      </c>
    </row>
    <row r="6876" spans="2:3" x14ac:dyDescent="0.25">
      <c r="B6876" s="238">
        <v>6813</v>
      </c>
      <c r="C6876" s="237">
        <v>375.19628529115096</v>
      </c>
    </row>
    <row r="6877" spans="2:3" x14ac:dyDescent="0.25">
      <c r="B6877" s="238">
        <v>6814</v>
      </c>
      <c r="C6877" s="237">
        <v>228.4410238939825</v>
      </c>
    </row>
    <row r="6878" spans="2:3" x14ac:dyDescent="0.25">
      <c r="B6878" s="238">
        <v>6815</v>
      </c>
      <c r="C6878" s="237">
        <v>-108.00385578996662</v>
      </c>
    </row>
    <row r="6879" spans="2:3" x14ac:dyDescent="0.25">
      <c r="B6879" s="238">
        <v>6816</v>
      </c>
      <c r="C6879" s="237">
        <v>320.90803335134098</v>
      </c>
    </row>
    <row r="6880" spans="2:3" x14ac:dyDescent="0.25">
      <c r="B6880" s="238">
        <v>6817</v>
      </c>
      <c r="C6880" s="237">
        <v>215.78859478844299</v>
      </c>
    </row>
    <row r="6881" spans="2:3" x14ac:dyDescent="0.25">
      <c r="B6881" s="238">
        <v>6818</v>
      </c>
      <c r="C6881" s="237">
        <v>154.11125779567413</v>
      </c>
    </row>
    <row r="6882" spans="2:3" x14ac:dyDescent="0.25">
      <c r="B6882" s="238">
        <v>6819</v>
      </c>
      <c r="C6882" s="237">
        <v>249.7649822767674</v>
      </c>
    </row>
    <row r="6883" spans="2:3" x14ac:dyDescent="0.25">
      <c r="B6883" s="238">
        <v>6820</v>
      </c>
      <c r="C6883" s="237">
        <v>69.505587141266119</v>
      </c>
    </row>
    <row r="6884" spans="2:3" x14ac:dyDescent="0.25">
      <c r="B6884" s="238">
        <v>6821</v>
      </c>
      <c r="C6884" s="237">
        <v>136.52664211093261</v>
      </c>
    </row>
    <row r="6885" spans="2:3" x14ac:dyDescent="0.25">
      <c r="B6885" s="238">
        <v>6822</v>
      </c>
      <c r="C6885" s="237">
        <v>144.02371408666556</v>
      </c>
    </row>
    <row r="6886" spans="2:3" x14ac:dyDescent="0.25">
      <c r="B6886" s="238">
        <v>6823</v>
      </c>
      <c r="C6886" s="237">
        <v>132.2150881146105</v>
      </c>
    </row>
    <row r="6887" spans="2:3" x14ac:dyDescent="0.25">
      <c r="B6887" s="238">
        <v>6824</v>
      </c>
      <c r="C6887" s="237">
        <v>71.280647322364999</v>
      </c>
    </row>
    <row r="6888" spans="2:3" x14ac:dyDescent="0.25">
      <c r="B6888" s="238">
        <v>6825</v>
      </c>
      <c r="C6888" s="237">
        <v>178.50025808433443</v>
      </c>
    </row>
    <row r="6889" spans="2:3" x14ac:dyDescent="0.25">
      <c r="B6889" s="238">
        <v>6826</v>
      </c>
      <c r="C6889" s="237">
        <v>328.97914118078364</v>
      </c>
    </row>
    <row r="6890" spans="2:3" x14ac:dyDescent="0.25">
      <c r="B6890" s="238">
        <v>6827</v>
      </c>
      <c r="C6890" s="237">
        <v>-56.334969338445404</v>
      </c>
    </row>
    <row r="6891" spans="2:3" x14ac:dyDescent="0.25">
      <c r="B6891" s="238">
        <v>6828</v>
      </c>
      <c r="C6891" s="237">
        <v>133.0254782401411</v>
      </c>
    </row>
    <row r="6892" spans="2:3" x14ac:dyDescent="0.25">
      <c r="B6892" s="238">
        <v>6829</v>
      </c>
      <c r="C6892" s="237">
        <v>179.12524691214495</v>
      </c>
    </row>
    <row r="6893" spans="2:3" x14ac:dyDescent="0.25">
      <c r="B6893" s="238">
        <v>6830</v>
      </c>
      <c r="C6893" s="237">
        <v>-40.723601976385481</v>
      </c>
    </row>
    <row r="6894" spans="2:3" x14ac:dyDescent="0.25">
      <c r="B6894" s="238">
        <v>6831</v>
      </c>
      <c r="C6894" s="237">
        <v>142.75588175706963</v>
      </c>
    </row>
    <row r="6895" spans="2:3" x14ac:dyDescent="0.25">
      <c r="B6895" s="238">
        <v>6832</v>
      </c>
      <c r="C6895" s="237">
        <v>26.788476475965481</v>
      </c>
    </row>
    <row r="6896" spans="2:3" x14ac:dyDescent="0.25">
      <c r="B6896" s="238">
        <v>6833</v>
      </c>
      <c r="C6896" s="237">
        <v>302.76324703449086</v>
      </c>
    </row>
    <row r="6897" spans="2:3" x14ac:dyDescent="0.25">
      <c r="B6897" s="238">
        <v>6834</v>
      </c>
      <c r="C6897" s="237">
        <v>36.616905757318307</v>
      </c>
    </row>
    <row r="6898" spans="2:3" x14ac:dyDescent="0.25">
      <c r="B6898" s="238">
        <v>6835</v>
      </c>
      <c r="C6898" s="237">
        <v>7.564374224706782</v>
      </c>
    </row>
    <row r="6899" spans="2:3" x14ac:dyDescent="0.25">
      <c r="B6899" s="238">
        <v>6836</v>
      </c>
      <c r="C6899" s="237">
        <v>478.40075294283457</v>
      </c>
    </row>
    <row r="6900" spans="2:3" x14ac:dyDescent="0.25">
      <c r="B6900" s="238">
        <v>6837</v>
      </c>
      <c r="C6900" s="237">
        <v>257.00871562808391</v>
      </c>
    </row>
    <row r="6901" spans="2:3" x14ac:dyDescent="0.25">
      <c r="B6901" s="238">
        <v>6838</v>
      </c>
      <c r="C6901" s="237">
        <v>149.27406946568209</v>
      </c>
    </row>
    <row r="6902" spans="2:3" x14ac:dyDescent="0.25">
      <c r="B6902" s="238">
        <v>6839</v>
      </c>
      <c r="C6902" s="237">
        <v>257.38523210091967</v>
      </c>
    </row>
    <row r="6903" spans="2:3" x14ac:dyDescent="0.25">
      <c r="B6903" s="238">
        <v>6840</v>
      </c>
      <c r="C6903" s="237">
        <v>243.0212379776608</v>
      </c>
    </row>
    <row r="6904" spans="2:3" x14ac:dyDescent="0.25">
      <c r="B6904" s="238">
        <v>6841</v>
      </c>
      <c r="C6904" s="237">
        <v>75.576776492093074</v>
      </c>
    </row>
    <row r="6905" spans="2:3" x14ac:dyDescent="0.25">
      <c r="B6905" s="238">
        <v>6842</v>
      </c>
      <c r="C6905" s="237">
        <v>321.34778577081312</v>
      </c>
    </row>
    <row r="6906" spans="2:3" x14ac:dyDescent="0.25">
      <c r="B6906" s="238">
        <v>6843</v>
      </c>
      <c r="C6906" s="237">
        <v>187.20691458322034</v>
      </c>
    </row>
    <row r="6907" spans="2:3" x14ac:dyDescent="0.25">
      <c r="B6907" s="238">
        <v>6844</v>
      </c>
      <c r="C6907" s="237">
        <v>8.7262911906729386</v>
      </c>
    </row>
    <row r="6908" spans="2:3" x14ac:dyDescent="0.25">
      <c r="B6908" s="238">
        <v>6845</v>
      </c>
      <c r="C6908" s="237">
        <v>-43.024807145417668</v>
      </c>
    </row>
    <row r="6909" spans="2:3" x14ac:dyDescent="0.25">
      <c r="B6909" s="238">
        <v>6846</v>
      </c>
      <c r="C6909" s="237">
        <v>253.58085675043375</v>
      </c>
    </row>
    <row r="6910" spans="2:3" x14ac:dyDescent="0.25">
      <c r="B6910" s="238">
        <v>6847</v>
      </c>
      <c r="C6910" s="237">
        <v>248.51163474112985</v>
      </c>
    </row>
    <row r="6911" spans="2:3" x14ac:dyDescent="0.25">
      <c r="B6911" s="238">
        <v>6848</v>
      </c>
      <c r="C6911" s="237">
        <v>85.025614341895988</v>
      </c>
    </row>
    <row r="6912" spans="2:3" x14ac:dyDescent="0.25">
      <c r="B6912" s="238">
        <v>6849</v>
      </c>
      <c r="C6912" s="237">
        <v>315.14385483032532</v>
      </c>
    </row>
    <row r="6913" spans="2:3" x14ac:dyDescent="0.25">
      <c r="B6913" s="238">
        <v>6850</v>
      </c>
      <c r="C6913" s="237">
        <v>198.07768784414313</v>
      </c>
    </row>
    <row r="6914" spans="2:3" x14ac:dyDescent="0.25">
      <c r="B6914" s="238">
        <v>6851</v>
      </c>
      <c r="C6914" s="237">
        <v>282.56768859510066</v>
      </c>
    </row>
    <row r="6915" spans="2:3" x14ac:dyDescent="0.25">
      <c r="B6915" s="238">
        <v>6852</v>
      </c>
      <c r="C6915" s="237">
        <v>63.184109778252733</v>
      </c>
    </row>
    <row r="6916" spans="2:3" x14ac:dyDescent="0.25">
      <c r="B6916" s="238">
        <v>6853</v>
      </c>
      <c r="C6916" s="237">
        <v>238.68754119999471</v>
      </c>
    </row>
    <row r="6917" spans="2:3" x14ac:dyDescent="0.25">
      <c r="B6917" s="238">
        <v>6854</v>
      </c>
      <c r="C6917" s="237">
        <v>105.67372364729367</v>
      </c>
    </row>
    <row r="6918" spans="2:3" x14ac:dyDescent="0.25">
      <c r="B6918" s="238">
        <v>6855</v>
      </c>
      <c r="C6918" s="237">
        <v>64.236940289498648</v>
      </c>
    </row>
    <row r="6919" spans="2:3" x14ac:dyDescent="0.25">
      <c r="B6919" s="238">
        <v>6856</v>
      </c>
      <c r="C6919" s="237">
        <v>227.53083691080212</v>
      </c>
    </row>
    <row r="6920" spans="2:3" x14ac:dyDescent="0.25">
      <c r="B6920" s="238">
        <v>6857</v>
      </c>
      <c r="C6920" s="237">
        <v>130.27241787465707</v>
      </c>
    </row>
    <row r="6921" spans="2:3" x14ac:dyDescent="0.25">
      <c r="B6921" s="238">
        <v>6858</v>
      </c>
      <c r="C6921" s="237">
        <v>141.20725675519105</v>
      </c>
    </row>
    <row r="6922" spans="2:3" x14ac:dyDescent="0.25">
      <c r="B6922" s="238">
        <v>6859</v>
      </c>
      <c r="C6922" s="237">
        <v>82.919884956425363</v>
      </c>
    </row>
    <row r="6923" spans="2:3" x14ac:dyDescent="0.25">
      <c r="B6923" s="238">
        <v>6860</v>
      </c>
      <c r="C6923" s="237">
        <v>4.3665873588208655</v>
      </c>
    </row>
    <row r="6924" spans="2:3" x14ac:dyDescent="0.25">
      <c r="B6924" s="238">
        <v>6861</v>
      </c>
      <c r="C6924" s="237">
        <v>349.81906393104384</v>
      </c>
    </row>
    <row r="6925" spans="2:3" x14ac:dyDescent="0.25">
      <c r="B6925" s="238">
        <v>6862</v>
      </c>
      <c r="C6925" s="237">
        <v>-286.81902210674031</v>
      </c>
    </row>
    <row r="6926" spans="2:3" x14ac:dyDescent="0.25">
      <c r="B6926" s="238">
        <v>6863</v>
      </c>
      <c r="C6926" s="237">
        <v>300.34349601257134</v>
      </c>
    </row>
    <row r="6927" spans="2:3" x14ac:dyDescent="0.25">
      <c r="B6927" s="238">
        <v>6864</v>
      </c>
      <c r="C6927" s="237">
        <v>-92.157929609376737</v>
      </c>
    </row>
    <row r="6928" spans="2:3" x14ac:dyDescent="0.25">
      <c r="B6928" s="238">
        <v>6865</v>
      </c>
      <c r="C6928" s="237">
        <v>260.28024241259135</v>
      </c>
    </row>
    <row r="6929" spans="2:3" x14ac:dyDescent="0.25">
      <c r="B6929" s="238">
        <v>6866</v>
      </c>
      <c r="C6929" s="237">
        <v>181.27854444896445</v>
      </c>
    </row>
    <row r="6930" spans="2:3" x14ac:dyDescent="0.25">
      <c r="B6930" s="238">
        <v>6867</v>
      </c>
      <c r="C6930" s="237">
        <v>-2.4774779784914784</v>
      </c>
    </row>
    <row r="6931" spans="2:3" x14ac:dyDescent="0.25">
      <c r="B6931" s="238">
        <v>6868</v>
      </c>
      <c r="C6931" s="237">
        <v>129.03102211593068</v>
      </c>
    </row>
    <row r="6932" spans="2:3" x14ac:dyDescent="0.25">
      <c r="B6932" s="238">
        <v>6869</v>
      </c>
      <c r="C6932" s="237">
        <v>-36.989518714562053</v>
      </c>
    </row>
    <row r="6933" spans="2:3" x14ac:dyDescent="0.25">
      <c r="B6933" s="238">
        <v>6870</v>
      </c>
      <c r="C6933" s="237">
        <v>245.60715840699447</v>
      </c>
    </row>
    <row r="6934" spans="2:3" x14ac:dyDescent="0.25">
      <c r="B6934" s="238">
        <v>6871</v>
      </c>
      <c r="C6934" s="237">
        <v>295.7698304936315</v>
      </c>
    </row>
    <row r="6935" spans="2:3" x14ac:dyDescent="0.25">
      <c r="B6935" s="238">
        <v>6872</v>
      </c>
      <c r="C6935" s="237">
        <v>241.53201589691</v>
      </c>
    </row>
    <row r="6936" spans="2:3" x14ac:dyDescent="0.25">
      <c r="B6936" s="238">
        <v>6873</v>
      </c>
      <c r="C6936" s="237">
        <v>-113.85574632291653</v>
      </c>
    </row>
    <row r="6937" spans="2:3" x14ac:dyDescent="0.25">
      <c r="B6937" s="238">
        <v>6874</v>
      </c>
      <c r="C6937" s="237">
        <v>76.414984908460099</v>
      </c>
    </row>
    <row r="6938" spans="2:3" x14ac:dyDescent="0.25">
      <c r="B6938" s="238">
        <v>6875</v>
      </c>
      <c r="C6938" s="237">
        <v>94.875179400455849</v>
      </c>
    </row>
    <row r="6939" spans="2:3" x14ac:dyDescent="0.25">
      <c r="B6939" s="238">
        <v>6876</v>
      </c>
      <c r="C6939" s="237">
        <v>70.819619678557885</v>
      </c>
    </row>
    <row r="6940" spans="2:3" x14ac:dyDescent="0.25">
      <c r="B6940" s="238">
        <v>6877</v>
      </c>
      <c r="C6940" s="237">
        <v>271.16871631846425</v>
      </c>
    </row>
    <row r="6941" spans="2:3" x14ac:dyDescent="0.25">
      <c r="B6941" s="238">
        <v>6878</v>
      </c>
      <c r="C6941" s="237">
        <v>369.16204794558354</v>
      </c>
    </row>
    <row r="6942" spans="2:3" x14ac:dyDescent="0.25">
      <c r="B6942" s="238">
        <v>6879</v>
      </c>
      <c r="C6942" s="237">
        <v>-6.3735584984365374</v>
      </c>
    </row>
    <row r="6943" spans="2:3" x14ac:dyDescent="0.25">
      <c r="B6943" s="238">
        <v>6880</v>
      </c>
      <c r="C6943" s="237">
        <v>160.8775415967244</v>
      </c>
    </row>
    <row r="6944" spans="2:3" x14ac:dyDescent="0.25">
      <c r="B6944" s="238">
        <v>6881</v>
      </c>
      <c r="C6944" s="237">
        <v>83.515051902854623</v>
      </c>
    </row>
    <row r="6945" spans="2:3" x14ac:dyDescent="0.25">
      <c r="B6945" s="238">
        <v>6882</v>
      </c>
      <c r="C6945" s="237">
        <v>210.343687062752</v>
      </c>
    </row>
    <row r="6946" spans="2:3" x14ac:dyDescent="0.25">
      <c r="B6946" s="238">
        <v>6883</v>
      </c>
      <c r="C6946" s="237">
        <v>176.76148256141153</v>
      </c>
    </row>
    <row r="6947" spans="2:3" x14ac:dyDescent="0.25">
      <c r="B6947" s="238">
        <v>6884</v>
      </c>
      <c r="C6947" s="237">
        <v>39.166935467021929</v>
      </c>
    </row>
    <row r="6948" spans="2:3" x14ac:dyDescent="0.25">
      <c r="B6948" s="238">
        <v>6885</v>
      </c>
      <c r="C6948" s="237">
        <v>35.315292408561419</v>
      </c>
    </row>
    <row r="6949" spans="2:3" x14ac:dyDescent="0.25">
      <c r="B6949" s="238">
        <v>6886</v>
      </c>
      <c r="C6949" s="237">
        <v>248.00914049396354</v>
      </c>
    </row>
    <row r="6950" spans="2:3" x14ac:dyDescent="0.25">
      <c r="B6950" s="238">
        <v>6887</v>
      </c>
      <c r="C6950" s="237">
        <v>-24.877421120943097</v>
      </c>
    </row>
    <row r="6951" spans="2:3" x14ac:dyDescent="0.25">
      <c r="B6951" s="238">
        <v>6888</v>
      </c>
      <c r="C6951" s="237">
        <v>253.69012871963159</v>
      </c>
    </row>
    <row r="6952" spans="2:3" x14ac:dyDescent="0.25">
      <c r="B6952" s="238">
        <v>6889</v>
      </c>
      <c r="C6952" s="237">
        <v>263.25572121161895</v>
      </c>
    </row>
    <row r="6953" spans="2:3" x14ac:dyDescent="0.25">
      <c r="B6953" s="238">
        <v>6890</v>
      </c>
      <c r="C6953" s="237">
        <v>302.48784655990141</v>
      </c>
    </row>
    <row r="6954" spans="2:3" x14ac:dyDescent="0.25">
      <c r="B6954" s="238">
        <v>6891</v>
      </c>
      <c r="C6954" s="237">
        <v>148.77883564558766</v>
      </c>
    </row>
    <row r="6955" spans="2:3" x14ac:dyDescent="0.25">
      <c r="B6955" s="238">
        <v>6892</v>
      </c>
      <c r="C6955" s="237">
        <v>126.8462511181024</v>
      </c>
    </row>
    <row r="6956" spans="2:3" x14ac:dyDescent="0.25">
      <c r="B6956" s="238">
        <v>6893</v>
      </c>
      <c r="C6956" s="237">
        <v>137.01948561421713</v>
      </c>
    </row>
    <row r="6957" spans="2:3" x14ac:dyDescent="0.25">
      <c r="B6957" s="238">
        <v>6894</v>
      </c>
      <c r="C6957" s="237">
        <v>135.43600750236439</v>
      </c>
    </row>
    <row r="6958" spans="2:3" x14ac:dyDescent="0.25">
      <c r="B6958" s="238">
        <v>6895</v>
      </c>
      <c r="C6958" s="237">
        <v>91.648838901162776</v>
      </c>
    </row>
    <row r="6959" spans="2:3" x14ac:dyDescent="0.25">
      <c r="B6959" s="238">
        <v>6896</v>
      </c>
      <c r="C6959" s="237">
        <v>258.82719279220271</v>
      </c>
    </row>
    <row r="6960" spans="2:3" x14ac:dyDescent="0.25">
      <c r="B6960" s="238">
        <v>6897</v>
      </c>
      <c r="C6960" s="237">
        <v>76.025109454082269</v>
      </c>
    </row>
    <row r="6961" spans="2:3" x14ac:dyDescent="0.25">
      <c r="B6961" s="238">
        <v>6898</v>
      </c>
      <c r="C6961" s="237">
        <v>334.59846716723928</v>
      </c>
    </row>
    <row r="6962" spans="2:3" x14ac:dyDescent="0.25">
      <c r="B6962" s="238">
        <v>6899</v>
      </c>
      <c r="C6962" s="237">
        <v>225.20547772311517</v>
      </c>
    </row>
    <row r="6963" spans="2:3" x14ac:dyDescent="0.25">
      <c r="B6963" s="238">
        <v>6900</v>
      </c>
      <c r="C6963" s="237">
        <v>309.9619571782697</v>
      </c>
    </row>
    <row r="6964" spans="2:3" x14ac:dyDescent="0.25">
      <c r="B6964" s="238">
        <v>6901</v>
      </c>
      <c r="C6964" s="237">
        <v>192.90729730415498</v>
      </c>
    </row>
    <row r="6965" spans="2:3" x14ac:dyDescent="0.25">
      <c r="B6965" s="238">
        <v>6902</v>
      </c>
      <c r="C6965" s="237">
        <v>240.7074334167369</v>
      </c>
    </row>
    <row r="6966" spans="2:3" x14ac:dyDescent="0.25">
      <c r="B6966" s="238">
        <v>6903</v>
      </c>
      <c r="C6966" s="237">
        <v>236.571495193749</v>
      </c>
    </row>
    <row r="6967" spans="2:3" x14ac:dyDescent="0.25">
      <c r="B6967" s="238">
        <v>6904</v>
      </c>
      <c r="C6967" s="237">
        <v>171.54865775211869</v>
      </c>
    </row>
    <row r="6968" spans="2:3" x14ac:dyDescent="0.25">
      <c r="B6968" s="238">
        <v>6905</v>
      </c>
      <c r="C6968" s="237">
        <v>164.5510760973165</v>
      </c>
    </row>
    <row r="6969" spans="2:3" x14ac:dyDescent="0.25">
      <c r="B6969" s="238">
        <v>6906</v>
      </c>
      <c r="C6969" s="237">
        <v>261.37232148869339</v>
      </c>
    </row>
    <row r="6970" spans="2:3" x14ac:dyDescent="0.25">
      <c r="B6970" s="238">
        <v>6907</v>
      </c>
      <c r="C6970" s="237">
        <v>82.668528440602145</v>
      </c>
    </row>
    <row r="6971" spans="2:3" x14ac:dyDescent="0.25">
      <c r="B6971" s="238">
        <v>6908</v>
      </c>
      <c r="C6971" s="237">
        <v>53.165449282257285</v>
      </c>
    </row>
    <row r="6972" spans="2:3" x14ac:dyDescent="0.25">
      <c r="B6972" s="238">
        <v>6909</v>
      </c>
      <c r="C6972" s="237">
        <v>244.38706415493959</v>
      </c>
    </row>
    <row r="6973" spans="2:3" x14ac:dyDescent="0.25">
      <c r="B6973" s="238">
        <v>6910</v>
      </c>
      <c r="C6973" s="237">
        <v>109.2475674148274</v>
      </c>
    </row>
    <row r="6974" spans="2:3" x14ac:dyDescent="0.25">
      <c r="B6974" s="238">
        <v>6911</v>
      </c>
      <c r="C6974" s="237">
        <v>89.94274777035352</v>
      </c>
    </row>
    <row r="6975" spans="2:3" x14ac:dyDescent="0.25">
      <c r="B6975" s="238">
        <v>6912</v>
      </c>
      <c r="C6975" s="237">
        <v>264.84660754045859</v>
      </c>
    </row>
    <row r="6976" spans="2:3" x14ac:dyDescent="0.25">
      <c r="B6976" s="238">
        <v>6913</v>
      </c>
      <c r="C6976" s="237">
        <v>105.71781097506963</v>
      </c>
    </row>
    <row r="6977" spans="2:3" x14ac:dyDescent="0.25">
      <c r="B6977" s="238">
        <v>6914</v>
      </c>
      <c r="C6977" s="237">
        <v>6.1838197731007227</v>
      </c>
    </row>
    <row r="6978" spans="2:3" x14ac:dyDescent="0.25">
      <c r="B6978" s="238">
        <v>6915</v>
      </c>
      <c r="C6978" s="237">
        <v>50.814927710463721</v>
      </c>
    </row>
    <row r="6979" spans="2:3" x14ac:dyDescent="0.25">
      <c r="B6979" s="238">
        <v>6916</v>
      </c>
      <c r="C6979" s="237">
        <v>21.678259194790144</v>
      </c>
    </row>
    <row r="6980" spans="2:3" x14ac:dyDescent="0.25">
      <c r="B6980" s="238">
        <v>6917</v>
      </c>
      <c r="C6980" s="237">
        <v>137.13890518824863</v>
      </c>
    </row>
    <row r="6981" spans="2:3" x14ac:dyDescent="0.25">
      <c r="B6981" s="238">
        <v>6918</v>
      </c>
      <c r="C6981" s="237">
        <v>65.456139456171996</v>
      </c>
    </row>
    <row r="6982" spans="2:3" x14ac:dyDescent="0.25">
      <c r="B6982" s="238">
        <v>6919</v>
      </c>
      <c r="C6982" s="237">
        <v>66.848015216836117</v>
      </c>
    </row>
    <row r="6983" spans="2:3" x14ac:dyDescent="0.25">
      <c r="B6983" s="238">
        <v>6920</v>
      </c>
      <c r="C6983" s="237">
        <v>-87.140365852207395</v>
      </c>
    </row>
    <row r="6984" spans="2:3" x14ac:dyDescent="0.25">
      <c r="B6984" s="238">
        <v>6921</v>
      </c>
      <c r="C6984" s="237">
        <v>-0.95321135819415304</v>
      </c>
    </row>
    <row r="6985" spans="2:3" x14ac:dyDescent="0.25">
      <c r="B6985" s="238">
        <v>6922</v>
      </c>
      <c r="C6985" s="237">
        <v>-66.234034380589719</v>
      </c>
    </row>
    <row r="6986" spans="2:3" x14ac:dyDescent="0.25">
      <c r="B6986" s="238">
        <v>6923</v>
      </c>
      <c r="C6986" s="237">
        <v>-60.35912986214268</v>
      </c>
    </row>
    <row r="6987" spans="2:3" x14ac:dyDescent="0.25">
      <c r="B6987" s="238">
        <v>6924</v>
      </c>
      <c r="C6987" s="237">
        <v>88.373970697606168</v>
      </c>
    </row>
    <row r="6988" spans="2:3" x14ac:dyDescent="0.25">
      <c r="B6988" s="238">
        <v>6925</v>
      </c>
      <c r="C6988" s="237">
        <v>259.28603629559962</v>
      </c>
    </row>
    <row r="6989" spans="2:3" x14ac:dyDescent="0.25">
      <c r="B6989" s="238">
        <v>6926</v>
      </c>
      <c r="C6989" s="237">
        <v>-122.26021928600892</v>
      </c>
    </row>
    <row r="6990" spans="2:3" x14ac:dyDescent="0.25">
      <c r="B6990" s="238">
        <v>6927</v>
      </c>
      <c r="C6990" s="237">
        <v>241.25878579714461</v>
      </c>
    </row>
    <row r="6991" spans="2:3" x14ac:dyDescent="0.25">
      <c r="B6991" s="238">
        <v>6928</v>
      </c>
      <c r="C6991" s="237">
        <v>212.58439399633755</v>
      </c>
    </row>
    <row r="6992" spans="2:3" x14ac:dyDescent="0.25">
      <c r="B6992" s="238">
        <v>6929</v>
      </c>
      <c r="C6992" s="237">
        <v>64.091870142372144</v>
      </c>
    </row>
    <row r="6993" spans="2:3" x14ac:dyDescent="0.25">
      <c r="B6993" s="238">
        <v>6930</v>
      </c>
      <c r="C6993" s="237">
        <v>127.84012670745722</v>
      </c>
    </row>
    <row r="6994" spans="2:3" x14ac:dyDescent="0.25">
      <c r="B6994" s="238">
        <v>6931</v>
      </c>
      <c r="C6994" s="237">
        <v>119.94767097349028</v>
      </c>
    </row>
    <row r="6995" spans="2:3" x14ac:dyDescent="0.25">
      <c r="B6995" s="238">
        <v>6932</v>
      </c>
      <c r="C6995" s="237">
        <v>165.33400536620539</v>
      </c>
    </row>
    <row r="6996" spans="2:3" x14ac:dyDescent="0.25">
      <c r="B6996" s="238">
        <v>6933</v>
      </c>
      <c r="C6996" s="237">
        <v>75.364235210191524</v>
      </c>
    </row>
    <row r="6997" spans="2:3" x14ac:dyDescent="0.25">
      <c r="B6997" s="238">
        <v>6934</v>
      </c>
      <c r="C6997" s="237">
        <v>75.425875557913216</v>
      </c>
    </row>
    <row r="6998" spans="2:3" x14ac:dyDescent="0.25">
      <c r="B6998" s="238">
        <v>6935</v>
      </c>
      <c r="C6998" s="237">
        <v>195.75710386923151</v>
      </c>
    </row>
    <row r="6999" spans="2:3" x14ac:dyDescent="0.25">
      <c r="B6999" s="238">
        <v>6936</v>
      </c>
      <c r="C6999" s="237">
        <v>85.562667082331529</v>
      </c>
    </row>
    <row r="7000" spans="2:3" x14ac:dyDescent="0.25">
      <c r="B7000" s="238">
        <v>6937</v>
      </c>
      <c r="C7000" s="237">
        <v>261.56761857459242</v>
      </c>
    </row>
    <row r="7001" spans="2:3" x14ac:dyDescent="0.25">
      <c r="B7001" s="238">
        <v>6938</v>
      </c>
      <c r="C7001" s="237">
        <v>169.96897035183275</v>
      </c>
    </row>
    <row r="7002" spans="2:3" x14ac:dyDescent="0.25">
      <c r="B7002" s="238">
        <v>6939</v>
      </c>
      <c r="C7002" s="237">
        <v>3.9089405442542358</v>
      </c>
    </row>
    <row r="7003" spans="2:3" x14ac:dyDescent="0.25">
      <c r="B7003" s="238">
        <v>6940</v>
      </c>
      <c r="C7003" s="237">
        <v>69.605879824522475</v>
      </c>
    </row>
    <row r="7004" spans="2:3" x14ac:dyDescent="0.25">
      <c r="B7004" s="238">
        <v>6941</v>
      </c>
      <c r="C7004" s="237">
        <v>69.44946773898738</v>
      </c>
    </row>
    <row r="7005" spans="2:3" x14ac:dyDescent="0.25">
      <c r="B7005" s="238">
        <v>6942</v>
      </c>
      <c r="C7005" s="237">
        <v>169.79626348903673</v>
      </c>
    </row>
    <row r="7006" spans="2:3" x14ac:dyDescent="0.25">
      <c r="B7006" s="238">
        <v>6943</v>
      </c>
      <c r="C7006" s="237">
        <v>131.56633521383168</v>
      </c>
    </row>
    <row r="7007" spans="2:3" x14ac:dyDescent="0.25">
      <c r="B7007" s="238">
        <v>6944</v>
      </c>
      <c r="C7007" s="237">
        <v>214.17791620822794</v>
      </c>
    </row>
    <row r="7008" spans="2:3" x14ac:dyDescent="0.25">
      <c r="B7008" s="238">
        <v>6945</v>
      </c>
      <c r="C7008" s="237">
        <v>17.531100117857832</v>
      </c>
    </row>
    <row r="7009" spans="2:3" x14ac:dyDescent="0.25">
      <c r="B7009" s="238">
        <v>6946</v>
      </c>
      <c r="C7009" s="237">
        <v>137.93997646073572</v>
      </c>
    </row>
    <row r="7010" spans="2:3" x14ac:dyDescent="0.25">
      <c r="B7010" s="238">
        <v>6947</v>
      </c>
      <c r="C7010" s="237">
        <v>65.539168164552933</v>
      </c>
    </row>
    <row r="7011" spans="2:3" x14ac:dyDescent="0.25">
      <c r="B7011" s="238">
        <v>6948</v>
      </c>
      <c r="C7011" s="237">
        <v>116.91220115654922</v>
      </c>
    </row>
    <row r="7012" spans="2:3" x14ac:dyDescent="0.25">
      <c r="B7012" s="238">
        <v>6949</v>
      </c>
      <c r="C7012" s="237">
        <v>-93.675988389130254</v>
      </c>
    </row>
    <row r="7013" spans="2:3" x14ac:dyDescent="0.25">
      <c r="B7013" s="238">
        <v>6950</v>
      </c>
      <c r="C7013" s="237">
        <v>244.36816438479161</v>
      </c>
    </row>
    <row r="7014" spans="2:3" x14ac:dyDescent="0.25">
      <c r="B7014" s="238">
        <v>6951</v>
      </c>
      <c r="C7014" s="237">
        <v>57.021506062389697</v>
      </c>
    </row>
    <row r="7015" spans="2:3" x14ac:dyDescent="0.25">
      <c r="B7015" s="238">
        <v>6952</v>
      </c>
      <c r="C7015" s="237">
        <v>46.010900050458616</v>
      </c>
    </row>
    <row r="7016" spans="2:3" x14ac:dyDescent="0.25">
      <c r="B7016" s="238">
        <v>6953</v>
      </c>
      <c r="C7016" s="237">
        <v>143.95091683283357</v>
      </c>
    </row>
    <row r="7017" spans="2:3" x14ac:dyDescent="0.25">
      <c r="B7017" s="238">
        <v>6954</v>
      </c>
      <c r="C7017" s="237">
        <v>110.45719898373278</v>
      </c>
    </row>
    <row r="7018" spans="2:3" x14ac:dyDescent="0.25">
      <c r="B7018" s="238">
        <v>6955</v>
      </c>
      <c r="C7018" s="237">
        <v>86.913027918288776</v>
      </c>
    </row>
    <row r="7019" spans="2:3" x14ac:dyDescent="0.25">
      <c r="B7019" s="238">
        <v>6956</v>
      </c>
      <c r="C7019" s="237">
        <v>-62.341632554755677</v>
      </c>
    </row>
    <row r="7020" spans="2:3" x14ac:dyDescent="0.25">
      <c r="B7020" s="238">
        <v>6957</v>
      </c>
      <c r="C7020" s="237">
        <v>103.90474840436035</v>
      </c>
    </row>
    <row r="7021" spans="2:3" x14ac:dyDescent="0.25">
      <c r="B7021" s="238">
        <v>6958</v>
      </c>
      <c r="C7021" s="237">
        <v>200.2147260086183</v>
      </c>
    </row>
    <row r="7022" spans="2:3" x14ac:dyDescent="0.25">
      <c r="B7022" s="238">
        <v>6959</v>
      </c>
      <c r="C7022" s="237">
        <v>155.8644011473007</v>
      </c>
    </row>
    <row r="7023" spans="2:3" x14ac:dyDescent="0.25">
      <c r="B7023" s="238">
        <v>6960</v>
      </c>
      <c r="C7023" s="237">
        <v>-71.573334263553988</v>
      </c>
    </row>
    <row r="7024" spans="2:3" x14ac:dyDescent="0.25">
      <c r="B7024" s="238">
        <v>6961</v>
      </c>
      <c r="C7024" s="237">
        <v>36.79187475561784</v>
      </c>
    </row>
    <row r="7025" spans="2:3" x14ac:dyDescent="0.25">
      <c r="B7025" s="238">
        <v>6962</v>
      </c>
      <c r="C7025" s="237">
        <v>-69.393784971592339</v>
      </c>
    </row>
    <row r="7026" spans="2:3" x14ac:dyDescent="0.25">
      <c r="B7026" s="238">
        <v>6963</v>
      </c>
      <c r="C7026" s="237">
        <v>-13.395404812725786</v>
      </c>
    </row>
    <row r="7027" spans="2:3" x14ac:dyDescent="0.25">
      <c r="B7027" s="238">
        <v>6964</v>
      </c>
      <c r="C7027" s="237">
        <v>296.31569681419819</v>
      </c>
    </row>
    <row r="7028" spans="2:3" x14ac:dyDescent="0.25">
      <c r="B7028" s="238">
        <v>6965</v>
      </c>
      <c r="C7028" s="237">
        <v>-77.44275433723061</v>
      </c>
    </row>
    <row r="7029" spans="2:3" x14ac:dyDescent="0.25">
      <c r="B7029" s="238">
        <v>6966</v>
      </c>
      <c r="C7029" s="237">
        <v>192.70847600636785</v>
      </c>
    </row>
    <row r="7030" spans="2:3" x14ac:dyDescent="0.25">
      <c r="B7030" s="238">
        <v>6967</v>
      </c>
      <c r="C7030" s="237">
        <v>300.33400064628125</v>
      </c>
    </row>
    <row r="7031" spans="2:3" x14ac:dyDescent="0.25">
      <c r="B7031" s="238">
        <v>6968</v>
      </c>
      <c r="C7031" s="237">
        <v>48.976928306665812</v>
      </c>
    </row>
    <row r="7032" spans="2:3" x14ac:dyDescent="0.25">
      <c r="B7032" s="238">
        <v>6969</v>
      </c>
      <c r="C7032" s="237">
        <v>168.65247674617925</v>
      </c>
    </row>
    <row r="7033" spans="2:3" x14ac:dyDescent="0.25">
      <c r="B7033" s="238">
        <v>6970</v>
      </c>
      <c r="C7033" s="237">
        <v>416.7654978994106</v>
      </c>
    </row>
    <row r="7034" spans="2:3" x14ac:dyDescent="0.25">
      <c r="B7034" s="238">
        <v>6971</v>
      </c>
      <c r="C7034" s="237">
        <v>-22.626151177665434</v>
      </c>
    </row>
    <row r="7035" spans="2:3" x14ac:dyDescent="0.25">
      <c r="B7035" s="238">
        <v>6972</v>
      </c>
      <c r="C7035" s="237">
        <v>36.298454295980861</v>
      </c>
    </row>
    <row r="7036" spans="2:3" x14ac:dyDescent="0.25">
      <c r="B7036" s="238">
        <v>6973</v>
      </c>
      <c r="C7036" s="237">
        <v>-76.47931739102043</v>
      </c>
    </row>
    <row r="7037" spans="2:3" x14ac:dyDescent="0.25">
      <c r="B7037" s="238">
        <v>6974</v>
      </c>
      <c r="C7037" s="237">
        <v>-69.840910066511157</v>
      </c>
    </row>
    <row r="7038" spans="2:3" x14ac:dyDescent="0.25">
      <c r="B7038" s="238">
        <v>6975</v>
      </c>
      <c r="C7038" s="237">
        <v>206.85748873397918</v>
      </c>
    </row>
    <row r="7039" spans="2:3" x14ac:dyDescent="0.25">
      <c r="B7039" s="238">
        <v>6976</v>
      </c>
      <c r="C7039" s="237">
        <v>230.58586939313636</v>
      </c>
    </row>
    <row r="7040" spans="2:3" x14ac:dyDescent="0.25">
      <c r="B7040" s="238">
        <v>6977</v>
      </c>
      <c r="C7040" s="237">
        <v>319.30072978684791</v>
      </c>
    </row>
    <row r="7041" spans="2:3" x14ac:dyDescent="0.25">
      <c r="B7041" s="238">
        <v>6978</v>
      </c>
      <c r="C7041" s="237">
        <v>86.258440665601867</v>
      </c>
    </row>
    <row r="7042" spans="2:3" x14ac:dyDescent="0.25">
      <c r="B7042" s="238">
        <v>6979</v>
      </c>
      <c r="C7042" s="237">
        <v>-133.08182089509279</v>
      </c>
    </row>
    <row r="7043" spans="2:3" x14ac:dyDescent="0.25">
      <c r="B7043" s="238">
        <v>6980</v>
      </c>
      <c r="C7043" s="237">
        <v>205.47538284744522</v>
      </c>
    </row>
    <row r="7044" spans="2:3" x14ac:dyDescent="0.25">
      <c r="B7044" s="238">
        <v>6981</v>
      </c>
      <c r="C7044" s="237">
        <v>259.93319061175157</v>
      </c>
    </row>
    <row r="7045" spans="2:3" x14ac:dyDescent="0.25">
      <c r="B7045" s="238">
        <v>6982</v>
      </c>
      <c r="C7045" s="237">
        <v>539.78466014710261</v>
      </c>
    </row>
    <row r="7046" spans="2:3" x14ac:dyDescent="0.25">
      <c r="B7046" s="238">
        <v>6983</v>
      </c>
      <c r="C7046" s="237">
        <v>94.965905246863883</v>
      </c>
    </row>
    <row r="7047" spans="2:3" x14ac:dyDescent="0.25">
      <c r="B7047" s="238">
        <v>6984</v>
      </c>
      <c r="C7047" s="237">
        <v>154.94654169250271</v>
      </c>
    </row>
    <row r="7048" spans="2:3" x14ac:dyDescent="0.25">
      <c r="B7048" s="238">
        <v>6985</v>
      </c>
      <c r="C7048" s="237">
        <v>15.274918008080022</v>
      </c>
    </row>
    <row r="7049" spans="2:3" x14ac:dyDescent="0.25">
      <c r="B7049" s="238">
        <v>6986</v>
      </c>
      <c r="C7049" s="237">
        <v>12.13831422318961</v>
      </c>
    </row>
    <row r="7050" spans="2:3" x14ac:dyDescent="0.25">
      <c r="B7050" s="238">
        <v>6987</v>
      </c>
      <c r="C7050" s="237">
        <v>231.22947517028112</v>
      </c>
    </row>
    <row r="7051" spans="2:3" x14ac:dyDescent="0.25">
      <c r="B7051" s="238">
        <v>6988</v>
      </c>
      <c r="C7051" s="237">
        <v>244.17028938642716</v>
      </c>
    </row>
    <row r="7052" spans="2:3" x14ac:dyDescent="0.25">
      <c r="B7052" s="238">
        <v>6989</v>
      </c>
      <c r="C7052" s="237">
        <v>36.893258688640969</v>
      </c>
    </row>
    <row r="7053" spans="2:3" x14ac:dyDescent="0.25">
      <c r="B7053" s="238">
        <v>6990</v>
      </c>
      <c r="C7053" s="237">
        <v>295.55175177163494</v>
      </c>
    </row>
    <row r="7054" spans="2:3" x14ac:dyDescent="0.25">
      <c r="B7054" s="238">
        <v>6991</v>
      </c>
      <c r="C7054" s="237">
        <v>225.71946223739093</v>
      </c>
    </row>
    <row r="7055" spans="2:3" x14ac:dyDescent="0.25">
      <c r="B7055" s="238">
        <v>6992</v>
      </c>
      <c r="C7055" s="237">
        <v>30.40723977011919</v>
      </c>
    </row>
    <row r="7056" spans="2:3" x14ac:dyDescent="0.25">
      <c r="B7056" s="238">
        <v>6993</v>
      </c>
      <c r="C7056" s="237">
        <v>80.180560989363656</v>
      </c>
    </row>
    <row r="7057" spans="2:3" x14ac:dyDescent="0.25">
      <c r="B7057" s="238">
        <v>6994</v>
      </c>
      <c r="C7057" s="237">
        <v>303.64957658761421</v>
      </c>
    </row>
    <row r="7058" spans="2:3" x14ac:dyDescent="0.25">
      <c r="B7058" s="238">
        <v>6995</v>
      </c>
      <c r="C7058" s="237">
        <v>120.78494446998826</v>
      </c>
    </row>
    <row r="7059" spans="2:3" x14ac:dyDescent="0.25">
      <c r="B7059" s="238">
        <v>6996</v>
      </c>
      <c r="C7059" s="237">
        <v>106.44111901862934</v>
      </c>
    </row>
    <row r="7060" spans="2:3" x14ac:dyDescent="0.25">
      <c r="B7060" s="238">
        <v>6997</v>
      </c>
      <c r="C7060" s="237">
        <v>234.11955201704933</v>
      </c>
    </row>
    <row r="7061" spans="2:3" x14ac:dyDescent="0.25">
      <c r="B7061" s="238">
        <v>6998</v>
      </c>
      <c r="C7061" s="237">
        <v>190.43917715325523</v>
      </c>
    </row>
    <row r="7062" spans="2:3" x14ac:dyDescent="0.25">
      <c r="B7062" s="238">
        <v>6999</v>
      </c>
      <c r="C7062" s="237">
        <v>110.86124414867098</v>
      </c>
    </row>
    <row r="7063" spans="2:3" x14ac:dyDescent="0.25">
      <c r="B7063" s="238">
        <v>7000</v>
      </c>
      <c r="C7063" s="237">
        <v>146.08817990572979</v>
      </c>
    </row>
    <row r="7064" spans="2:3" x14ac:dyDescent="0.25">
      <c r="B7064" s="238">
        <v>7001</v>
      </c>
      <c r="C7064" s="237">
        <v>-134.97139301682458</v>
      </c>
    </row>
    <row r="7065" spans="2:3" x14ac:dyDescent="0.25">
      <c r="B7065" s="238">
        <v>7002</v>
      </c>
      <c r="C7065" s="237">
        <v>195.36835366523118</v>
      </c>
    </row>
    <row r="7066" spans="2:3" x14ac:dyDescent="0.25">
      <c r="B7066" s="238">
        <v>7003</v>
      </c>
      <c r="C7066" s="237">
        <v>218.89376339045842</v>
      </c>
    </row>
    <row r="7067" spans="2:3" x14ac:dyDescent="0.25">
      <c r="B7067" s="238">
        <v>7004</v>
      </c>
      <c r="C7067" s="237">
        <v>289.50792044571858</v>
      </c>
    </row>
    <row r="7068" spans="2:3" x14ac:dyDescent="0.25">
      <c r="B7068" s="238">
        <v>7005</v>
      </c>
      <c r="C7068" s="237">
        <v>179.01001722020658</v>
      </c>
    </row>
    <row r="7069" spans="2:3" x14ac:dyDescent="0.25">
      <c r="B7069" s="238">
        <v>7006</v>
      </c>
      <c r="C7069" s="237">
        <v>81.69819665569554</v>
      </c>
    </row>
    <row r="7070" spans="2:3" x14ac:dyDescent="0.25">
      <c r="B7070" s="238">
        <v>7007</v>
      </c>
      <c r="C7070" s="237">
        <v>-70.469112661316757</v>
      </c>
    </row>
    <row r="7071" spans="2:3" x14ac:dyDescent="0.25">
      <c r="B7071" s="238">
        <v>7008</v>
      </c>
      <c r="C7071" s="237">
        <v>184.21900407986976</v>
      </c>
    </row>
    <row r="7072" spans="2:3" x14ac:dyDescent="0.25">
      <c r="B7072" s="238">
        <v>7009</v>
      </c>
      <c r="C7072" s="237">
        <v>303.40447385875427</v>
      </c>
    </row>
    <row r="7073" spans="2:3" x14ac:dyDescent="0.25">
      <c r="B7073" s="238">
        <v>7010</v>
      </c>
      <c r="C7073" s="237">
        <v>54.241689088674448</v>
      </c>
    </row>
    <row r="7074" spans="2:3" x14ac:dyDescent="0.25">
      <c r="B7074" s="238">
        <v>7011</v>
      </c>
      <c r="C7074" s="237">
        <v>183.86963308933807</v>
      </c>
    </row>
    <row r="7075" spans="2:3" x14ac:dyDescent="0.25">
      <c r="B7075" s="238">
        <v>7012</v>
      </c>
      <c r="C7075" s="237">
        <v>172.8708920398559</v>
      </c>
    </row>
    <row r="7076" spans="2:3" x14ac:dyDescent="0.25">
      <c r="B7076" s="238">
        <v>7013</v>
      </c>
      <c r="C7076" s="237">
        <v>92.901589305478936</v>
      </c>
    </row>
    <row r="7077" spans="2:3" x14ac:dyDescent="0.25">
      <c r="B7077" s="238">
        <v>7014</v>
      </c>
      <c r="C7077" s="237">
        <v>366.72745263573717</v>
      </c>
    </row>
    <row r="7078" spans="2:3" x14ac:dyDescent="0.25">
      <c r="B7078" s="238">
        <v>7015</v>
      </c>
      <c r="C7078" s="237">
        <v>154.77898770278358</v>
      </c>
    </row>
    <row r="7079" spans="2:3" x14ac:dyDescent="0.25">
      <c r="B7079" s="238">
        <v>7016</v>
      </c>
      <c r="C7079" s="237">
        <v>21.330355963674322</v>
      </c>
    </row>
    <row r="7080" spans="2:3" x14ac:dyDescent="0.25">
      <c r="B7080" s="238">
        <v>7017</v>
      </c>
      <c r="C7080" s="237">
        <v>34.56323751257807</v>
      </c>
    </row>
    <row r="7081" spans="2:3" x14ac:dyDescent="0.25">
      <c r="B7081" s="238">
        <v>7018</v>
      </c>
      <c r="C7081" s="237">
        <v>-12.778581781146841</v>
      </c>
    </row>
    <row r="7082" spans="2:3" x14ac:dyDescent="0.25">
      <c r="B7082" s="238">
        <v>7019</v>
      </c>
      <c r="C7082" s="237">
        <v>36.216235308154779</v>
      </c>
    </row>
    <row r="7083" spans="2:3" x14ac:dyDescent="0.25">
      <c r="B7083" s="238">
        <v>7020</v>
      </c>
      <c r="C7083" s="237">
        <v>85.881280709733119</v>
      </c>
    </row>
    <row r="7084" spans="2:3" x14ac:dyDescent="0.25">
      <c r="B7084" s="238">
        <v>7021</v>
      </c>
      <c r="C7084" s="237">
        <v>-80.329010222119223</v>
      </c>
    </row>
    <row r="7085" spans="2:3" x14ac:dyDescent="0.25">
      <c r="B7085" s="238">
        <v>7022</v>
      </c>
      <c r="C7085" s="237">
        <v>46.300399015477836</v>
      </c>
    </row>
    <row r="7086" spans="2:3" x14ac:dyDescent="0.25">
      <c r="B7086" s="238">
        <v>7023</v>
      </c>
      <c r="C7086" s="237">
        <v>101.57742813826022</v>
      </c>
    </row>
    <row r="7087" spans="2:3" x14ac:dyDescent="0.25">
      <c r="B7087" s="238">
        <v>7024</v>
      </c>
      <c r="C7087" s="237">
        <v>105.40948497019154</v>
      </c>
    </row>
    <row r="7088" spans="2:3" x14ac:dyDescent="0.25">
      <c r="B7088" s="238">
        <v>7025</v>
      </c>
      <c r="C7088" s="237">
        <v>187.93417884057169</v>
      </c>
    </row>
    <row r="7089" spans="2:3" x14ac:dyDescent="0.25">
      <c r="B7089" s="238">
        <v>7026</v>
      </c>
      <c r="C7089" s="237">
        <v>-58.965316270062885</v>
      </c>
    </row>
    <row r="7090" spans="2:3" x14ac:dyDescent="0.25">
      <c r="B7090" s="238">
        <v>7027</v>
      </c>
      <c r="C7090" s="237">
        <v>-105.00132325170659</v>
      </c>
    </row>
    <row r="7091" spans="2:3" x14ac:dyDescent="0.25">
      <c r="B7091" s="238">
        <v>7028</v>
      </c>
      <c r="C7091" s="237">
        <v>254.31071817055073</v>
      </c>
    </row>
    <row r="7092" spans="2:3" x14ac:dyDescent="0.25">
      <c r="B7092" s="238">
        <v>7029</v>
      </c>
      <c r="C7092" s="237">
        <v>-102.48915481952912</v>
      </c>
    </row>
    <row r="7093" spans="2:3" x14ac:dyDescent="0.25">
      <c r="B7093" s="238">
        <v>7030</v>
      </c>
      <c r="C7093" s="237">
        <v>126.52883275223552</v>
      </c>
    </row>
    <row r="7094" spans="2:3" x14ac:dyDescent="0.25">
      <c r="B7094" s="238">
        <v>7031</v>
      </c>
      <c r="C7094" s="237">
        <v>142.23324305258188</v>
      </c>
    </row>
    <row r="7095" spans="2:3" x14ac:dyDescent="0.25">
      <c r="B7095" s="238">
        <v>7032</v>
      </c>
      <c r="C7095" s="237">
        <v>182.37080355978932</v>
      </c>
    </row>
    <row r="7096" spans="2:3" x14ac:dyDescent="0.25">
      <c r="B7096" s="238">
        <v>7033</v>
      </c>
      <c r="C7096" s="237">
        <v>418.38585623488626</v>
      </c>
    </row>
    <row r="7097" spans="2:3" x14ac:dyDescent="0.25">
      <c r="B7097" s="238">
        <v>7034</v>
      </c>
      <c r="C7097" s="237">
        <v>300.88476422560916</v>
      </c>
    </row>
    <row r="7098" spans="2:3" x14ac:dyDescent="0.25">
      <c r="B7098" s="238">
        <v>7035</v>
      </c>
      <c r="C7098" s="237">
        <v>160.82751125174116</v>
      </c>
    </row>
    <row r="7099" spans="2:3" x14ac:dyDescent="0.25">
      <c r="B7099" s="238">
        <v>7036</v>
      </c>
      <c r="C7099" s="237">
        <v>100.16846779492042</v>
      </c>
    </row>
    <row r="7100" spans="2:3" x14ac:dyDescent="0.25">
      <c r="B7100" s="238">
        <v>7037</v>
      </c>
      <c r="C7100" s="237">
        <v>201.68597954191938</v>
      </c>
    </row>
    <row r="7101" spans="2:3" x14ac:dyDescent="0.25">
      <c r="B7101" s="238">
        <v>7038</v>
      </c>
      <c r="C7101" s="237">
        <v>204.28237322409842</v>
      </c>
    </row>
    <row r="7102" spans="2:3" x14ac:dyDescent="0.25">
      <c r="B7102" s="238">
        <v>7039</v>
      </c>
      <c r="C7102" s="237">
        <v>159.21774074927842</v>
      </c>
    </row>
    <row r="7103" spans="2:3" x14ac:dyDescent="0.25">
      <c r="B7103" s="238">
        <v>7040</v>
      </c>
      <c r="C7103" s="237">
        <v>212.64911097643335</v>
      </c>
    </row>
    <row r="7104" spans="2:3" x14ac:dyDescent="0.25">
      <c r="B7104" s="238">
        <v>7041</v>
      </c>
      <c r="C7104" s="237">
        <v>245.5822484692213</v>
      </c>
    </row>
    <row r="7105" spans="2:3" x14ac:dyDescent="0.25">
      <c r="B7105" s="238">
        <v>7042</v>
      </c>
      <c r="C7105" s="237">
        <v>79.636138987338995</v>
      </c>
    </row>
    <row r="7106" spans="2:3" x14ac:dyDescent="0.25">
      <c r="B7106" s="238">
        <v>7043</v>
      </c>
      <c r="C7106" s="237">
        <v>36.802560138863967</v>
      </c>
    </row>
    <row r="7107" spans="2:3" x14ac:dyDescent="0.25">
      <c r="B7107" s="238">
        <v>7044</v>
      </c>
      <c r="C7107" s="237">
        <v>217.18451409513136</v>
      </c>
    </row>
    <row r="7108" spans="2:3" x14ac:dyDescent="0.25">
      <c r="B7108" s="238">
        <v>7045</v>
      </c>
      <c r="C7108" s="237">
        <v>36.931312325992891</v>
      </c>
    </row>
    <row r="7109" spans="2:3" x14ac:dyDescent="0.25">
      <c r="B7109" s="238">
        <v>7046</v>
      </c>
      <c r="C7109" s="237">
        <v>194.24376018400483</v>
      </c>
    </row>
    <row r="7110" spans="2:3" x14ac:dyDescent="0.25">
      <c r="B7110" s="238">
        <v>7047</v>
      </c>
      <c r="C7110" s="237">
        <v>276.37745309431665</v>
      </c>
    </row>
    <row r="7111" spans="2:3" x14ac:dyDescent="0.25">
      <c r="B7111" s="238">
        <v>7048</v>
      </c>
      <c r="C7111" s="237">
        <v>-115.57063774700555</v>
      </c>
    </row>
    <row r="7112" spans="2:3" x14ac:dyDescent="0.25">
      <c r="B7112" s="238">
        <v>7049</v>
      </c>
      <c r="C7112" s="237">
        <v>198.60996801962025</v>
      </c>
    </row>
    <row r="7113" spans="2:3" x14ac:dyDescent="0.25">
      <c r="B7113" s="238">
        <v>7050</v>
      </c>
      <c r="C7113" s="237">
        <v>-196.87978773163906</v>
      </c>
    </row>
    <row r="7114" spans="2:3" x14ac:dyDescent="0.25">
      <c r="B7114" s="238">
        <v>7051</v>
      </c>
      <c r="C7114" s="237">
        <v>13.964993418322152</v>
      </c>
    </row>
    <row r="7115" spans="2:3" x14ac:dyDescent="0.25">
      <c r="B7115" s="238">
        <v>7052</v>
      </c>
      <c r="C7115" s="237">
        <v>16.685614053547752</v>
      </c>
    </row>
    <row r="7116" spans="2:3" x14ac:dyDescent="0.25">
      <c r="B7116" s="238">
        <v>7053</v>
      </c>
      <c r="C7116" s="237">
        <v>94.707006795710242</v>
      </c>
    </row>
    <row r="7117" spans="2:3" x14ac:dyDescent="0.25">
      <c r="B7117" s="238">
        <v>7054</v>
      </c>
      <c r="C7117" s="237">
        <v>-33.052679432319053</v>
      </c>
    </row>
    <row r="7118" spans="2:3" x14ac:dyDescent="0.25">
      <c r="B7118" s="238">
        <v>7055</v>
      </c>
      <c r="C7118" s="237">
        <v>136.24571827401883</v>
      </c>
    </row>
    <row r="7119" spans="2:3" x14ac:dyDescent="0.25">
      <c r="B7119" s="238">
        <v>7056</v>
      </c>
      <c r="C7119" s="237">
        <v>135.44965725061397</v>
      </c>
    </row>
    <row r="7120" spans="2:3" x14ac:dyDescent="0.25">
      <c r="B7120" s="238">
        <v>7057</v>
      </c>
      <c r="C7120" s="237">
        <v>60.202915542540367</v>
      </c>
    </row>
    <row r="7121" spans="2:3" x14ac:dyDescent="0.25">
      <c r="B7121" s="238">
        <v>7058</v>
      </c>
      <c r="C7121" s="237">
        <v>309.49202673639923</v>
      </c>
    </row>
    <row r="7122" spans="2:3" x14ac:dyDescent="0.25">
      <c r="B7122" s="238">
        <v>7059</v>
      </c>
      <c r="C7122" s="237">
        <v>-116.37675519234364</v>
      </c>
    </row>
    <row r="7123" spans="2:3" x14ac:dyDescent="0.25">
      <c r="B7123" s="238">
        <v>7060</v>
      </c>
      <c r="C7123" s="237">
        <v>-127.47002821556009</v>
      </c>
    </row>
    <row r="7124" spans="2:3" x14ac:dyDescent="0.25">
      <c r="B7124" s="238">
        <v>7061</v>
      </c>
      <c r="C7124" s="237">
        <v>295.47048585011237</v>
      </c>
    </row>
    <row r="7125" spans="2:3" x14ac:dyDescent="0.25">
      <c r="B7125" s="238">
        <v>7062</v>
      </c>
      <c r="C7125" s="237">
        <v>26.366108504784648</v>
      </c>
    </row>
    <row r="7126" spans="2:3" x14ac:dyDescent="0.25">
      <c r="B7126" s="238">
        <v>7063</v>
      </c>
      <c r="C7126" s="237">
        <v>57.278528880064009</v>
      </c>
    </row>
    <row r="7127" spans="2:3" x14ac:dyDescent="0.25">
      <c r="B7127" s="238">
        <v>7064</v>
      </c>
      <c r="C7127" s="237">
        <v>106.86549518116765</v>
      </c>
    </row>
    <row r="7128" spans="2:3" x14ac:dyDescent="0.25">
      <c r="B7128" s="238">
        <v>7065</v>
      </c>
      <c r="C7128" s="237">
        <v>224.51175613774689</v>
      </c>
    </row>
    <row r="7129" spans="2:3" x14ac:dyDescent="0.25">
      <c r="B7129" s="238">
        <v>7066</v>
      </c>
      <c r="C7129" s="237">
        <v>6.2180097511910759</v>
      </c>
    </row>
    <row r="7130" spans="2:3" x14ac:dyDescent="0.25">
      <c r="B7130" s="238">
        <v>7067</v>
      </c>
      <c r="C7130" s="237">
        <v>257.41595503155651</v>
      </c>
    </row>
    <row r="7131" spans="2:3" x14ac:dyDescent="0.25">
      <c r="B7131" s="238">
        <v>7068</v>
      </c>
      <c r="C7131" s="237">
        <v>166.49617817994826</v>
      </c>
    </row>
    <row r="7132" spans="2:3" x14ac:dyDescent="0.25">
      <c r="B7132" s="238">
        <v>7069</v>
      </c>
      <c r="C7132" s="237">
        <v>4.6714179296883458</v>
      </c>
    </row>
    <row r="7133" spans="2:3" x14ac:dyDescent="0.25">
      <c r="B7133" s="238">
        <v>7070</v>
      </c>
      <c r="C7133" s="237">
        <v>183.00549085127514</v>
      </c>
    </row>
    <row r="7134" spans="2:3" x14ac:dyDescent="0.25">
      <c r="B7134" s="238">
        <v>7071</v>
      </c>
      <c r="C7134" s="237">
        <v>180.35803678924211</v>
      </c>
    </row>
    <row r="7135" spans="2:3" x14ac:dyDescent="0.25">
      <c r="B7135" s="238">
        <v>7072</v>
      </c>
      <c r="C7135" s="237">
        <v>-25.338892590552774</v>
      </c>
    </row>
    <row r="7136" spans="2:3" x14ac:dyDescent="0.25">
      <c r="B7136" s="238">
        <v>7073</v>
      </c>
      <c r="C7136" s="237">
        <v>59.860351846419071</v>
      </c>
    </row>
    <row r="7137" spans="2:3" x14ac:dyDescent="0.25">
      <c r="B7137" s="238">
        <v>7074</v>
      </c>
      <c r="C7137" s="237">
        <v>538.07641355481405</v>
      </c>
    </row>
    <row r="7138" spans="2:3" x14ac:dyDescent="0.25">
      <c r="B7138" s="238">
        <v>7075</v>
      </c>
      <c r="C7138" s="237">
        <v>145.46587588685637</v>
      </c>
    </row>
    <row r="7139" spans="2:3" x14ac:dyDescent="0.25">
      <c r="B7139" s="238">
        <v>7076</v>
      </c>
      <c r="C7139" s="237">
        <v>-42.214242780385916</v>
      </c>
    </row>
    <row r="7140" spans="2:3" x14ac:dyDescent="0.25">
      <c r="B7140" s="238">
        <v>7077</v>
      </c>
      <c r="C7140" s="237">
        <v>-28.330960499541703</v>
      </c>
    </row>
    <row r="7141" spans="2:3" x14ac:dyDescent="0.25">
      <c r="B7141" s="238">
        <v>7078</v>
      </c>
      <c r="C7141" s="237">
        <v>79.451557117652627</v>
      </c>
    </row>
    <row r="7142" spans="2:3" x14ac:dyDescent="0.25">
      <c r="B7142" s="238">
        <v>7079</v>
      </c>
      <c r="C7142" s="237">
        <v>-84.727622544665024</v>
      </c>
    </row>
    <row r="7143" spans="2:3" x14ac:dyDescent="0.25">
      <c r="B7143" s="238">
        <v>7080</v>
      </c>
      <c r="C7143" s="237">
        <v>22.408189936256363</v>
      </c>
    </row>
    <row r="7144" spans="2:3" x14ac:dyDescent="0.25">
      <c r="B7144" s="238">
        <v>7081</v>
      </c>
      <c r="C7144" s="237">
        <v>127.63309373386414</v>
      </c>
    </row>
    <row r="7145" spans="2:3" x14ac:dyDescent="0.25">
      <c r="B7145" s="238">
        <v>7082</v>
      </c>
      <c r="C7145" s="237">
        <v>294.81627400498746</v>
      </c>
    </row>
    <row r="7146" spans="2:3" x14ac:dyDescent="0.25">
      <c r="B7146" s="238">
        <v>7083</v>
      </c>
      <c r="C7146" s="237">
        <v>71.531956235204518</v>
      </c>
    </row>
    <row r="7147" spans="2:3" x14ac:dyDescent="0.25">
      <c r="B7147" s="238">
        <v>7084</v>
      </c>
      <c r="C7147" s="237">
        <v>67.69903543853971</v>
      </c>
    </row>
    <row r="7148" spans="2:3" x14ac:dyDescent="0.25">
      <c r="B7148" s="238">
        <v>7085</v>
      </c>
      <c r="C7148" s="237">
        <v>251.65242198836035</v>
      </c>
    </row>
    <row r="7149" spans="2:3" x14ac:dyDescent="0.25">
      <c r="B7149" s="238">
        <v>7086</v>
      </c>
      <c r="C7149" s="237">
        <v>83.938045305551512</v>
      </c>
    </row>
    <row r="7150" spans="2:3" x14ac:dyDescent="0.25">
      <c r="B7150" s="238">
        <v>7087</v>
      </c>
      <c r="C7150" s="237">
        <v>67.508072129787365</v>
      </c>
    </row>
    <row r="7151" spans="2:3" x14ac:dyDescent="0.25">
      <c r="B7151" s="238">
        <v>7088</v>
      </c>
      <c r="C7151" s="237">
        <v>407.09462700610112</v>
      </c>
    </row>
    <row r="7152" spans="2:3" x14ac:dyDescent="0.25">
      <c r="B7152" s="238">
        <v>7089</v>
      </c>
      <c r="C7152" s="237">
        <v>70.140463297534524</v>
      </c>
    </row>
    <row r="7153" spans="2:3" x14ac:dyDescent="0.25">
      <c r="B7153" s="238">
        <v>7090</v>
      </c>
      <c r="C7153" s="237">
        <v>166.31247716061176</v>
      </c>
    </row>
    <row r="7154" spans="2:3" x14ac:dyDescent="0.25">
      <c r="B7154" s="238">
        <v>7091</v>
      </c>
      <c r="C7154" s="237">
        <v>104.03624128873402</v>
      </c>
    </row>
    <row r="7155" spans="2:3" x14ac:dyDescent="0.25">
      <c r="B7155" s="238">
        <v>7092</v>
      </c>
      <c r="C7155" s="237">
        <v>43.196005264646544</v>
      </c>
    </row>
    <row r="7156" spans="2:3" x14ac:dyDescent="0.25">
      <c r="B7156" s="238">
        <v>7093</v>
      </c>
      <c r="C7156" s="237">
        <v>191.84669229998053</v>
      </c>
    </row>
    <row r="7157" spans="2:3" x14ac:dyDescent="0.25">
      <c r="B7157" s="238">
        <v>7094</v>
      </c>
      <c r="C7157" s="237">
        <v>102.3944696353132</v>
      </c>
    </row>
    <row r="7158" spans="2:3" x14ac:dyDescent="0.25">
      <c r="B7158" s="238">
        <v>7095</v>
      </c>
      <c r="C7158" s="237">
        <v>-92.826635424109298</v>
      </c>
    </row>
    <row r="7159" spans="2:3" x14ac:dyDescent="0.25">
      <c r="B7159" s="238">
        <v>7096</v>
      </c>
      <c r="C7159" s="237">
        <v>145.35849497320848</v>
      </c>
    </row>
    <row r="7160" spans="2:3" x14ac:dyDescent="0.25">
      <c r="B7160" s="238">
        <v>7097</v>
      </c>
      <c r="C7160" s="237">
        <v>289.29405720352759</v>
      </c>
    </row>
    <row r="7161" spans="2:3" x14ac:dyDescent="0.25">
      <c r="B7161" s="238">
        <v>7098</v>
      </c>
      <c r="C7161" s="237">
        <v>275.38390193655141</v>
      </c>
    </row>
    <row r="7162" spans="2:3" x14ac:dyDescent="0.25">
      <c r="B7162" s="238">
        <v>7099</v>
      </c>
      <c r="C7162" s="237">
        <v>219.55968541503387</v>
      </c>
    </row>
    <row r="7163" spans="2:3" x14ac:dyDescent="0.25">
      <c r="B7163" s="238">
        <v>7100</v>
      </c>
      <c r="C7163" s="237">
        <v>163.08802273695014</v>
      </c>
    </row>
    <row r="7164" spans="2:3" x14ac:dyDescent="0.25">
      <c r="B7164" s="238">
        <v>7101</v>
      </c>
      <c r="C7164" s="237">
        <v>198.32228270449542</v>
      </c>
    </row>
    <row r="7165" spans="2:3" x14ac:dyDescent="0.25">
      <c r="B7165" s="238">
        <v>7102</v>
      </c>
      <c r="C7165" s="237">
        <v>-47.861305008529825</v>
      </c>
    </row>
    <row r="7166" spans="2:3" x14ac:dyDescent="0.25">
      <c r="B7166" s="238">
        <v>7103</v>
      </c>
      <c r="C7166" s="237">
        <v>276.34520908695288</v>
      </c>
    </row>
    <row r="7167" spans="2:3" x14ac:dyDescent="0.25">
      <c r="B7167" s="238">
        <v>7104</v>
      </c>
      <c r="C7167" s="237">
        <v>210.53741511246938</v>
      </c>
    </row>
    <row r="7168" spans="2:3" x14ac:dyDescent="0.25">
      <c r="B7168" s="238">
        <v>7105</v>
      </c>
      <c r="C7168" s="237">
        <v>-102.59042823488929</v>
      </c>
    </row>
    <row r="7169" spans="2:3" x14ac:dyDescent="0.25">
      <c r="B7169" s="238">
        <v>7106</v>
      </c>
      <c r="C7169" s="237">
        <v>332.42579105462141</v>
      </c>
    </row>
    <row r="7170" spans="2:3" x14ac:dyDescent="0.25">
      <c r="B7170" s="238">
        <v>7107</v>
      </c>
      <c r="C7170" s="237">
        <v>-25.472693855400905</v>
      </c>
    </row>
    <row r="7171" spans="2:3" x14ac:dyDescent="0.25">
      <c r="B7171" s="238">
        <v>7108</v>
      </c>
      <c r="C7171" s="237">
        <v>64.641934056094698</v>
      </c>
    </row>
    <row r="7172" spans="2:3" x14ac:dyDescent="0.25">
      <c r="B7172" s="238">
        <v>7109</v>
      </c>
      <c r="C7172" s="237">
        <v>84.900498434954272</v>
      </c>
    </row>
    <row r="7173" spans="2:3" x14ac:dyDescent="0.25">
      <c r="B7173" s="238">
        <v>7110</v>
      </c>
      <c r="C7173" s="237">
        <v>5.8988439346664023</v>
      </c>
    </row>
    <row r="7174" spans="2:3" x14ac:dyDescent="0.25">
      <c r="B7174" s="238">
        <v>7111</v>
      </c>
      <c r="C7174" s="237">
        <v>-92.062859283131047</v>
      </c>
    </row>
    <row r="7175" spans="2:3" x14ac:dyDescent="0.25">
      <c r="B7175" s="238">
        <v>7112</v>
      </c>
      <c r="C7175" s="237">
        <v>229.07267255578495</v>
      </c>
    </row>
    <row r="7176" spans="2:3" x14ac:dyDescent="0.25">
      <c r="B7176" s="238">
        <v>7113</v>
      </c>
      <c r="C7176" s="237">
        <v>148.47110329482632</v>
      </c>
    </row>
    <row r="7177" spans="2:3" x14ac:dyDescent="0.25">
      <c r="B7177" s="238">
        <v>7114</v>
      </c>
      <c r="C7177" s="237">
        <v>381.92064784487098</v>
      </c>
    </row>
    <row r="7178" spans="2:3" x14ac:dyDescent="0.25">
      <c r="B7178" s="238">
        <v>7115</v>
      </c>
      <c r="C7178" s="237">
        <v>-177.35217235654454</v>
      </c>
    </row>
    <row r="7179" spans="2:3" x14ac:dyDescent="0.25">
      <c r="B7179" s="238">
        <v>7116</v>
      </c>
      <c r="C7179" s="237">
        <v>-5.8866508612509847</v>
      </c>
    </row>
    <row r="7180" spans="2:3" x14ac:dyDescent="0.25">
      <c r="B7180" s="238">
        <v>7117</v>
      </c>
      <c r="C7180" s="237">
        <v>232.11276703496389</v>
      </c>
    </row>
    <row r="7181" spans="2:3" x14ac:dyDescent="0.25">
      <c r="B7181" s="238">
        <v>7118</v>
      </c>
      <c r="C7181" s="237">
        <v>314.17233654431317</v>
      </c>
    </row>
    <row r="7182" spans="2:3" x14ac:dyDescent="0.25">
      <c r="B7182" s="238">
        <v>7119</v>
      </c>
      <c r="C7182" s="237">
        <v>120.80026064410406</v>
      </c>
    </row>
    <row r="7183" spans="2:3" x14ac:dyDescent="0.25">
      <c r="B7183" s="238">
        <v>7120</v>
      </c>
      <c r="C7183" s="237">
        <v>270.65272924036299</v>
      </c>
    </row>
    <row r="7184" spans="2:3" x14ac:dyDescent="0.25">
      <c r="B7184" s="238">
        <v>7121</v>
      </c>
      <c r="C7184" s="237">
        <v>-130.60943393904344</v>
      </c>
    </row>
    <row r="7185" spans="2:3" x14ac:dyDescent="0.25">
      <c r="B7185" s="238">
        <v>7122</v>
      </c>
      <c r="C7185" s="237">
        <v>57.622259293328256</v>
      </c>
    </row>
    <row r="7186" spans="2:3" x14ac:dyDescent="0.25">
      <c r="B7186" s="238">
        <v>7123</v>
      </c>
      <c r="C7186" s="237">
        <v>-38.752842983650766</v>
      </c>
    </row>
    <row r="7187" spans="2:3" x14ac:dyDescent="0.25">
      <c r="B7187" s="238">
        <v>7124</v>
      </c>
      <c r="C7187" s="237">
        <v>113.01571741937657</v>
      </c>
    </row>
    <row r="7188" spans="2:3" x14ac:dyDescent="0.25">
      <c r="B7188" s="238">
        <v>7125</v>
      </c>
      <c r="C7188" s="237">
        <v>140.08971198748432</v>
      </c>
    </row>
    <row r="7189" spans="2:3" x14ac:dyDescent="0.25">
      <c r="B7189" s="238">
        <v>7126</v>
      </c>
      <c r="C7189" s="237">
        <v>162.08275372639892</v>
      </c>
    </row>
    <row r="7190" spans="2:3" x14ac:dyDescent="0.25">
      <c r="B7190" s="238">
        <v>7127</v>
      </c>
      <c r="C7190" s="237">
        <v>177.77486911446923</v>
      </c>
    </row>
    <row r="7191" spans="2:3" x14ac:dyDescent="0.25">
      <c r="B7191" s="238">
        <v>7128</v>
      </c>
      <c r="C7191" s="237">
        <v>-23.340900807407138</v>
      </c>
    </row>
    <row r="7192" spans="2:3" x14ac:dyDescent="0.25">
      <c r="B7192" s="238">
        <v>7129</v>
      </c>
      <c r="C7192" s="237">
        <v>281.09107989567832</v>
      </c>
    </row>
    <row r="7193" spans="2:3" x14ac:dyDescent="0.25">
      <c r="B7193" s="238">
        <v>7130</v>
      </c>
      <c r="C7193" s="237">
        <v>230.96368528606533</v>
      </c>
    </row>
    <row r="7194" spans="2:3" x14ac:dyDescent="0.25">
      <c r="B7194" s="238">
        <v>7131</v>
      </c>
      <c r="C7194" s="237">
        <v>104.01885747987332</v>
      </c>
    </row>
    <row r="7195" spans="2:3" x14ac:dyDescent="0.25">
      <c r="B7195" s="238">
        <v>7132</v>
      </c>
      <c r="C7195" s="237">
        <v>87.495035660912805</v>
      </c>
    </row>
    <row r="7196" spans="2:3" x14ac:dyDescent="0.25">
      <c r="B7196" s="238">
        <v>7133</v>
      </c>
      <c r="C7196" s="237">
        <v>471.23902302861819</v>
      </c>
    </row>
    <row r="7197" spans="2:3" x14ac:dyDescent="0.25">
      <c r="B7197" s="238">
        <v>7134</v>
      </c>
      <c r="C7197" s="237">
        <v>161.9741210967681</v>
      </c>
    </row>
    <row r="7198" spans="2:3" x14ac:dyDescent="0.25">
      <c r="B7198" s="238">
        <v>7135</v>
      </c>
      <c r="C7198" s="237">
        <v>108.00013422685078</v>
      </c>
    </row>
    <row r="7199" spans="2:3" x14ac:dyDescent="0.25">
      <c r="B7199" s="238">
        <v>7136</v>
      </c>
      <c r="C7199" s="237">
        <v>33.267406936338872</v>
      </c>
    </row>
    <row r="7200" spans="2:3" x14ac:dyDescent="0.25">
      <c r="B7200" s="238">
        <v>7137</v>
      </c>
      <c r="C7200" s="237">
        <v>142.25344680310008</v>
      </c>
    </row>
    <row r="7201" spans="2:3" x14ac:dyDescent="0.25">
      <c r="B7201" s="238">
        <v>7138</v>
      </c>
      <c r="C7201" s="237">
        <v>371.29999687918445</v>
      </c>
    </row>
    <row r="7202" spans="2:3" x14ac:dyDescent="0.25">
      <c r="B7202" s="238">
        <v>7139</v>
      </c>
      <c r="C7202" s="237">
        <v>119.82753860583918</v>
      </c>
    </row>
    <row r="7203" spans="2:3" x14ac:dyDescent="0.25">
      <c r="B7203" s="238">
        <v>7140</v>
      </c>
      <c r="C7203" s="237">
        <v>316.20885196146554</v>
      </c>
    </row>
    <row r="7204" spans="2:3" x14ac:dyDescent="0.25">
      <c r="B7204" s="238">
        <v>7141</v>
      </c>
      <c r="C7204" s="237">
        <v>123.27828781035076</v>
      </c>
    </row>
    <row r="7205" spans="2:3" x14ac:dyDescent="0.25">
      <c r="B7205" s="238">
        <v>7142</v>
      </c>
      <c r="C7205" s="237">
        <v>-93.272466570104115</v>
      </c>
    </row>
    <row r="7206" spans="2:3" x14ac:dyDescent="0.25">
      <c r="B7206" s="238">
        <v>7143</v>
      </c>
      <c r="C7206" s="237">
        <v>133.33411542376368</v>
      </c>
    </row>
    <row r="7207" spans="2:3" x14ac:dyDescent="0.25">
      <c r="B7207" s="238">
        <v>7144</v>
      </c>
      <c r="C7207" s="237">
        <v>298.89772566927115</v>
      </c>
    </row>
    <row r="7208" spans="2:3" x14ac:dyDescent="0.25">
      <c r="B7208" s="238">
        <v>7145</v>
      </c>
      <c r="C7208" s="237">
        <v>146.95383242547945</v>
      </c>
    </row>
    <row r="7209" spans="2:3" x14ac:dyDescent="0.25">
      <c r="B7209" s="238">
        <v>7146</v>
      </c>
      <c r="C7209" s="237">
        <v>144.30997848082822</v>
      </c>
    </row>
    <row r="7210" spans="2:3" x14ac:dyDescent="0.25">
      <c r="B7210" s="238">
        <v>7147</v>
      </c>
      <c r="C7210" s="237">
        <v>106.08081295854782</v>
      </c>
    </row>
    <row r="7211" spans="2:3" x14ac:dyDescent="0.25">
      <c r="B7211" s="238">
        <v>7148</v>
      </c>
      <c r="C7211" s="237">
        <v>319.21930279396759</v>
      </c>
    </row>
    <row r="7212" spans="2:3" x14ac:dyDescent="0.25">
      <c r="B7212" s="238">
        <v>7149</v>
      </c>
      <c r="C7212" s="237">
        <v>210.14323680425281</v>
      </c>
    </row>
    <row r="7213" spans="2:3" x14ac:dyDescent="0.25">
      <c r="B7213" s="238">
        <v>7150</v>
      </c>
      <c r="C7213" s="237">
        <v>133.40524607625701</v>
      </c>
    </row>
    <row r="7214" spans="2:3" x14ac:dyDescent="0.25">
      <c r="B7214" s="238">
        <v>7151</v>
      </c>
      <c r="C7214" s="237">
        <v>118.50509291168112</v>
      </c>
    </row>
    <row r="7215" spans="2:3" x14ac:dyDescent="0.25">
      <c r="B7215" s="238">
        <v>7152</v>
      </c>
      <c r="C7215" s="237">
        <v>-79.772754969665044</v>
      </c>
    </row>
    <row r="7216" spans="2:3" x14ac:dyDescent="0.25">
      <c r="B7216" s="238">
        <v>7153</v>
      </c>
      <c r="C7216" s="237">
        <v>191.51725088622464</v>
      </c>
    </row>
    <row r="7217" spans="2:3" x14ac:dyDescent="0.25">
      <c r="B7217" s="238">
        <v>7154</v>
      </c>
      <c r="C7217" s="237">
        <v>55.137834127234569</v>
      </c>
    </row>
    <row r="7218" spans="2:3" x14ac:dyDescent="0.25">
      <c r="B7218" s="238">
        <v>7155</v>
      </c>
      <c r="C7218" s="237">
        <v>201.97922288237547</v>
      </c>
    </row>
    <row r="7219" spans="2:3" x14ac:dyDescent="0.25">
      <c r="B7219" s="238">
        <v>7156</v>
      </c>
      <c r="C7219" s="237">
        <v>-1.3264476147097923</v>
      </c>
    </row>
    <row r="7220" spans="2:3" x14ac:dyDescent="0.25">
      <c r="B7220" s="238">
        <v>7157</v>
      </c>
      <c r="C7220" s="237">
        <v>211.92687640331249</v>
      </c>
    </row>
    <row r="7221" spans="2:3" x14ac:dyDescent="0.25">
      <c r="B7221" s="238">
        <v>7158</v>
      </c>
      <c r="C7221" s="237">
        <v>-151.05467549896974</v>
      </c>
    </row>
    <row r="7222" spans="2:3" x14ac:dyDescent="0.25">
      <c r="B7222" s="238">
        <v>7159</v>
      </c>
      <c r="C7222" s="237">
        <v>167.38033858393587</v>
      </c>
    </row>
    <row r="7223" spans="2:3" x14ac:dyDescent="0.25">
      <c r="B7223" s="238">
        <v>7160</v>
      </c>
      <c r="C7223" s="237">
        <v>97.132423422033938</v>
      </c>
    </row>
    <row r="7224" spans="2:3" x14ac:dyDescent="0.25">
      <c r="B7224" s="238">
        <v>7161</v>
      </c>
      <c r="C7224" s="237">
        <v>-6.713200099929395</v>
      </c>
    </row>
    <row r="7225" spans="2:3" x14ac:dyDescent="0.25">
      <c r="B7225" s="238">
        <v>7162</v>
      </c>
      <c r="C7225" s="237">
        <v>18.998021717529724</v>
      </c>
    </row>
    <row r="7226" spans="2:3" x14ac:dyDescent="0.25">
      <c r="B7226" s="238">
        <v>7163</v>
      </c>
      <c r="C7226" s="237">
        <v>140.5949394357892</v>
      </c>
    </row>
    <row r="7227" spans="2:3" x14ac:dyDescent="0.25">
      <c r="B7227" s="238">
        <v>7164</v>
      </c>
      <c r="C7227" s="237">
        <v>-5.4014487205140824</v>
      </c>
    </row>
    <row r="7228" spans="2:3" x14ac:dyDescent="0.25">
      <c r="B7228" s="238">
        <v>7165</v>
      </c>
      <c r="C7228" s="237">
        <v>148.44604278078731</v>
      </c>
    </row>
    <row r="7229" spans="2:3" x14ac:dyDescent="0.25">
      <c r="B7229" s="238">
        <v>7166</v>
      </c>
      <c r="C7229" s="237">
        <v>153.77694111798036</v>
      </c>
    </row>
    <row r="7230" spans="2:3" x14ac:dyDescent="0.25">
      <c r="B7230" s="238">
        <v>7167</v>
      </c>
      <c r="C7230" s="237">
        <v>153.82011543306623</v>
      </c>
    </row>
    <row r="7231" spans="2:3" x14ac:dyDescent="0.25">
      <c r="B7231" s="238">
        <v>7168</v>
      </c>
      <c r="C7231" s="237">
        <v>127.21634554440328</v>
      </c>
    </row>
    <row r="7232" spans="2:3" x14ac:dyDescent="0.25">
      <c r="B7232" s="238">
        <v>7169</v>
      </c>
      <c r="C7232" s="237">
        <v>287.39601650137388</v>
      </c>
    </row>
    <row r="7233" spans="2:3" x14ac:dyDescent="0.25">
      <c r="B7233" s="238">
        <v>7170</v>
      </c>
      <c r="C7233" s="237">
        <v>256.25890641674044</v>
      </c>
    </row>
    <row r="7234" spans="2:3" x14ac:dyDescent="0.25">
      <c r="B7234" s="238">
        <v>7171</v>
      </c>
      <c r="C7234" s="237">
        <v>196.94656697080978</v>
      </c>
    </row>
    <row r="7235" spans="2:3" x14ac:dyDescent="0.25">
      <c r="B7235" s="238">
        <v>7172</v>
      </c>
      <c r="C7235" s="237">
        <v>177.88206706015916</v>
      </c>
    </row>
    <row r="7236" spans="2:3" x14ac:dyDescent="0.25">
      <c r="B7236" s="238">
        <v>7173</v>
      </c>
      <c r="C7236" s="237">
        <v>2.5397607359176533</v>
      </c>
    </row>
    <row r="7237" spans="2:3" x14ac:dyDescent="0.25">
      <c r="B7237" s="238">
        <v>7174</v>
      </c>
      <c r="C7237" s="237">
        <v>1.6729705011856311</v>
      </c>
    </row>
    <row r="7238" spans="2:3" x14ac:dyDescent="0.25">
      <c r="B7238" s="238">
        <v>7175</v>
      </c>
      <c r="C7238" s="237">
        <v>97.63443783855277</v>
      </c>
    </row>
    <row r="7239" spans="2:3" x14ac:dyDescent="0.25">
      <c r="B7239" s="238">
        <v>7176</v>
      </c>
      <c r="C7239" s="237">
        <v>103.27392957241834</v>
      </c>
    </row>
    <row r="7240" spans="2:3" x14ac:dyDescent="0.25">
      <c r="B7240" s="238">
        <v>7177</v>
      </c>
      <c r="C7240" s="237">
        <v>-10.337829169367183</v>
      </c>
    </row>
    <row r="7241" spans="2:3" x14ac:dyDescent="0.25">
      <c r="B7241" s="238">
        <v>7178</v>
      </c>
      <c r="C7241" s="237">
        <v>137.21261267394092</v>
      </c>
    </row>
    <row r="7242" spans="2:3" x14ac:dyDescent="0.25">
      <c r="B7242" s="238">
        <v>7179</v>
      </c>
      <c r="C7242" s="237">
        <v>125.03978761443702</v>
      </c>
    </row>
    <row r="7243" spans="2:3" x14ac:dyDescent="0.25">
      <c r="B7243" s="238">
        <v>7180</v>
      </c>
      <c r="C7243" s="237">
        <v>174.86276019818035</v>
      </c>
    </row>
    <row r="7244" spans="2:3" x14ac:dyDescent="0.25">
      <c r="B7244" s="238">
        <v>7181</v>
      </c>
      <c r="C7244" s="237">
        <v>-15.291237008307832</v>
      </c>
    </row>
    <row r="7245" spans="2:3" x14ac:dyDescent="0.25">
      <c r="B7245" s="238">
        <v>7182</v>
      </c>
      <c r="C7245" s="237">
        <v>71.971585370513608</v>
      </c>
    </row>
    <row r="7246" spans="2:3" x14ac:dyDescent="0.25">
      <c r="B7246" s="238">
        <v>7183</v>
      </c>
      <c r="C7246" s="237">
        <v>-151.35318817908251</v>
      </c>
    </row>
    <row r="7247" spans="2:3" x14ac:dyDescent="0.25">
      <c r="B7247" s="238">
        <v>7184</v>
      </c>
      <c r="C7247" s="237">
        <v>337.47194626268606</v>
      </c>
    </row>
    <row r="7248" spans="2:3" x14ac:dyDescent="0.25">
      <c r="B7248" s="238">
        <v>7185</v>
      </c>
      <c r="C7248" s="237">
        <v>155.33636428794455</v>
      </c>
    </row>
    <row r="7249" spans="2:3" x14ac:dyDescent="0.25">
      <c r="B7249" s="238">
        <v>7186</v>
      </c>
      <c r="C7249" s="237">
        <v>215.81502044146589</v>
      </c>
    </row>
    <row r="7250" spans="2:3" x14ac:dyDescent="0.25">
      <c r="B7250" s="238">
        <v>7187</v>
      </c>
      <c r="C7250" s="237">
        <v>273.03407298993477</v>
      </c>
    </row>
    <row r="7251" spans="2:3" x14ac:dyDescent="0.25">
      <c r="B7251" s="238">
        <v>7188</v>
      </c>
      <c r="C7251" s="237">
        <v>220.58630884608948</v>
      </c>
    </row>
    <row r="7252" spans="2:3" x14ac:dyDescent="0.25">
      <c r="B7252" s="238">
        <v>7189</v>
      </c>
      <c r="C7252" s="237">
        <v>141.76026556214407</v>
      </c>
    </row>
    <row r="7253" spans="2:3" x14ac:dyDescent="0.25">
      <c r="B7253" s="238">
        <v>7190</v>
      </c>
      <c r="C7253" s="237">
        <v>297.41774884261599</v>
      </c>
    </row>
    <row r="7254" spans="2:3" x14ac:dyDescent="0.25">
      <c r="B7254" s="238">
        <v>7191</v>
      </c>
      <c r="C7254" s="237">
        <v>108.48228813735122</v>
      </c>
    </row>
    <row r="7255" spans="2:3" x14ac:dyDescent="0.25">
      <c r="B7255" s="238">
        <v>7192</v>
      </c>
      <c r="C7255" s="237">
        <v>87.028139805763175</v>
      </c>
    </row>
    <row r="7256" spans="2:3" x14ac:dyDescent="0.25">
      <c r="B7256" s="238">
        <v>7193</v>
      </c>
      <c r="C7256" s="237">
        <v>269.91897971559206</v>
      </c>
    </row>
    <row r="7257" spans="2:3" x14ac:dyDescent="0.25">
      <c r="B7257" s="238">
        <v>7194</v>
      </c>
      <c r="C7257" s="237">
        <v>153.30096271004572</v>
      </c>
    </row>
    <row r="7258" spans="2:3" x14ac:dyDescent="0.25">
      <c r="B7258" s="238">
        <v>7195</v>
      </c>
      <c r="C7258" s="237">
        <v>154.8280597616361</v>
      </c>
    </row>
    <row r="7259" spans="2:3" x14ac:dyDescent="0.25">
      <c r="B7259" s="238">
        <v>7196</v>
      </c>
      <c r="C7259" s="237">
        <v>126.9982643401904</v>
      </c>
    </row>
    <row r="7260" spans="2:3" x14ac:dyDescent="0.25">
      <c r="B7260" s="238">
        <v>7197</v>
      </c>
      <c r="C7260" s="237">
        <v>2.6720169600358759</v>
      </c>
    </row>
    <row r="7261" spans="2:3" x14ac:dyDescent="0.25">
      <c r="B7261" s="238">
        <v>7198</v>
      </c>
      <c r="C7261" s="237">
        <v>225.59348652342197</v>
      </c>
    </row>
    <row r="7262" spans="2:3" x14ac:dyDescent="0.25">
      <c r="B7262" s="238">
        <v>7199</v>
      </c>
      <c r="C7262" s="237">
        <v>-2.218114192936909</v>
      </c>
    </row>
    <row r="7263" spans="2:3" x14ac:dyDescent="0.25">
      <c r="B7263" s="238">
        <v>7200</v>
      </c>
      <c r="C7263" s="237">
        <v>35.81641267260926</v>
      </c>
    </row>
    <row r="7264" spans="2:3" x14ac:dyDescent="0.25">
      <c r="B7264" s="238">
        <v>7201</v>
      </c>
      <c r="C7264" s="237">
        <v>203.4881744705886</v>
      </c>
    </row>
    <row r="7265" spans="2:3" x14ac:dyDescent="0.25">
      <c r="B7265" s="238">
        <v>7202</v>
      </c>
      <c r="C7265" s="237">
        <v>205.71422683923799</v>
      </c>
    </row>
    <row r="7266" spans="2:3" x14ac:dyDescent="0.25">
      <c r="B7266" s="238">
        <v>7203</v>
      </c>
      <c r="C7266" s="237">
        <v>212.02287638853011</v>
      </c>
    </row>
    <row r="7267" spans="2:3" x14ac:dyDescent="0.25">
      <c r="B7267" s="238">
        <v>7204</v>
      </c>
      <c r="C7267" s="237">
        <v>192.89938537689014</v>
      </c>
    </row>
    <row r="7268" spans="2:3" x14ac:dyDescent="0.25">
      <c r="B7268" s="238">
        <v>7205</v>
      </c>
      <c r="C7268" s="237">
        <v>123.81268914554312</v>
      </c>
    </row>
    <row r="7269" spans="2:3" x14ac:dyDescent="0.25">
      <c r="B7269" s="238">
        <v>7206</v>
      </c>
      <c r="C7269" s="237">
        <v>-78.216075822480747</v>
      </c>
    </row>
    <row r="7270" spans="2:3" x14ac:dyDescent="0.25">
      <c r="B7270" s="238">
        <v>7207</v>
      </c>
      <c r="C7270" s="237">
        <v>35.278531243296712</v>
      </c>
    </row>
    <row r="7271" spans="2:3" x14ac:dyDescent="0.25">
      <c r="B7271" s="238">
        <v>7208</v>
      </c>
      <c r="C7271" s="237">
        <v>179.36144333277687</v>
      </c>
    </row>
    <row r="7272" spans="2:3" x14ac:dyDescent="0.25">
      <c r="B7272" s="238">
        <v>7209</v>
      </c>
      <c r="C7272" s="237">
        <v>-137.86809019943775</v>
      </c>
    </row>
    <row r="7273" spans="2:3" x14ac:dyDescent="0.25">
      <c r="B7273" s="238">
        <v>7210</v>
      </c>
      <c r="C7273" s="237">
        <v>37.208302899297692</v>
      </c>
    </row>
    <row r="7274" spans="2:3" x14ac:dyDescent="0.25">
      <c r="B7274" s="238">
        <v>7211</v>
      </c>
      <c r="C7274" s="237">
        <v>-9.9930895548403385</v>
      </c>
    </row>
    <row r="7275" spans="2:3" x14ac:dyDescent="0.25">
      <c r="B7275" s="238">
        <v>7212</v>
      </c>
      <c r="C7275" s="237">
        <v>177.91012226280708</v>
      </c>
    </row>
    <row r="7276" spans="2:3" x14ac:dyDescent="0.25">
      <c r="B7276" s="238">
        <v>7213</v>
      </c>
      <c r="C7276" s="237">
        <v>140.78075270110588</v>
      </c>
    </row>
    <row r="7277" spans="2:3" x14ac:dyDescent="0.25">
      <c r="B7277" s="238">
        <v>7214</v>
      </c>
      <c r="C7277" s="237">
        <v>114.00931872360242</v>
      </c>
    </row>
    <row r="7278" spans="2:3" x14ac:dyDescent="0.25">
      <c r="B7278" s="238">
        <v>7215</v>
      </c>
      <c r="C7278" s="237">
        <v>4.1835623024340265</v>
      </c>
    </row>
    <row r="7279" spans="2:3" x14ac:dyDescent="0.25">
      <c r="B7279" s="238">
        <v>7216</v>
      </c>
      <c r="C7279" s="237">
        <v>160.46809672114981</v>
      </c>
    </row>
    <row r="7280" spans="2:3" x14ac:dyDescent="0.25">
      <c r="B7280" s="238">
        <v>7217</v>
      </c>
      <c r="C7280" s="237">
        <v>-78.431577691913702</v>
      </c>
    </row>
    <row r="7281" spans="2:3" x14ac:dyDescent="0.25">
      <c r="B7281" s="238">
        <v>7218</v>
      </c>
      <c r="C7281" s="237">
        <v>245.11432784230908</v>
      </c>
    </row>
    <row r="7282" spans="2:3" x14ac:dyDescent="0.25">
      <c r="B7282" s="238">
        <v>7219</v>
      </c>
      <c r="C7282" s="237">
        <v>186.00478532320113</v>
      </c>
    </row>
    <row r="7283" spans="2:3" x14ac:dyDescent="0.25">
      <c r="B7283" s="238">
        <v>7220</v>
      </c>
      <c r="C7283" s="237">
        <v>159.40608473477326</v>
      </c>
    </row>
    <row r="7284" spans="2:3" x14ac:dyDescent="0.25">
      <c r="B7284" s="238">
        <v>7221</v>
      </c>
      <c r="C7284" s="237">
        <v>165.29215985052471</v>
      </c>
    </row>
    <row r="7285" spans="2:3" x14ac:dyDescent="0.25">
      <c r="B7285" s="238">
        <v>7222</v>
      </c>
      <c r="C7285" s="237">
        <v>226.45454666199288</v>
      </c>
    </row>
    <row r="7286" spans="2:3" x14ac:dyDescent="0.25">
      <c r="B7286" s="238">
        <v>7223</v>
      </c>
      <c r="C7286" s="237">
        <v>107.71549641930424</v>
      </c>
    </row>
    <row r="7287" spans="2:3" x14ac:dyDescent="0.25">
      <c r="B7287" s="238">
        <v>7224</v>
      </c>
      <c r="C7287" s="237">
        <v>183.08092342271578</v>
      </c>
    </row>
    <row r="7288" spans="2:3" x14ac:dyDescent="0.25">
      <c r="B7288" s="238">
        <v>7225</v>
      </c>
      <c r="C7288" s="237">
        <v>-122.05289427700592</v>
      </c>
    </row>
    <row r="7289" spans="2:3" x14ac:dyDescent="0.25">
      <c r="B7289" s="238">
        <v>7226</v>
      </c>
      <c r="C7289" s="237">
        <v>195.89034323022435</v>
      </c>
    </row>
    <row r="7290" spans="2:3" x14ac:dyDescent="0.25">
      <c r="B7290" s="238">
        <v>7227</v>
      </c>
      <c r="C7290" s="237">
        <v>269.39214213001304</v>
      </c>
    </row>
    <row r="7291" spans="2:3" x14ac:dyDescent="0.25">
      <c r="B7291" s="238">
        <v>7228</v>
      </c>
      <c r="C7291" s="237">
        <v>175.88596506480769</v>
      </c>
    </row>
    <row r="7292" spans="2:3" x14ac:dyDescent="0.25">
      <c r="B7292" s="238">
        <v>7229</v>
      </c>
      <c r="C7292" s="237">
        <v>128.43244285422819</v>
      </c>
    </row>
    <row r="7293" spans="2:3" x14ac:dyDescent="0.25">
      <c r="B7293" s="238">
        <v>7230</v>
      </c>
      <c r="C7293" s="237">
        <v>62.066357213031822</v>
      </c>
    </row>
    <row r="7294" spans="2:3" x14ac:dyDescent="0.25">
      <c r="B7294" s="238">
        <v>7231</v>
      </c>
      <c r="C7294" s="237">
        <v>191.14223350504551</v>
      </c>
    </row>
    <row r="7295" spans="2:3" x14ac:dyDescent="0.25">
      <c r="B7295" s="238">
        <v>7232</v>
      </c>
      <c r="C7295" s="237">
        <v>99.261555122007209</v>
      </c>
    </row>
    <row r="7296" spans="2:3" x14ac:dyDescent="0.25">
      <c r="B7296" s="238">
        <v>7233</v>
      </c>
      <c r="C7296" s="237">
        <v>-51.103309367812983</v>
      </c>
    </row>
    <row r="7297" spans="2:3" x14ac:dyDescent="0.25">
      <c r="B7297" s="238">
        <v>7234</v>
      </c>
      <c r="C7297" s="237">
        <v>342.4431904613113</v>
      </c>
    </row>
    <row r="7298" spans="2:3" x14ac:dyDescent="0.25">
      <c r="B7298" s="238">
        <v>7235</v>
      </c>
      <c r="C7298" s="237">
        <v>136.57238402800471</v>
      </c>
    </row>
    <row r="7299" spans="2:3" x14ac:dyDescent="0.25">
      <c r="B7299" s="238">
        <v>7236</v>
      </c>
      <c r="C7299" s="237">
        <v>261.79574540813132</v>
      </c>
    </row>
    <row r="7300" spans="2:3" x14ac:dyDescent="0.25">
      <c r="B7300" s="238">
        <v>7237</v>
      </c>
      <c r="C7300" s="237">
        <v>-104.59491306739915</v>
      </c>
    </row>
    <row r="7301" spans="2:3" x14ac:dyDescent="0.25">
      <c r="B7301" s="238">
        <v>7238</v>
      </c>
      <c r="C7301" s="237">
        <v>382.03098448664747</v>
      </c>
    </row>
    <row r="7302" spans="2:3" x14ac:dyDescent="0.25">
      <c r="B7302" s="238">
        <v>7239</v>
      </c>
      <c r="C7302" s="237">
        <v>96.530010593282199</v>
      </c>
    </row>
    <row r="7303" spans="2:3" x14ac:dyDescent="0.25">
      <c r="B7303" s="238">
        <v>7240</v>
      </c>
      <c r="C7303" s="237">
        <v>384.97931941787471</v>
      </c>
    </row>
    <row r="7304" spans="2:3" x14ac:dyDescent="0.25">
      <c r="B7304" s="238">
        <v>7241</v>
      </c>
      <c r="C7304" s="237">
        <v>345.9025034836319</v>
      </c>
    </row>
    <row r="7305" spans="2:3" x14ac:dyDescent="0.25">
      <c r="B7305" s="238">
        <v>7242</v>
      </c>
      <c r="C7305" s="237">
        <v>215.65644742931821</v>
      </c>
    </row>
    <row r="7306" spans="2:3" x14ac:dyDescent="0.25">
      <c r="B7306" s="238">
        <v>7243</v>
      </c>
      <c r="C7306" s="237">
        <v>177.7201690776466</v>
      </c>
    </row>
    <row r="7307" spans="2:3" x14ac:dyDescent="0.25">
      <c r="B7307" s="238">
        <v>7244</v>
      </c>
      <c r="C7307" s="237">
        <v>91.247310485194973</v>
      </c>
    </row>
    <row r="7308" spans="2:3" x14ac:dyDescent="0.25">
      <c r="B7308" s="238">
        <v>7245</v>
      </c>
      <c r="C7308" s="237">
        <v>5.6314417825132068</v>
      </c>
    </row>
    <row r="7309" spans="2:3" x14ac:dyDescent="0.25">
      <c r="B7309" s="238">
        <v>7246</v>
      </c>
      <c r="C7309" s="237">
        <v>233.72415607137222</v>
      </c>
    </row>
    <row r="7310" spans="2:3" x14ac:dyDescent="0.25">
      <c r="B7310" s="238">
        <v>7247</v>
      </c>
      <c r="C7310" s="237">
        <v>-106.68291459862428</v>
      </c>
    </row>
    <row r="7311" spans="2:3" x14ac:dyDescent="0.25">
      <c r="B7311" s="238">
        <v>7248</v>
      </c>
      <c r="C7311" s="237">
        <v>282.32706142928168</v>
      </c>
    </row>
    <row r="7312" spans="2:3" x14ac:dyDescent="0.25">
      <c r="B7312" s="238">
        <v>7249</v>
      </c>
      <c r="C7312" s="237">
        <v>22.742253633708074</v>
      </c>
    </row>
    <row r="7313" spans="2:3" x14ac:dyDescent="0.25">
      <c r="B7313" s="238">
        <v>7250</v>
      </c>
      <c r="C7313" s="237">
        <v>177.14445903917428</v>
      </c>
    </row>
    <row r="7314" spans="2:3" x14ac:dyDescent="0.25">
      <c r="B7314" s="238">
        <v>7251</v>
      </c>
      <c r="C7314" s="237">
        <v>-43.522997906463246</v>
      </c>
    </row>
    <row r="7315" spans="2:3" x14ac:dyDescent="0.25">
      <c r="B7315" s="238">
        <v>7252</v>
      </c>
      <c r="C7315" s="237">
        <v>185.12190918472859</v>
      </c>
    </row>
    <row r="7316" spans="2:3" x14ac:dyDescent="0.25">
      <c r="B7316" s="238">
        <v>7253</v>
      </c>
      <c r="C7316" s="237">
        <v>338.32913735577847</v>
      </c>
    </row>
    <row r="7317" spans="2:3" x14ac:dyDescent="0.25">
      <c r="B7317" s="238">
        <v>7254</v>
      </c>
      <c r="C7317" s="237">
        <v>300.07044606302975</v>
      </c>
    </row>
    <row r="7318" spans="2:3" x14ac:dyDescent="0.25">
      <c r="B7318" s="238">
        <v>7255</v>
      </c>
      <c r="C7318" s="237">
        <v>112.81093354762473</v>
      </c>
    </row>
    <row r="7319" spans="2:3" x14ac:dyDescent="0.25">
      <c r="B7319" s="238">
        <v>7256</v>
      </c>
      <c r="C7319" s="237">
        <v>158.37897117154372</v>
      </c>
    </row>
    <row r="7320" spans="2:3" x14ac:dyDescent="0.25">
      <c r="B7320" s="238">
        <v>7257</v>
      </c>
      <c r="C7320" s="237">
        <v>102.42877203070341</v>
      </c>
    </row>
    <row r="7321" spans="2:3" x14ac:dyDescent="0.25">
      <c r="B7321" s="238">
        <v>7258</v>
      </c>
      <c r="C7321" s="237">
        <v>48.177165173244049</v>
      </c>
    </row>
    <row r="7322" spans="2:3" x14ac:dyDescent="0.25">
      <c r="B7322" s="238">
        <v>7259</v>
      </c>
      <c r="C7322" s="237">
        <v>-30.160858551190159</v>
      </c>
    </row>
    <row r="7323" spans="2:3" x14ac:dyDescent="0.25">
      <c r="B7323" s="238">
        <v>7260</v>
      </c>
      <c r="C7323" s="237">
        <v>8.254369526265009</v>
      </c>
    </row>
    <row r="7324" spans="2:3" x14ac:dyDescent="0.25">
      <c r="B7324" s="238">
        <v>7261</v>
      </c>
      <c r="C7324" s="237">
        <v>142.66507156385993</v>
      </c>
    </row>
    <row r="7325" spans="2:3" x14ac:dyDescent="0.25">
      <c r="B7325" s="238">
        <v>7262</v>
      </c>
      <c r="C7325" s="237">
        <v>3.6711274451755003</v>
      </c>
    </row>
    <row r="7326" spans="2:3" x14ac:dyDescent="0.25">
      <c r="B7326" s="238">
        <v>7263</v>
      </c>
      <c r="C7326" s="237">
        <v>114.90260652820962</v>
      </c>
    </row>
    <row r="7327" spans="2:3" x14ac:dyDescent="0.25">
      <c r="B7327" s="238">
        <v>7264</v>
      </c>
      <c r="C7327" s="237">
        <v>183.74323734759855</v>
      </c>
    </row>
    <row r="7328" spans="2:3" x14ac:dyDescent="0.25">
      <c r="B7328" s="238">
        <v>7265</v>
      </c>
      <c r="C7328" s="237">
        <v>94.363502117007769</v>
      </c>
    </row>
    <row r="7329" spans="2:3" x14ac:dyDescent="0.25">
      <c r="B7329" s="238">
        <v>7266</v>
      </c>
      <c r="C7329" s="237">
        <v>76.524395828148371</v>
      </c>
    </row>
    <row r="7330" spans="2:3" x14ac:dyDescent="0.25">
      <c r="B7330" s="238">
        <v>7267</v>
      </c>
      <c r="C7330" s="237">
        <v>-11.541453333965563</v>
      </c>
    </row>
    <row r="7331" spans="2:3" x14ac:dyDescent="0.25">
      <c r="B7331" s="238">
        <v>7268</v>
      </c>
      <c r="C7331" s="237">
        <v>71.764563516882419</v>
      </c>
    </row>
    <row r="7332" spans="2:3" x14ac:dyDescent="0.25">
      <c r="B7332" s="238">
        <v>7269</v>
      </c>
      <c r="C7332" s="237">
        <v>20.916447450891027</v>
      </c>
    </row>
    <row r="7333" spans="2:3" x14ac:dyDescent="0.25">
      <c r="B7333" s="238">
        <v>7270</v>
      </c>
      <c r="C7333" s="237">
        <v>179.61077245202117</v>
      </c>
    </row>
    <row r="7334" spans="2:3" x14ac:dyDescent="0.25">
      <c r="B7334" s="238">
        <v>7271</v>
      </c>
      <c r="C7334" s="237">
        <v>132.21953991757505</v>
      </c>
    </row>
    <row r="7335" spans="2:3" x14ac:dyDescent="0.25">
      <c r="B7335" s="238">
        <v>7272</v>
      </c>
      <c r="C7335" s="237">
        <v>211.52813475071383</v>
      </c>
    </row>
    <row r="7336" spans="2:3" x14ac:dyDescent="0.25">
      <c r="B7336" s="238">
        <v>7273</v>
      </c>
      <c r="C7336" s="237">
        <v>102.7410440635024</v>
      </c>
    </row>
    <row r="7337" spans="2:3" x14ac:dyDescent="0.25">
      <c r="B7337" s="238">
        <v>7274</v>
      </c>
      <c r="C7337" s="237">
        <v>33.247157354308243</v>
      </c>
    </row>
    <row r="7338" spans="2:3" x14ac:dyDescent="0.25">
      <c r="B7338" s="238">
        <v>7275</v>
      </c>
      <c r="C7338" s="237">
        <v>139.34552643440725</v>
      </c>
    </row>
    <row r="7339" spans="2:3" x14ac:dyDescent="0.25">
      <c r="B7339" s="238">
        <v>7276</v>
      </c>
      <c r="C7339" s="237">
        <v>226.49184373102943</v>
      </c>
    </row>
    <row r="7340" spans="2:3" x14ac:dyDescent="0.25">
      <c r="B7340" s="238">
        <v>7277</v>
      </c>
      <c r="C7340" s="237">
        <v>20.219444129204902</v>
      </c>
    </row>
    <row r="7341" spans="2:3" x14ac:dyDescent="0.25">
      <c r="B7341" s="238">
        <v>7278</v>
      </c>
      <c r="C7341" s="237">
        <v>31.505124801752942</v>
      </c>
    </row>
    <row r="7342" spans="2:3" x14ac:dyDescent="0.25">
      <c r="B7342" s="238">
        <v>7279</v>
      </c>
      <c r="C7342" s="237">
        <v>-10.937886363821008</v>
      </c>
    </row>
    <row r="7343" spans="2:3" x14ac:dyDescent="0.25">
      <c r="B7343" s="238">
        <v>7280</v>
      </c>
      <c r="C7343" s="237">
        <v>131.48297187303945</v>
      </c>
    </row>
    <row r="7344" spans="2:3" x14ac:dyDescent="0.25">
      <c r="B7344" s="238">
        <v>7281</v>
      </c>
      <c r="C7344" s="237">
        <v>-21.968571205619526</v>
      </c>
    </row>
    <row r="7345" spans="2:3" x14ac:dyDescent="0.25">
      <c r="B7345" s="238">
        <v>7282</v>
      </c>
      <c r="C7345" s="237">
        <v>131.77525657713028</v>
      </c>
    </row>
    <row r="7346" spans="2:3" x14ac:dyDescent="0.25">
      <c r="B7346" s="238">
        <v>7283</v>
      </c>
      <c r="C7346" s="237">
        <v>270.559148936724</v>
      </c>
    </row>
    <row r="7347" spans="2:3" x14ac:dyDescent="0.25">
      <c r="B7347" s="238">
        <v>7284</v>
      </c>
      <c r="C7347" s="237">
        <v>296.23864802291837</v>
      </c>
    </row>
    <row r="7348" spans="2:3" x14ac:dyDescent="0.25">
      <c r="B7348" s="238">
        <v>7285</v>
      </c>
      <c r="C7348" s="237">
        <v>-67.283623872882231</v>
      </c>
    </row>
    <row r="7349" spans="2:3" x14ac:dyDescent="0.25">
      <c r="B7349" s="238">
        <v>7286</v>
      </c>
      <c r="C7349" s="237">
        <v>158.20954348239093</v>
      </c>
    </row>
    <row r="7350" spans="2:3" x14ac:dyDescent="0.25">
      <c r="B7350" s="238">
        <v>7287</v>
      </c>
      <c r="C7350" s="237">
        <v>278.30619717353056</v>
      </c>
    </row>
    <row r="7351" spans="2:3" x14ac:dyDescent="0.25">
      <c r="B7351" s="238">
        <v>7288</v>
      </c>
      <c r="C7351" s="237">
        <v>11.477995580101435</v>
      </c>
    </row>
    <row r="7352" spans="2:3" x14ac:dyDescent="0.25">
      <c r="B7352" s="238">
        <v>7289</v>
      </c>
      <c r="C7352" s="237">
        <v>52.955024278677485</v>
      </c>
    </row>
    <row r="7353" spans="2:3" x14ac:dyDescent="0.25">
      <c r="B7353" s="238">
        <v>7290</v>
      </c>
      <c r="C7353" s="237">
        <v>159.95083249760563</v>
      </c>
    </row>
    <row r="7354" spans="2:3" x14ac:dyDescent="0.25">
      <c r="B7354" s="238">
        <v>7291</v>
      </c>
      <c r="C7354" s="237">
        <v>155.27048552612868</v>
      </c>
    </row>
    <row r="7355" spans="2:3" x14ac:dyDescent="0.25">
      <c r="B7355" s="238">
        <v>7292</v>
      </c>
      <c r="C7355" s="237">
        <v>65.664423900978989</v>
      </c>
    </row>
    <row r="7356" spans="2:3" x14ac:dyDescent="0.25">
      <c r="B7356" s="238">
        <v>7293</v>
      </c>
      <c r="C7356" s="237">
        <v>-164.48686539193062</v>
      </c>
    </row>
    <row r="7357" spans="2:3" x14ac:dyDescent="0.25">
      <c r="B7357" s="238">
        <v>7294</v>
      </c>
      <c r="C7357" s="237">
        <v>550.1159918326581</v>
      </c>
    </row>
    <row r="7358" spans="2:3" x14ac:dyDescent="0.25">
      <c r="B7358" s="238">
        <v>7295</v>
      </c>
      <c r="C7358" s="237">
        <v>6.0918262538231858</v>
      </c>
    </row>
    <row r="7359" spans="2:3" x14ac:dyDescent="0.25">
      <c r="B7359" s="238">
        <v>7296</v>
      </c>
      <c r="C7359" s="237">
        <v>40.534666231427522</v>
      </c>
    </row>
    <row r="7360" spans="2:3" x14ac:dyDescent="0.25">
      <c r="B7360" s="238">
        <v>7297</v>
      </c>
      <c r="C7360" s="237">
        <v>275.10915127866463</v>
      </c>
    </row>
    <row r="7361" spans="2:3" x14ac:dyDescent="0.25">
      <c r="B7361" s="238">
        <v>7298</v>
      </c>
      <c r="C7361" s="237">
        <v>144.81192305416536</v>
      </c>
    </row>
    <row r="7362" spans="2:3" x14ac:dyDescent="0.25">
      <c r="B7362" s="238">
        <v>7299</v>
      </c>
      <c r="C7362" s="237">
        <v>175.92415137836142</v>
      </c>
    </row>
    <row r="7363" spans="2:3" x14ac:dyDescent="0.25">
      <c r="B7363" s="238">
        <v>7300</v>
      </c>
      <c r="C7363" s="237">
        <v>163.82336366370717</v>
      </c>
    </row>
    <row r="7364" spans="2:3" x14ac:dyDescent="0.25">
      <c r="B7364" s="238">
        <v>7301</v>
      </c>
      <c r="C7364" s="237">
        <v>375.60055807562708</v>
      </c>
    </row>
    <row r="7365" spans="2:3" x14ac:dyDescent="0.25">
      <c r="B7365" s="238">
        <v>7302</v>
      </c>
      <c r="C7365" s="237">
        <v>111.82219349631806</v>
      </c>
    </row>
    <row r="7366" spans="2:3" x14ac:dyDescent="0.25">
      <c r="B7366" s="238">
        <v>7303</v>
      </c>
      <c r="C7366" s="237">
        <v>298.61081132317946</v>
      </c>
    </row>
    <row r="7367" spans="2:3" x14ac:dyDescent="0.25">
      <c r="B7367" s="238">
        <v>7304</v>
      </c>
      <c r="C7367" s="237">
        <v>-23.871783583737539</v>
      </c>
    </row>
    <row r="7368" spans="2:3" x14ac:dyDescent="0.25">
      <c r="B7368" s="238">
        <v>7305</v>
      </c>
      <c r="C7368" s="237">
        <v>-31.529351377734287</v>
      </c>
    </row>
    <row r="7369" spans="2:3" x14ac:dyDescent="0.25">
      <c r="B7369" s="238">
        <v>7306</v>
      </c>
      <c r="C7369" s="237">
        <v>213.63464343049128</v>
      </c>
    </row>
    <row r="7370" spans="2:3" x14ac:dyDescent="0.25">
      <c r="B7370" s="238">
        <v>7307</v>
      </c>
      <c r="C7370" s="237">
        <v>283.50706130381053</v>
      </c>
    </row>
    <row r="7371" spans="2:3" x14ac:dyDescent="0.25">
      <c r="B7371" s="238">
        <v>7308</v>
      </c>
      <c r="C7371" s="237">
        <v>232.48973653210282</v>
      </c>
    </row>
    <row r="7372" spans="2:3" x14ac:dyDescent="0.25">
      <c r="B7372" s="238">
        <v>7309</v>
      </c>
      <c r="C7372" s="237">
        <v>22.21271735961993</v>
      </c>
    </row>
    <row r="7373" spans="2:3" x14ac:dyDescent="0.25">
      <c r="B7373" s="238">
        <v>7310</v>
      </c>
      <c r="C7373" s="237">
        <v>240.48558272925584</v>
      </c>
    </row>
    <row r="7374" spans="2:3" x14ac:dyDescent="0.25">
      <c r="B7374" s="238">
        <v>7311</v>
      </c>
      <c r="C7374" s="237">
        <v>60.386324629422163</v>
      </c>
    </row>
    <row r="7375" spans="2:3" x14ac:dyDescent="0.25">
      <c r="B7375" s="238">
        <v>7312</v>
      </c>
      <c r="C7375" s="237">
        <v>199.60086894194745</v>
      </c>
    </row>
    <row r="7376" spans="2:3" x14ac:dyDescent="0.25">
      <c r="B7376" s="238">
        <v>7313</v>
      </c>
      <c r="C7376" s="237">
        <v>28.15247367367752</v>
      </c>
    </row>
    <row r="7377" spans="2:3" x14ac:dyDescent="0.25">
      <c r="B7377" s="238">
        <v>7314</v>
      </c>
      <c r="C7377" s="237">
        <v>171.46287909759189</v>
      </c>
    </row>
    <row r="7378" spans="2:3" x14ac:dyDescent="0.25">
      <c r="B7378" s="238">
        <v>7315</v>
      </c>
      <c r="C7378" s="237">
        <v>229.96941040999724</v>
      </c>
    </row>
    <row r="7379" spans="2:3" x14ac:dyDescent="0.25">
      <c r="B7379" s="238">
        <v>7316</v>
      </c>
      <c r="C7379" s="237">
        <v>128.85234239733478</v>
      </c>
    </row>
    <row r="7380" spans="2:3" x14ac:dyDescent="0.25">
      <c r="B7380" s="238">
        <v>7317</v>
      </c>
      <c r="C7380" s="237">
        <v>396.35219499606956</v>
      </c>
    </row>
    <row r="7381" spans="2:3" x14ac:dyDescent="0.25">
      <c r="B7381" s="238">
        <v>7318</v>
      </c>
      <c r="C7381" s="237">
        <v>376.85462587873275</v>
      </c>
    </row>
    <row r="7382" spans="2:3" x14ac:dyDescent="0.25">
      <c r="B7382" s="238">
        <v>7319</v>
      </c>
      <c r="C7382" s="237">
        <v>181.16378712731486</v>
      </c>
    </row>
    <row r="7383" spans="2:3" x14ac:dyDescent="0.25">
      <c r="B7383" s="238">
        <v>7320</v>
      </c>
      <c r="C7383" s="237">
        <v>-162.1738012283617</v>
      </c>
    </row>
    <row r="7384" spans="2:3" x14ac:dyDescent="0.25">
      <c r="B7384" s="238">
        <v>7321</v>
      </c>
      <c r="C7384" s="237">
        <v>114.13312823772002</v>
      </c>
    </row>
    <row r="7385" spans="2:3" x14ac:dyDescent="0.25">
      <c r="B7385" s="238">
        <v>7322</v>
      </c>
      <c r="C7385" s="237">
        <v>-31.390241246415201</v>
      </c>
    </row>
    <row r="7386" spans="2:3" x14ac:dyDescent="0.25">
      <c r="B7386" s="238">
        <v>7323</v>
      </c>
      <c r="C7386" s="237">
        <v>169.97966621886007</v>
      </c>
    </row>
    <row r="7387" spans="2:3" x14ac:dyDescent="0.25">
      <c r="B7387" s="238">
        <v>7324</v>
      </c>
      <c r="C7387" s="237">
        <v>215.24054575748906</v>
      </c>
    </row>
    <row r="7388" spans="2:3" x14ac:dyDescent="0.25">
      <c r="B7388" s="238">
        <v>7325</v>
      </c>
      <c r="C7388" s="237">
        <v>-87.856567712054868</v>
      </c>
    </row>
    <row r="7389" spans="2:3" x14ac:dyDescent="0.25">
      <c r="B7389" s="238">
        <v>7326</v>
      </c>
      <c r="C7389" s="237">
        <v>49.81937873783636</v>
      </c>
    </row>
    <row r="7390" spans="2:3" x14ac:dyDescent="0.25">
      <c r="B7390" s="238">
        <v>7327</v>
      </c>
      <c r="C7390" s="237">
        <v>-171.44071173433571</v>
      </c>
    </row>
    <row r="7391" spans="2:3" x14ac:dyDescent="0.25">
      <c r="B7391" s="238">
        <v>7328</v>
      </c>
      <c r="C7391" s="237">
        <v>-15.640120279810674</v>
      </c>
    </row>
    <row r="7392" spans="2:3" x14ac:dyDescent="0.25">
      <c r="B7392" s="238">
        <v>7329</v>
      </c>
      <c r="C7392" s="237">
        <v>9.1178189524380855</v>
      </c>
    </row>
    <row r="7393" spans="2:3" x14ac:dyDescent="0.25">
      <c r="B7393" s="238">
        <v>7330</v>
      </c>
      <c r="C7393" s="237">
        <v>220.78238506256844</v>
      </c>
    </row>
    <row r="7394" spans="2:3" x14ac:dyDescent="0.25">
      <c r="B7394" s="238">
        <v>7331</v>
      </c>
      <c r="C7394" s="237">
        <v>207.95650934092117</v>
      </c>
    </row>
    <row r="7395" spans="2:3" x14ac:dyDescent="0.25">
      <c r="B7395" s="238">
        <v>7332</v>
      </c>
      <c r="C7395" s="237">
        <v>17.518628656474746</v>
      </c>
    </row>
    <row r="7396" spans="2:3" x14ac:dyDescent="0.25">
      <c r="B7396" s="238">
        <v>7333</v>
      </c>
      <c r="C7396" s="237">
        <v>48.023337238285905</v>
      </c>
    </row>
    <row r="7397" spans="2:3" x14ac:dyDescent="0.25">
      <c r="B7397" s="238">
        <v>7334</v>
      </c>
      <c r="C7397" s="237">
        <v>55.110744495285346</v>
      </c>
    </row>
    <row r="7398" spans="2:3" x14ac:dyDescent="0.25">
      <c r="B7398" s="238">
        <v>7335</v>
      </c>
      <c r="C7398" s="237">
        <v>323.9490986092602</v>
      </c>
    </row>
    <row r="7399" spans="2:3" x14ac:dyDescent="0.25">
      <c r="B7399" s="238">
        <v>7336</v>
      </c>
      <c r="C7399" s="237">
        <v>98.510115725258743</v>
      </c>
    </row>
    <row r="7400" spans="2:3" x14ac:dyDescent="0.25">
      <c r="B7400" s="238">
        <v>7337</v>
      </c>
      <c r="C7400" s="237">
        <v>140.2240250250143</v>
      </c>
    </row>
    <row r="7401" spans="2:3" x14ac:dyDescent="0.25">
      <c r="B7401" s="238">
        <v>7338</v>
      </c>
      <c r="C7401" s="237">
        <v>17.301274344947117</v>
      </c>
    </row>
    <row r="7402" spans="2:3" x14ac:dyDescent="0.25">
      <c r="B7402" s="238">
        <v>7339</v>
      </c>
      <c r="C7402" s="237">
        <v>-53.381926645364786</v>
      </c>
    </row>
    <row r="7403" spans="2:3" x14ac:dyDescent="0.25">
      <c r="B7403" s="238">
        <v>7340</v>
      </c>
      <c r="C7403" s="237">
        <v>167.03586384585856</v>
      </c>
    </row>
    <row r="7404" spans="2:3" x14ac:dyDescent="0.25">
      <c r="B7404" s="238">
        <v>7341</v>
      </c>
      <c r="C7404" s="237">
        <v>77.068762659494723</v>
      </c>
    </row>
    <row r="7405" spans="2:3" x14ac:dyDescent="0.25">
      <c r="B7405" s="238">
        <v>7342</v>
      </c>
      <c r="C7405" s="237">
        <v>280.46604590825075</v>
      </c>
    </row>
    <row r="7406" spans="2:3" x14ac:dyDescent="0.25">
      <c r="B7406" s="238">
        <v>7343</v>
      </c>
      <c r="C7406" s="237">
        <v>25.001249474321384</v>
      </c>
    </row>
    <row r="7407" spans="2:3" x14ac:dyDescent="0.25">
      <c r="B7407" s="238">
        <v>7344</v>
      </c>
      <c r="C7407" s="237">
        <v>122.2186230842542</v>
      </c>
    </row>
    <row r="7408" spans="2:3" x14ac:dyDescent="0.25">
      <c r="B7408" s="238">
        <v>7345</v>
      </c>
      <c r="C7408" s="237">
        <v>62.652213302343164</v>
      </c>
    </row>
    <row r="7409" spans="2:3" x14ac:dyDescent="0.25">
      <c r="B7409" s="238">
        <v>7346</v>
      </c>
      <c r="C7409" s="237">
        <v>42.685744140090321</v>
      </c>
    </row>
    <row r="7410" spans="2:3" x14ac:dyDescent="0.25">
      <c r="B7410" s="238">
        <v>7347</v>
      </c>
      <c r="C7410" s="237">
        <v>181.65484582490583</v>
      </c>
    </row>
    <row r="7411" spans="2:3" x14ac:dyDescent="0.25">
      <c r="B7411" s="238">
        <v>7348</v>
      </c>
      <c r="C7411" s="237">
        <v>212.32461331784953</v>
      </c>
    </row>
    <row r="7412" spans="2:3" x14ac:dyDescent="0.25">
      <c r="B7412" s="238">
        <v>7349</v>
      </c>
      <c r="C7412" s="237">
        <v>92.048920476729734</v>
      </c>
    </row>
    <row r="7413" spans="2:3" x14ac:dyDescent="0.25">
      <c r="B7413" s="238">
        <v>7350</v>
      </c>
      <c r="C7413" s="237">
        <v>290.39107190036771</v>
      </c>
    </row>
    <row r="7414" spans="2:3" x14ac:dyDescent="0.25">
      <c r="B7414" s="238">
        <v>7351</v>
      </c>
      <c r="C7414" s="237">
        <v>461.67709669875512</v>
      </c>
    </row>
    <row r="7415" spans="2:3" x14ac:dyDescent="0.25">
      <c r="B7415" s="238">
        <v>7352</v>
      </c>
      <c r="C7415" s="237">
        <v>56.80738546654068</v>
      </c>
    </row>
    <row r="7416" spans="2:3" x14ac:dyDescent="0.25">
      <c r="B7416" s="238">
        <v>7353</v>
      </c>
      <c r="C7416" s="237">
        <v>414.0393930980494</v>
      </c>
    </row>
    <row r="7417" spans="2:3" x14ac:dyDescent="0.25">
      <c r="B7417" s="238">
        <v>7354</v>
      </c>
      <c r="C7417" s="237">
        <v>303.49512669109555</v>
      </c>
    </row>
    <row r="7418" spans="2:3" x14ac:dyDescent="0.25">
      <c r="B7418" s="238">
        <v>7355</v>
      </c>
      <c r="C7418" s="237">
        <v>56.607150721901526</v>
      </c>
    </row>
    <row r="7419" spans="2:3" x14ac:dyDescent="0.25">
      <c r="B7419" s="238">
        <v>7356</v>
      </c>
      <c r="C7419" s="237">
        <v>-116.3295752784702</v>
      </c>
    </row>
    <row r="7420" spans="2:3" x14ac:dyDescent="0.25">
      <c r="B7420" s="238">
        <v>7357</v>
      </c>
      <c r="C7420" s="237">
        <v>-68.408349904600698</v>
      </c>
    </row>
    <row r="7421" spans="2:3" x14ac:dyDescent="0.25">
      <c r="B7421" s="238">
        <v>7358</v>
      </c>
      <c r="C7421" s="237">
        <v>-5.1154758831405758</v>
      </c>
    </row>
    <row r="7422" spans="2:3" x14ac:dyDescent="0.25">
      <c r="B7422" s="238">
        <v>7359</v>
      </c>
      <c r="C7422" s="237">
        <v>292.81446332329449</v>
      </c>
    </row>
    <row r="7423" spans="2:3" x14ac:dyDescent="0.25">
      <c r="B7423" s="238">
        <v>7360</v>
      </c>
      <c r="C7423" s="237">
        <v>68.708218548833159</v>
      </c>
    </row>
    <row r="7424" spans="2:3" x14ac:dyDescent="0.25">
      <c r="B7424" s="238">
        <v>7361</v>
      </c>
      <c r="C7424" s="237">
        <v>13.268954058489669</v>
      </c>
    </row>
    <row r="7425" spans="2:3" x14ac:dyDescent="0.25">
      <c r="B7425" s="238">
        <v>7362</v>
      </c>
      <c r="C7425" s="237">
        <v>317.64782553492296</v>
      </c>
    </row>
    <row r="7426" spans="2:3" x14ac:dyDescent="0.25">
      <c r="B7426" s="238">
        <v>7363</v>
      </c>
      <c r="C7426" s="237">
        <v>281.43090293211048</v>
      </c>
    </row>
    <row r="7427" spans="2:3" x14ac:dyDescent="0.25">
      <c r="B7427" s="238">
        <v>7364</v>
      </c>
      <c r="C7427" s="237">
        <v>64.78919643933331</v>
      </c>
    </row>
    <row r="7428" spans="2:3" x14ac:dyDescent="0.25">
      <c r="B7428" s="238">
        <v>7365</v>
      </c>
      <c r="C7428" s="237">
        <v>197.00942152147766</v>
      </c>
    </row>
    <row r="7429" spans="2:3" x14ac:dyDescent="0.25">
      <c r="B7429" s="238">
        <v>7366</v>
      </c>
      <c r="C7429" s="237">
        <v>23.679238529424623</v>
      </c>
    </row>
    <row r="7430" spans="2:3" x14ac:dyDescent="0.25">
      <c r="B7430" s="238">
        <v>7367</v>
      </c>
      <c r="C7430" s="237">
        <v>175.51969956606931</v>
      </c>
    </row>
    <row r="7431" spans="2:3" x14ac:dyDescent="0.25">
      <c r="B7431" s="238">
        <v>7368</v>
      </c>
      <c r="C7431" s="237">
        <v>262.55234574011763</v>
      </c>
    </row>
    <row r="7432" spans="2:3" x14ac:dyDescent="0.25">
      <c r="B7432" s="238">
        <v>7369</v>
      </c>
      <c r="C7432" s="237">
        <v>263.02523682509195</v>
      </c>
    </row>
    <row r="7433" spans="2:3" x14ac:dyDescent="0.25">
      <c r="B7433" s="238">
        <v>7370</v>
      </c>
      <c r="C7433" s="237">
        <v>149.51885667588979</v>
      </c>
    </row>
    <row r="7434" spans="2:3" x14ac:dyDescent="0.25">
      <c r="B7434" s="238">
        <v>7371</v>
      </c>
      <c r="C7434" s="237">
        <v>115.41362653188909</v>
      </c>
    </row>
    <row r="7435" spans="2:3" x14ac:dyDescent="0.25">
      <c r="B7435" s="238">
        <v>7372</v>
      </c>
      <c r="C7435" s="237">
        <v>147.79963560491703</v>
      </c>
    </row>
    <row r="7436" spans="2:3" x14ac:dyDescent="0.25">
      <c r="B7436" s="238">
        <v>7373</v>
      </c>
      <c r="C7436" s="237">
        <v>178.35598870659888</v>
      </c>
    </row>
    <row r="7437" spans="2:3" x14ac:dyDescent="0.25">
      <c r="B7437" s="238">
        <v>7374</v>
      </c>
      <c r="C7437" s="237">
        <v>407.59271901694848</v>
      </c>
    </row>
    <row r="7438" spans="2:3" x14ac:dyDescent="0.25">
      <c r="B7438" s="238">
        <v>7375</v>
      </c>
      <c r="C7438" s="237">
        <v>113.92366687027371</v>
      </c>
    </row>
    <row r="7439" spans="2:3" x14ac:dyDescent="0.25">
      <c r="B7439" s="238">
        <v>7376</v>
      </c>
      <c r="C7439" s="237">
        <v>49.741446759867088</v>
      </c>
    </row>
    <row r="7440" spans="2:3" x14ac:dyDescent="0.25">
      <c r="B7440" s="238">
        <v>7377</v>
      </c>
      <c r="C7440" s="237">
        <v>133.08544792027394</v>
      </c>
    </row>
    <row r="7441" spans="2:3" x14ac:dyDescent="0.25">
      <c r="B7441" s="238">
        <v>7378</v>
      </c>
      <c r="C7441" s="237">
        <v>119.97031703647687</v>
      </c>
    </row>
    <row r="7442" spans="2:3" x14ac:dyDescent="0.25">
      <c r="B7442" s="238">
        <v>7379</v>
      </c>
      <c r="C7442" s="237">
        <v>-114.11773901265198</v>
      </c>
    </row>
    <row r="7443" spans="2:3" x14ac:dyDescent="0.25">
      <c r="B7443" s="238">
        <v>7380</v>
      </c>
      <c r="C7443" s="237">
        <v>58.909126202844774</v>
      </c>
    </row>
    <row r="7444" spans="2:3" x14ac:dyDescent="0.25">
      <c r="B7444" s="238">
        <v>7381</v>
      </c>
      <c r="C7444" s="237">
        <v>212.35660070067891</v>
      </c>
    </row>
    <row r="7445" spans="2:3" x14ac:dyDescent="0.25">
      <c r="B7445" s="238">
        <v>7382</v>
      </c>
      <c r="C7445" s="237">
        <v>46.560801639832988</v>
      </c>
    </row>
    <row r="7446" spans="2:3" x14ac:dyDescent="0.25">
      <c r="B7446" s="238">
        <v>7383</v>
      </c>
      <c r="C7446" s="237">
        <v>2.98560997338096</v>
      </c>
    </row>
    <row r="7447" spans="2:3" x14ac:dyDescent="0.25">
      <c r="B7447" s="238">
        <v>7384</v>
      </c>
      <c r="C7447" s="237">
        <v>195.74151092540853</v>
      </c>
    </row>
    <row r="7448" spans="2:3" x14ac:dyDescent="0.25">
      <c r="B7448" s="238">
        <v>7385</v>
      </c>
      <c r="C7448" s="237">
        <v>395.11765214932331</v>
      </c>
    </row>
    <row r="7449" spans="2:3" x14ac:dyDescent="0.25">
      <c r="B7449" s="238">
        <v>7386</v>
      </c>
      <c r="C7449" s="237">
        <v>0.93024272899890548</v>
      </c>
    </row>
    <row r="7450" spans="2:3" x14ac:dyDescent="0.25">
      <c r="B7450" s="238">
        <v>7387</v>
      </c>
      <c r="C7450" s="237">
        <v>377.28210390356264</v>
      </c>
    </row>
    <row r="7451" spans="2:3" x14ac:dyDescent="0.25">
      <c r="B7451" s="238">
        <v>7388</v>
      </c>
      <c r="C7451" s="237">
        <v>271.99960593202422</v>
      </c>
    </row>
    <row r="7452" spans="2:3" x14ac:dyDescent="0.25">
      <c r="B7452" s="238">
        <v>7389</v>
      </c>
      <c r="C7452" s="237">
        <v>-106.49293702989851</v>
      </c>
    </row>
    <row r="7453" spans="2:3" x14ac:dyDescent="0.25">
      <c r="B7453" s="238">
        <v>7390</v>
      </c>
      <c r="C7453" s="237">
        <v>-61.143416443064098</v>
      </c>
    </row>
    <row r="7454" spans="2:3" x14ac:dyDescent="0.25">
      <c r="B7454" s="238">
        <v>7391</v>
      </c>
      <c r="C7454" s="237">
        <v>318.29736250934474</v>
      </c>
    </row>
    <row r="7455" spans="2:3" x14ac:dyDescent="0.25">
      <c r="B7455" s="238">
        <v>7392</v>
      </c>
      <c r="C7455" s="237">
        <v>133.93979976010323</v>
      </c>
    </row>
    <row r="7456" spans="2:3" x14ac:dyDescent="0.25">
      <c r="B7456" s="238">
        <v>7393</v>
      </c>
      <c r="C7456" s="237">
        <v>148.91689994846149</v>
      </c>
    </row>
    <row r="7457" spans="2:3" x14ac:dyDescent="0.25">
      <c r="B7457" s="238">
        <v>7394</v>
      </c>
      <c r="C7457" s="237">
        <v>99.942797835754121</v>
      </c>
    </row>
    <row r="7458" spans="2:3" x14ac:dyDescent="0.25">
      <c r="B7458" s="238">
        <v>7395</v>
      </c>
      <c r="C7458" s="237">
        <v>294.86483598675579</v>
      </c>
    </row>
    <row r="7459" spans="2:3" x14ac:dyDescent="0.25">
      <c r="B7459" s="238">
        <v>7396</v>
      </c>
      <c r="C7459" s="237">
        <v>178.95410008487255</v>
      </c>
    </row>
    <row r="7460" spans="2:3" x14ac:dyDescent="0.25">
      <c r="B7460" s="238">
        <v>7397</v>
      </c>
      <c r="C7460" s="237">
        <v>221.54182524561989</v>
      </c>
    </row>
    <row r="7461" spans="2:3" x14ac:dyDescent="0.25">
      <c r="B7461" s="238">
        <v>7398</v>
      </c>
      <c r="C7461" s="237">
        <v>-269.80276819126863</v>
      </c>
    </row>
    <row r="7462" spans="2:3" x14ac:dyDescent="0.25">
      <c r="B7462" s="238">
        <v>7399</v>
      </c>
      <c r="C7462" s="237">
        <v>217.14309789211092</v>
      </c>
    </row>
    <row r="7463" spans="2:3" x14ac:dyDescent="0.25">
      <c r="B7463" s="238">
        <v>7400</v>
      </c>
      <c r="C7463" s="237">
        <v>-83.614359059280758</v>
      </c>
    </row>
    <row r="7464" spans="2:3" x14ac:dyDescent="0.25">
      <c r="B7464" s="238">
        <v>7401</v>
      </c>
      <c r="C7464" s="237">
        <v>202.18069514533039</v>
      </c>
    </row>
    <row r="7465" spans="2:3" x14ac:dyDescent="0.25">
      <c r="B7465" s="238">
        <v>7402</v>
      </c>
      <c r="C7465" s="237">
        <v>66.107424026828198</v>
      </c>
    </row>
    <row r="7466" spans="2:3" x14ac:dyDescent="0.25">
      <c r="B7466" s="238">
        <v>7403</v>
      </c>
      <c r="C7466" s="237">
        <v>-49.752444828819762</v>
      </c>
    </row>
    <row r="7467" spans="2:3" x14ac:dyDescent="0.25">
      <c r="B7467" s="238">
        <v>7404</v>
      </c>
      <c r="C7467" s="237">
        <v>26.181291551472597</v>
      </c>
    </row>
    <row r="7468" spans="2:3" x14ac:dyDescent="0.25">
      <c r="B7468" s="238">
        <v>7405</v>
      </c>
      <c r="C7468" s="237">
        <v>168.29077966938499</v>
      </c>
    </row>
    <row r="7469" spans="2:3" x14ac:dyDescent="0.25">
      <c r="B7469" s="238">
        <v>7406</v>
      </c>
      <c r="C7469" s="237">
        <v>11.011023275436443</v>
      </c>
    </row>
    <row r="7470" spans="2:3" x14ac:dyDescent="0.25">
      <c r="B7470" s="238">
        <v>7407</v>
      </c>
      <c r="C7470" s="237">
        <v>-8.3965329133929458</v>
      </c>
    </row>
    <row r="7471" spans="2:3" x14ac:dyDescent="0.25">
      <c r="B7471" s="238">
        <v>7408</v>
      </c>
      <c r="C7471" s="237">
        <v>82.394136228970993</v>
      </c>
    </row>
    <row r="7472" spans="2:3" x14ac:dyDescent="0.25">
      <c r="B7472" s="238">
        <v>7409</v>
      </c>
      <c r="C7472" s="237">
        <v>327.04235079071952</v>
      </c>
    </row>
    <row r="7473" spans="2:3" x14ac:dyDescent="0.25">
      <c r="B7473" s="238">
        <v>7410</v>
      </c>
      <c r="C7473" s="237">
        <v>311.35301316081632</v>
      </c>
    </row>
    <row r="7474" spans="2:3" x14ac:dyDescent="0.25">
      <c r="B7474" s="238">
        <v>7411</v>
      </c>
      <c r="C7474" s="237">
        <v>-63.081829709690311</v>
      </c>
    </row>
    <row r="7475" spans="2:3" x14ac:dyDescent="0.25">
      <c r="B7475" s="238">
        <v>7412</v>
      </c>
      <c r="C7475" s="237">
        <v>-11.318807837474395</v>
      </c>
    </row>
    <row r="7476" spans="2:3" x14ac:dyDescent="0.25">
      <c r="B7476" s="238">
        <v>7413</v>
      </c>
      <c r="C7476" s="237">
        <v>106.87457483676062</v>
      </c>
    </row>
    <row r="7477" spans="2:3" x14ac:dyDescent="0.25">
      <c r="B7477" s="238">
        <v>7414</v>
      </c>
      <c r="C7477" s="237">
        <v>163.96915564851341</v>
      </c>
    </row>
    <row r="7478" spans="2:3" x14ac:dyDescent="0.25">
      <c r="B7478" s="238">
        <v>7415</v>
      </c>
      <c r="C7478" s="237">
        <v>228.7074013108986</v>
      </c>
    </row>
    <row r="7479" spans="2:3" x14ac:dyDescent="0.25">
      <c r="B7479" s="238">
        <v>7416</v>
      </c>
      <c r="C7479" s="237">
        <v>171.94802092323329</v>
      </c>
    </row>
    <row r="7480" spans="2:3" x14ac:dyDescent="0.25">
      <c r="B7480" s="238">
        <v>7417</v>
      </c>
      <c r="C7480" s="237">
        <v>342.76527267237873</v>
      </c>
    </row>
    <row r="7481" spans="2:3" x14ac:dyDescent="0.25">
      <c r="B7481" s="238">
        <v>7418</v>
      </c>
      <c r="C7481" s="237">
        <v>-80.409334120384869</v>
      </c>
    </row>
    <row r="7482" spans="2:3" x14ac:dyDescent="0.25">
      <c r="B7482" s="238">
        <v>7419</v>
      </c>
      <c r="C7482" s="237">
        <v>175.86788755478841</v>
      </c>
    </row>
    <row r="7483" spans="2:3" x14ac:dyDescent="0.25">
      <c r="B7483" s="238">
        <v>7420</v>
      </c>
      <c r="C7483" s="237">
        <v>140.34366012835869</v>
      </c>
    </row>
    <row r="7484" spans="2:3" x14ac:dyDescent="0.25">
      <c r="B7484" s="238">
        <v>7421</v>
      </c>
      <c r="C7484" s="237">
        <v>193.05716879161719</v>
      </c>
    </row>
    <row r="7485" spans="2:3" x14ac:dyDescent="0.25">
      <c r="B7485" s="238">
        <v>7422</v>
      </c>
      <c r="C7485" s="237">
        <v>94.318794958622306</v>
      </c>
    </row>
    <row r="7486" spans="2:3" x14ac:dyDescent="0.25">
      <c r="B7486" s="238">
        <v>7423</v>
      </c>
      <c r="C7486" s="237">
        <v>88.607377873245582</v>
      </c>
    </row>
    <row r="7487" spans="2:3" x14ac:dyDescent="0.25">
      <c r="B7487" s="238">
        <v>7424</v>
      </c>
      <c r="C7487" s="237">
        <v>-53.982300117708377</v>
      </c>
    </row>
    <row r="7488" spans="2:3" x14ac:dyDescent="0.25">
      <c r="B7488" s="238">
        <v>7425</v>
      </c>
      <c r="C7488" s="237">
        <v>4.0875873164047931</v>
      </c>
    </row>
    <row r="7489" spans="2:3" x14ac:dyDescent="0.25">
      <c r="B7489" s="238">
        <v>7426</v>
      </c>
      <c r="C7489" s="237">
        <v>274.98541143089574</v>
      </c>
    </row>
    <row r="7490" spans="2:3" x14ac:dyDescent="0.25">
      <c r="B7490" s="238">
        <v>7427</v>
      </c>
      <c r="C7490" s="237">
        <v>349.58244353843133</v>
      </c>
    </row>
    <row r="7491" spans="2:3" x14ac:dyDescent="0.25">
      <c r="B7491" s="238">
        <v>7428</v>
      </c>
      <c r="C7491" s="237">
        <v>-139.71828461896217</v>
      </c>
    </row>
    <row r="7492" spans="2:3" x14ac:dyDescent="0.25">
      <c r="B7492" s="238">
        <v>7429</v>
      </c>
      <c r="C7492" s="237">
        <v>62.277664670778606</v>
      </c>
    </row>
    <row r="7493" spans="2:3" x14ac:dyDescent="0.25">
      <c r="B7493" s="238">
        <v>7430</v>
      </c>
      <c r="C7493" s="237">
        <v>-14.635126654457054</v>
      </c>
    </row>
    <row r="7494" spans="2:3" x14ac:dyDescent="0.25">
      <c r="B7494" s="238">
        <v>7431</v>
      </c>
      <c r="C7494" s="237">
        <v>100.1257551083436</v>
      </c>
    </row>
    <row r="7495" spans="2:3" x14ac:dyDescent="0.25">
      <c r="B7495" s="238">
        <v>7432</v>
      </c>
      <c r="C7495" s="237">
        <v>222.03454104449347</v>
      </c>
    </row>
    <row r="7496" spans="2:3" x14ac:dyDescent="0.25">
      <c r="B7496" s="238">
        <v>7433</v>
      </c>
      <c r="C7496" s="237">
        <v>16.655860252855192</v>
      </c>
    </row>
    <row r="7497" spans="2:3" x14ac:dyDescent="0.25">
      <c r="B7497" s="238">
        <v>7434</v>
      </c>
      <c r="C7497" s="237">
        <v>260.92933479273933</v>
      </c>
    </row>
    <row r="7498" spans="2:3" x14ac:dyDescent="0.25">
      <c r="B7498" s="238">
        <v>7435</v>
      </c>
      <c r="C7498" s="237">
        <v>456.79335177104832</v>
      </c>
    </row>
    <row r="7499" spans="2:3" x14ac:dyDescent="0.25">
      <c r="B7499" s="238">
        <v>7436</v>
      </c>
      <c r="C7499" s="237">
        <v>330.53282986210678</v>
      </c>
    </row>
    <row r="7500" spans="2:3" x14ac:dyDescent="0.25">
      <c r="B7500" s="238">
        <v>7437</v>
      </c>
      <c r="C7500" s="237">
        <v>57.568560196857305</v>
      </c>
    </row>
    <row r="7501" spans="2:3" x14ac:dyDescent="0.25">
      <c r="B7501" s="238">
        <v>7438</v>
      </c>
      <c r="C7501" s="237">
        <v>-45.091186417720053</v>
      </c>
    </row>
    <row r="7502" spans="2:3" x14ac:dyDescent="0.25">
      <c r="B7502" s="238">
        <v>7439</v>
      </c>
      <c r="C7502" s="237">
        <v>223.60532373179907</v>
      </c>
    </row>
    <row r="7503" spans="2:3" x14ac:dyDescent="0.25">
      <c r="B7503" s="238">
        <v>7440</v>
      </c>
      <c r="C7503" s="237">
        <v>197.31752428726293</v>
      </c>
    </row>
    <row r="7504" spans="2:3" x14ac:dyDescent="0.25">
      <c r="B7504" s="238">
        <v>7441</v>
      </c>
      <c r="C7504" s="237">
        <v>94.999627760676546</v>
      </c>
    </row>
    <row r="7505" spans="2:3" x14ac:dyDescent="0.25">
      <c r="B7505" s="238">
        <v>7442</v>
      </c>
      <c r="C7505" s="237">
        <v>-36.72611481327408</v>
      </c>
    </row>
    <row r="7506" spans="2:3" x14ac:dyDescent="0.25">
      <c r="B7506" s="238">
        <v>7443</v>
      </c>
      <c r="C7506" s="237">
        <v>164.49051006277503</v>
      </c>
    </row>
    <row r="7507" spans="2:3" x14ac:dyDescent="0.25">
      <c r="B7507" s="238">
        <v>7444</v>
      </c>
      <c r="C7507" s="237">
        <v>81.557346767562194</v>
      </c>
    </row>
    <row r="7508" spans="2:3" x14ac:dyDescent="0.25">
      <c r="B7508" s="238">
        <v>7445</v>
      </c>
      <c r="C7508" s="237">
        <v>48.84646940485267</v>
      </c>
    </row>
    <row r="7509" spans="2:3" x14ac:dyDescent="0.25">
      <c r="B7509" s="238">
        <v>7446</v>
      </c>
      <c r="C7509" s="237">
        <v>281.67959604296357</v>
      </c>
    </row>
    <row r="7510" spans="2:3" x14ac:dyDescent="0.25">
      <c r="B7510" s="238">
        <v>7447</v>
      </c>
      <c r="C7510" s="237">
        <v>361.17803084915772</v>
      </c>
    </row>
    <row r="7511" spans="2:3" x14ac:dyDescent="0.25">
      <c r="B7511" s="238">
        <v>7448</v>
      </c>
      <c r="C7511" s="237">
        <v>247.28306200859308</v>
      </c>
    </row>
    <row r="7512" spans="2:3" x14ac:dyDescent="0.25">
      <c r="B7512" s="238">
        <v>7449</v>
      </c>
      <c r="C7512" s="237">
        <v>66.485661374361982</v>
      </c>
    </row>
    <row r="7513" spans="2:3" x14ac:dyDescent="0.25">
      <c r="B7513" s="238">
        <v>7450</v>
      </c>
      <c r="C7513" s="237">
        <v>-1.6056793605040838</v>
      </c>
    </row>
    <row r="7514" spans="2:3" x14ac:dyDescent="0.25">
      <c r="B7514" s="238">
        <v>7451</v>
      </c>
      <c r="C7514" s="237">
        <v>-49.554981787315143</v>
      </c>
    </row>
    <row r="7515" spans="2:3" x14ac:dyDescent="0.25">
      <c r="B7515" s="238">
        <v>7452</v>
      </c>
      <c r="C7515" s="237">
        <v>225.03607095683765</v>
      </c>
    </row>
    <row r="7516" spans="2:3" x14ac:dyDescent="0.25">
      <c r="B7516" s="238">
        <v>7453</v>
      </c>
      <c r="C7516" s="237">
        <v>161.77196602676426</v>
      </c>
    </row>
    <row r="7517" spans="2:3" x14ac:dyDescent="0.25">
      <c r="B7517" s="238">
        <v>7454</v>
      </c>
      <c r="C7517" s="237">
        <v>179.94187709466772</v>
      </c>
    </row>
    <row r="7518" spans="2:3" x14ac:dyDescent="0.25">
      <c r="B7518" s="238">
        <v>7455</v>
      </c>
      <c r="C7518" s="237">
        <v>269.96735092843244</v>
      </c>
    </row>
    <row r="7519" spans="2:3" x14ac:dyDescent="0.25">
      <c r="B7519" s="238">
        <v>7456</v>
      </c>
      <c r="C7519" s="237">
        <v>47.78723667866619</v>
      </c>
    </row>
    <row r="7520" spans="2:3" x14ac:dyDescent="0.25">
      <c r="B7520" s="238">
        <v>7457</v>
      </c>
      <c r="C7520" s="237">
        <v>-82.32229339154182</v>
      </c>
    </row>
    <row r="7521" spans="2:3" x14ac:dyDescent="0.25">
      <c r="B7521" s="238">
        <v>7458</v>
      </c>
      <c r="C7521" s="237">
        <v>204.3403109156763</v>
      </c>
    </row>
    <row r="7522" spans="2:3" x14ac:dyDescent="0.25">
      <c r="B7522" s="238">
        <v>7459</v>
      </c>
      <c r="C7522" s="237">
        <v>175.64496490369436</v>
      </c>
    </row>
    <row r="7523" spans="2:3" x14ac:dyDescent="0.25">
      <c r="B7523" s="238">
        <v>7460</v>
      </c>
      <c r="C7523" s="237">
        <v>247.99063898876881</v>
      </c>
    </row>
    <row r="7524" spans="2:3" x14ac:dyDescent="0.25">
      <c r="B7524" s="238">
        <v>7461</v>
      </c>
      <c r="C7524" s="237">
        <v>-18.851819765463659</v>
      </c>
    </row>
    <row r="7525" spans="2:3" x14ac:dyDescent="0.25">
      <c r="B7525" s="238">
        <v>7462</v>
      </c>
      <c r="C7525" s="237">
        <v>134.74662640101215</v>
      </c>
    </row>
    <row r="7526" spans="2:3" x14ac:dyDescent="0.25">
      <c r="B7526" s="238">
        <v>7463</v>
      </c>
      <c r="C7526" s="237">
        <v>238.13004639696265</v>
      </c>
    </row>
    <row r="7527" spans="2:3" x14ac:dyDescent="0.25">
      <c r="B7527" s="238">
        <v>7464</v>
      </c>
      <c r="C7527" s="237">
        <v>18.280980573762221</v>
      </c>
    </row>
    <row r="7528" spans="2:3" x14ac:dyDescent="0.25">
      <c r="B7528" s="238">
        <v>7465</v>
      </c>
      <c r="C7528" s="237">
        <v>272.18892948485836</v>
      </c>
    </row>
    <row r="7529" spans="2:3" x14ac:dyDescent="0.25">
      <c r="B7529" s="238">
        <v>7466</v>
      </c>
      <c r="C7529" s="237">
        <v>123.03462403034364</v>
      </c>
    </row>
    <row r="7530" spans="2:3" x14ac:dyDescent="0.25">
      <c r="B7530" s="238">
        <v>7467</v>
      </c>
      <c r="C7530" s="237">
        <v>-71.812691782912253</v>
      </c>
    </row>
    <row r="7531" spans="2:3" x14ac:dyDescent="0.25">
      <c r="B7531" s="238">
        <v>7468</v>
      </c>
      <c r="C7531" s="237">
        <v>205.68511964137431</v>
      </c>
    </row>
    <row r="7532" spans="2:3" x14ac:dyDescent="0.25">
      <c r="B7532" s="238">
        <v>7469</v>
      </c>
      <c r="C7532" s="237">
        <v>-102.86559800827257</v>
      </c>
    </row>
    <row r="7533" spans="2:3" x14ac:dyDescent="0.25">
      <c r="B7533" s="238">
        <v>7470</v>
      </c>
      <c r="C7533" s="237">
        <v>175.47485929879889</v>
      </c>
    </row>
    <row r="7534" spans="2:3" x14ac:dyDescent="0.25">
      <c r="B7534" s="238">
        <v>7471</v>
      </c>
      <c r="C7534" s="237">
        <v>105.53288871024672</v>
      </c>
    </row>
    <row r="7535" spans="2:3" x14ac:dyDescent="0.25">
      <c r="B7535" s="238">
        <v>7472</v>
      </c>
      <c r="C7535" s="237">
        <v>43.941093015442391</v>
      </c>
    </row>
    <row r="7536" spans="2:3" x14ac:dyDescent="0.25">
      <c r="B7536" s="238">
        <v>7473</v>
      </c>
      <c r="C7536" s="237">
        <v>-106.62548105527046</v>
      </c>
    </row>
    <row r="7537" spans="2:3" x14ac:dyDescent="0.25">
      <c r="B7537" s="238">
        <v>7474</v>
      </c>
      <c r="C7537" s="237">
        <v>237.5751320749051</v>
      </c>
    </row>
    <row r="7538" spans="2:3" x14ac:dyDescent="0.25">
      <c r="B7538" s="238">
        <v>7475</v>
      </c>
      <c r="C7538" s="237">
        <v>120.1263198488882</v>
      </c>
    </row>
    <row r="7539" spans="2:3" x14ac:dyDescent="0.25">
      <c r="B7539" s="238">
        <v>7476</v>
      </c>
      <c r="C7539" s="237">
        <v>98.41004701417522</v>
      </c>
    </row>
    <row r="7540" spans="2:3" x14ac:dyDescent="0.25">
      <c r="B7540" s="238">
        <v>7477</v>
      </c>
      <c r="C7540" s="237">
        <v>-10.658579284013626</v>
      </c>
    </row>
    <row r="7541" spans="2:3" x14ac:dyDescent="0.25">
      <c r="B7541" s="238">
        <v>7478</v>
      </c>
      <c r="C7541" s="237">
        <v>317.24034554626809</v>
      </c>
    </row>
    <row r="7542" spans="2:3" x14ac:dyDescent="0.25">
      <c r="B7542" s="238">
        <v>7479</v>
      </c>
      <c r="C7542" s="237">
        <v>174.44346178718544</v>
      </c>
    </row>
    <row r="7543" spans="2:3" x14ac:dyDescent="0.25">
      <c r="B7543" s="238">
        <v>7480</v>
      </c>
      <c r="C7543" s="237">
        <v>196.3126268103089</v>
      </c>
    </row>
    <row r="7544" spans="2:3" x14ac:dyDescent="0.25">
      <c r="B7544" s="238">
        <v>7481</v>
      </c>
      <c r="C7544" s="237">
        <v>52.108391770807359</v>
      </c>
    </row>
    <row r="7545" spans="2:3" x14ac:dyDescent="0.25">
      <c r="B7545" s="238">
        <v>7482</v>
      </c>
      <c r="C7545" s="237">
        <v>153.5139505405707</v>
      </c>
    </row>
    <row r="7546" spans="2:3" x14ac:dyDescent="0.25">
      <c r="B7546" s="238">
        <v>7483</v>
      </c>
      <c r="C7546" s="237">
        <v>282.73609638836365</v>
      </c>
    </row>
    <row r="7547" spans="2:3" x14ac:dyDescent="0.25">
      <c r="B7547" s="238">
        <v>7484</v>
      </c>
      <c r="C7547" s="237">
        <v>70.886612333099748</v>
      </c>
    </row>
    <row r="7548" spans="2:3" x14ac:dyDescent="0.25">
      <c r="B7548" s="238">
        <v>7485</v>
      </c>
      <c r="C7548" s="237">
        <v>111.34160300698922</v>
      </c>
    </row>
    <row r="7549" spans="2:3" x14ac:dyDescent="0.25">
      <c r="B7549" s="238">
        <v>7486</v>
      </c>
      <c r="C7549" s="237">
        <v>216.85891012298327</v>
      </c>
    </row>
    <row r="7550" spans="2:3" x14ac:dyDescent="0.25">
      <c r="B7550" s="238">
        <v>7487</v>
      </c>
      <c r="C7550" s="237">
        <v>69.32955825045417</v>
      </c>
    </row>
    <row r="7551" spans="2:3" x14ac:dyDescent="0.25">
      <c r="B7551" s="238">
        <v>7488</v>
      </c>
      <c r="C7551" s="237">
        <v>203.63207628757681</v>
      </c>
    </row>
    <row r="7552" spans="2:3" x14ac:dyDescent="0.25">
      <c r="B7552" s="238">
        <v>7489</v>
      </c>
      <c r="C7552" s="237">
        <v>60.275799924627023</v>
      </c>
    </row>
    <row r="7553" spans="2:3" x14ac:dyDescent="0.25">
      <c r="B7553" s="238">
        <v>7490</v>
      </c>
      <c r="C7553" s="237">
        <v>206.80275598873595</v>
      </c>
    </row>
    <row r="7554" spans="2:3" x14ac:dyDescent="0.25">
      <c r="B7554" s="238">
        <v>7491</v>
      </c>
      <c r="C7554" s="237">
        <v>51.288677841626765</v>
      </c>
    </row>
    <row r="7555" spans="2:3" x14ac:dyDescent="0.25">
      <c r="B7555" s="238">
        <v>7492</v>
      </c>
      <c r="C7555" s="237">
        <v>-109.79475774523101</v>
      </c>
    </row>
    <row r="7556" spans="2:3" x14ac:dyDescent="0.25">
      <c r="B7556" s="238">
        <v>7493</v>
      </c>
      <c r="C7556" s="237">
        <v>99.61868594361566</v>
      </c>
    </row>
    <row r="7557" spans="2:3" x14ac:dyDescent="0.25">
      <c r="B7557" s="238">
        <v>7494</v>
      </c>
      <c r="C7557" s="237">
        <v>246.78895233816604</v>
      </c>
    </row>
    <row r="7558" spans="2:3" x14ac:dyDescent="0.25">
      <c r="B7558" s="238">
        <v>7495</v>
      </c>
      <c r="C7558" s="237">
        <v>107.41841932149481</v>
      </c>
    </row>
    <row r="7559" spans="2:3" x14ac:dyDescent="0.25">
      <c r="B7559" s="238">
        <v>7496</v>
      </c>
      <c r="C7559" s="237">
        <v>61.772817353958857</v>
      </c>
    </row>
    <row r="7560" spans="2:3" x14ac:dyDescent="0.25">
      <c r="B7560" s="238">
        <v>7497</v>
      </c>
      <c r="C7560" s="237">
        <v>295.63991957663393</v>
      </c>
    </row>
    <row r="7561" spans="2:3" x14ac:dyDescent="0.25">
      <c r="B7561" s="238">
        <v>7498</v>
      </c>
      <c r="C7561" s="237">
        <v>262.99748865301279</v>
      </c>
    </row>
    <row r="7562" spans="2:3" x14ac:dyDescent="0.25">
      <c r="B7562" s="238">
        <v>7499</v>
      </c>
      <c r="C7562" s="237">
        <v>430.84679547666133</v>
      </c>
    </row>
    <row r="7563" spans="2:3" x14ac:dyDescent="0.25">
      <c r="B7563" s="238">
        <v>7500</v>
      </c>
      <c r="C7563" s="237">
        <v>273.67053249285323</v>
      </c>
    </row>
    <row r="7564" spans="2:3" x14ac:dyDescent="0.25">
      <c r="B7564" s="238">
        <v>7501</v>
      </c>
      <c r="C7564" s="237">
        <v>189.75821476058354</v>
      </c>
    </row>
    <row r="7565" spans="2:3" x14ac:dyDescent="0.25">
      <c r="B7565" s="238">
        <v>7502</v>
      </c>
      <c r="C7565" s="237">
        <v>71.953405793725281</v>
      </c>
    </row>
    <row r="7566" spans="2:3" x14ac:dyDescent="0.25">
      <c r="B7566" s="238">
        <v>7503</v>
      </c>
      <c r="C7566" s="237">
        <v>198.31246804580266</v>
      </c>
    </row>
    <row r="7567" spans="2:3" x14ac:dyDescent="0.25">
      <c r="B7567" s="238">
        <v>7504</v>
      </c>
      <c r="C7567" s="237">
        <v>283.77887739299558</v>
      </c>
    </row>
    <row r="7568" spans="2:3" x14ac:dyDescent="0.25">
      <c r="B7568" s="238">
        <v>7505</v>
      </c>
      <c r="C7568" s="237">
        <v>93.169703443514805</v>
      </c>
    </row>
    <row r="7569" spans="2:3" x14ac:dyDescent="0.25">
      <c r="B7569" s="238">
        <v>7506</v>
      </c>
      <c r="C7569" s="237">
        <v>312.0889677105597</v>
      </c>
    </row>
    <row r="7570" spans="2:3" x14ac:dyDescent="0.25">
      <c r="B7570" s="238">
        <v>7507</v>
      </c>
      <c r="C7570" s="237">
        <v>55.015963359414258</v>
      </c>
    </row>
    <row r="7571" spans="2:3" x14ac:dyDescent="0.25">
      <c r="B7571" s="238">
        <v>7508</v>
      </c>
      <c r="C7571" s="237">
        <v>187.86117577402024</v>
      </c>
    </row>
    <row r="7572" spans="2:3" x14ac:dyDescent="0.25">
      <c r="B7572" s="238">
        <v>7509</v>
      </c>
      <c r="C7572" s="237">
        <v>-62.969053929112079</v>
      </c>
    </row>
    <row r="7573" spans="2:3" x14ac:dyDescent="0.25">
      <c r="B7573" s="238">
        <v>7510</v>
      </c>
      <c r="C7573" s="237">
        <v>130.92865715865588</v>
      </c>
    </row>
    <row r="7574" spans="2:3" x14ac:dyDescent="0.25">
      <c r="B7574" s="238">
        <v>7511</v>
      </c>
      <c r="C7574" s="237">
        <v>101.32289694438811</v>
      </c>
    </row>
    <row r="7575" spans="2:3" x14ac:dyDescent="0.25">
      <c r="B7575" s="238">
        <v>7512</v>
      </c>
      <c r="C7575" s="237">
        <v>360.61173969791787</v>
      </c>
    </row>
    <row r="7576" spans="2:3" x14ac:dyDescent="0.25">
      <c r="B7576" s="238">
        <v>7513</v>
      </c>
      <c r="C7576" s="237">
        <v>141.94011663793071</v>
      </c>
    </row>
    <row r="7577" spans="2:3" x14ac:dyDescent="0.25">
      <c r="B7577" s="238">
        <v>7514</v>
      </c>
      <c r="C7577" s="237">
        <v>174.82034621814137</v>
      </c>
    </row>
    <row r="7578" spans="2:3" x14ac:dyDescent="0.25">
      <c r="B7578" s="238">
        <v>7515</v>
      </c>
      <c r="C7578" s="237">
        <v>170.60978010804473</v>
      </c>
    </row>
    <row r="7579" spans="2:3" x14ac:dyDescent="0.25">
      <c r="B7579" s="238">
        <v>7516</v>
      </c>
      <c r="C7579" s="237">
        <v>96.68552875458397</v>
      </c>
    </row>
    <row r="7580" spans="2:3" x14ac:dyDescent="0.25">
      <c r="B7580" s="238">
        <v>7517</v>
      </c>
      <c r="C7580" s="237">
        <v>232.33977919492773</v>
      </c>
    </row>
    <row r="7581" spans="2:3" x14ac:dyDescent="0.25">
      <c r="B7581" s="238">
        <v>7518</v>
      </c>
      <c r="C7581" s="237">
        <v>-94.315438181627258</v>
      </c>
    </row>
    <row r="7582" spans="2:3" x14ac:dyDescent="0.25">
      <c r="B7582" s="238">
        <v>7519</v>
      </c>
      <c r="C7582" s="237">
        <v>348.39225954416906</v>
      </c>
    </row>
    <row r="7583" spans="2:3" x14ac:dyDescent="0.25">
      <c r="B7583" s="238">
        <v>7520</v>
      </c>
      <c r="C7583" s="237">
        <v>-3.6874510231974114</v>
      </c>
    </row>
    <row r="7584" spans="2:3" x14ac:dyDescent="0.25">
      <c r="B7584" s="238">
        <v>7521</v>
      </c>
      <c r="C7584" s="237">
        <v>272.29971801846273</v>
      </c>
    </row>
    <row r="7585" spans="2:3" x14ac:dyDescent="0.25">
      <c r="B7585" s="238">
        <v>7522</v>
      </c>
      <c r="C7585" s="237">
        <v>271.76786034008239</v>
      </c>
    </row>
    <row r="7586" spans="2:3" x14ac:dyDescent="0.25">
      <c r="B7586" s="238">
        <v>7523</v>
      </c>
      <c r="C7586" s="237">
        <v>-64.685561556710411</v>
      </c>
    </row>
    <row r="7587" spans="2:3" x14ac:dyDescent="0.25">
      <c r="B7587" s="238">
        <v>7524</v>
      </c>
      <c r="C7587" s="237">
        <v>203.66222256686473</v>
      </c>
    </row>
    <row r="7588" spans="2:3" x14ac:dyDescent="0.25">
      <c r="B7588" s="238">
        <v>7525</v>
      </c>
      <c r="C7588" s="237">
        <v>76.221935296162727</v>
      </c>
    </row>
    <row r="7589" spans="2:3" x14ac:dyDescent="0.25">
      <c r="B7589" s="238">
        <v>7526</v>
      </c>
      <c r="C7589" s="237">
        <v>202.47096685198494</v>
      </c>
    </row>
    <row r="7590" spans="2:3" x14ac:dyDescent="0.25">
      <c r="B7590" s="238">
        <v>7527</v>
      </c>
      <c r="C7590" s="237">
        <v>-7.4817548449139224</v>
      </c>
    </row>
    <row r="7591" spans="2:3" x14ac:dyDescent="0.25">
      <c r="B7591" s="238">
        <v>7528</v>
      </c>
      <c r="C7591" s="237">
        <v>120.09133016475649</v>
      </c>
    </row>
    <row r="7592" spans="2:3" x14ac:dyDescent="0.25">
      <c r="B7592" s="238">
        <v>7529</v>
      </c>
      <c r="C7592" s="237">
        <v>156.24112087937689</v>
      </c>
    </row>
    <row r="7593" spans="2:3" x14ac:dyDescent="0.25">
      <c r="B7593" s="238">
        <v>7530</v>
      </c>
      <c r="C7593" s="237">
        <v>212.59956895786146</v>
      </c>
    </row>
    <row r="7594" spans="2:3" x14ac:dyDescent="0.25">
      <c r="B7594" s="238">
        <v>7531</v>
      </c>
      <c r="C7594" s="237">
        <v>61.264001178491895</v>
      </c>
    </row>
    <row r="7595" spans="2:3" x14ac:dyDescent="0.25">
      <c r="B7595" s="238">
        <v>7532</v>
      </c>
      <c r="C7595" s="237">
        <v>64.263594636574879</v>
      </c>
    </row>
    <row r="7596" spans="2:3" x14ac:dyDescent="0.25">
      <c r="B7596" s="238">
        <v>7533</v>
      </c>
      <c r="C7596" s="237">
        <v>319.68214161830912</v>
      </c>
    </row>
    <row r="7597" spans="2:3" x14ac:dyDescent="0.25">
      <c r="B7597" s="238">
        <v>7534</v>
      </c>
      <c r="C7597" s="237">
        <v>168.86069446447124</v>
      </c>
    </row>
    <row r="7598" spans="2:3" x14ac:dyDescent="0.25">
      <c r="B7598" s="238">
        <v>7535</v>
      </c>
      <c r="C7598" s="237">
        <v>268.25150084588745</v>
      </c>
    </row>
    <row r="7599" spans="2:3" x14ac:dyDescent="0.25">
      <c r="B7599" s="238">
        <v>7536</v>
      </c>
      <c r="C7599" s="237">
        <v>212.13316191880682</v>
      </c>
    </row>
    <row r="7600" spans="2:3" x14ac:dyDescent="0.25">
      <c r="B7600" s="238">
        <v>7537</v>
      </c>
      <c r="C7600" s="237">
        <v>-71.704726150314002</v>
      </c>
    </row>
    <row r="7601" spans="2:3" x14ac:dyDescent="0.25">
      <c r="B7601" s="238">
        <v>7538</v>
      </c>
      <c r="C7601" s="237">
        <v>82.204513209787109</v>
      </c>
    </row>
    <row r="7602" spans="2:3" x14ac:dyDescent="0.25">
      <c r="B7602" s="238">
        <v>7539</v>
      </c>
      <c r="C7602" s="237">
        <v>-9.9001996628364282</v>
      </c>
    </row>
    <row r="7603" spans="2:3" x14ac:dyDescent="0.25">
      <c r="B7603" s="238">
        <v>7540</v>
      </c>
      <c r="C7603" s="237">
        <v>390.47338447831083</v>
      </c>
    </row>
    <row r="7604" spans="2:3" x14ac:dyDescent="0.25">
      <c r="B7604" s="238">
        <v>7541</v>
      </c>
      <c r="C7604" s="237">
        <v>270.6533622514753</v>
      </c>
    </row>
    <row r="7605" spans="2:3" x14ac:dyDescent="0.25">
      <c r="B7605" s="238">
        <v>7542</v>
      </c>
      <c r="C7605" s="237">
        <v>147.37360677857743</v>
      </c>
    </row>
    <row r="7606" spans="2:3" x14ac:dyDescent="0.25">
      <c r="B7606" s="238">
        <v>7543</v>
      </c>
      <c r="C7606" s="237">
        <v>-165.06145118301038</v>
      </c>
    </row>
    <row r="7607" spans="2:3" x14ac:dyDescent="0.25">
      <c r="B7607" s="238">
        <v>7544</v>
      </c>
      <c r="C7607" s="237">
        <v>202.76283585798029</v>
      </c>
    </row>
    <row r="7608" spans="2:3" x14ac:dyDescent="0.25">
      <c r="B7608" s="238">
        <v>7545</v>
      </c>
      <c r="C7608" s="237">
        <v>176.22301412341648</v>
      </c>
    </row>
    <row r="7609" spans="2:3" x14ac:dyDescent="0.25">
      <c r="B7609" s="238">
        <v>7546</v>
      </c>
      <c r="C7609" s="237">
        <v>168.78251823644837</v>
      </c>
    </row>
    <row r="7610" spans="2:3" x14ac:dyDescent="0.25">
      <c r="B7610" s="238">
        <v>7547</v>
      </c>
      <c r="C7610" s="237">
        <v>96.432564548865457</v>
      </c>
    </row>
    <row r="7611" spans="2:3" x14ac:dyDescent="0.25">
      <c r="B7611" s="238">
        <v>7548</v>
      </c>
      <c r="C7611" s="237">
        <v>-289.23859832408976</v>
      </c>
    </row>
    <row r="7612" spans="2:3" x14ac:dyDescent="0.25">
      <c r="B7612" s="238">
        <v>7549</v>
      </c>
      <c r="C7612" s="237">
        <v>58.095954510640937</v>
      </c>
    </row>
    <row r="7613" spans="2:3" x14ac:dyDescent="0.25">
      <c r="B7613" s="238">
        <v>7550</v>
      </c>
      <c r="C7613" s="237">
        <v>216.06295957555528</v>
      </c>
    </row>
    <row r="7614" spans="2:3" x14ac:dyDescent="0.25">
      <c r="B7614" s="238">
        <v>7551</v>
      </c>
      <c r="C7614" s="237">
        <v>-146.85067910465887</v>
      </c>
    </row>
    <row r="7615" spans="2:3" x14ac:dyDescent="0.25">
      <c r="B7615" s="238">
        <v>7552</v>
      </c>
      <c r="C7615" s="237">
        <v>55.579000887987007</v>
      </c>
    </row>
    <row r="7616" spans="2:3" x14ac:dyDescent="0.25">
      <c r="B7616" s="238">
        <v>7553</v>
      </c>
      <c r="C7616" s="237">
        <v>134.97373008623987</v>
      </c>
    </row>
    <row r="7617" spans="2:3" x14ac:dyDescent="0.25">
      <c r="B7617" s="238">
        <v>7554</v>
      </c>
      <c r="C7617" s="237">
        <v>102.14294787500694</v>
      </c>
    </row>
    <row r="7618" spans="2:3" x14ac:dyDescent="0.25">
      <c r="B7618" s="238">
        <v>7555</v>
      </c>
      <c r="C7618" s="237">
        <v>21.20536254501144</v>
      </c>
    </row>
    <row r="7619" spans="2:3" x14ac:dyDescent="0.25">
      <c r="B7619" s="238">
        <v>7556</v>
      </c>
      <c r="C7619" s="237">
        <v>100.20156947236779</v>
      </c>
    </row>
    <row r="7620" spans="2:3" x14ac:dyDescent="0.25">
      <c r="B7620" s="238">
        <v>7557</v>
      </c>
      <c r="C7620" s="237">
        <v>289.29400313592271</v>
      </c>
    </row>
    <row r="7621" spans="2:3" x14ac:dyDescent="0.25">
      <c r="B7621" s="238">
        <v>7558</v>
      </c>
      <c r="C7621" s="237">
        <v>252.22410599754912</v>
      </c>
    </row>
    <row r="7622" spans="2:3" x14ac:dyDescent="0.25">
      <c r="B7622" s="238">
        <v>7559</v>
      </c>
      <c r="C7622" s="237">
        <v>182.74005145958387</v>
      </c>
    </row>
    <row r="7623" spans="2:3" x14ac:dyDescent="0.25">
      <c r="B7623" s="238">
        <v>7560</v>
      </c>
      <c r="C7623" s="237">
        <v>138.31373024395819</v>
      </c>
    </row>
    <row r="7624" spans="2:3" x14ac:dyDescent="0.25">
      <c r="B7624" s="238">
        <v>7561</v>
      </c>
      <c r="C7624" s="237">
        <v>266.3809995772948</v>
      </c>
    </row>
    <row r="7625" spans="2:3" x14ac:dyDescent="0.25">
      <c r="B7625" s="238">
        <v>7562</v>
      </c>
      <c r="C7625" s="237">
        <v>126.94279144732425</v>
      </c>
    </row>
    <row r="7626" spans="2:3" x14ac:dyDescent="0.25">
      <c r="B7626" s="238">
        <v>7563</v>
      </c>
      <c r="C7626" s="237">
        <v>-49.105533275744335</v>
      </c>
    </row>
    <row r="7627" spans="2:3" x14ac:dyDescent="0.25">
      <c r="B7627" s="238">
        <v>7564</v>
      </c>
      <c r="C7627" s="237">
        <v>137.0839866162745</v>
      </c>
    </row>
    <row r="7628" spans="2:3" x14ac:dyDescent="0.25">
      <c r="B7628" s="238">
        <v>7565</v>
      </c>
      <c r="C7628" s="237">
        <v>85.615070609281958</v>
      </c>
    </row>
    <row r="7629" spans="2:3" x14ac:dyDescent="0.25">
      <c r="B7629" s="238">
        <v>7566</v>
      </c>
      <c r="C7629" s="237">
        <v>219.44793807059318</v>
      </c>
    </row>
    <row r="7630" spans="2:3" x14ac:dyDescent="0.25">
      <c r="B7630" s="238">
        <v>7567</v>
      </c>
      <c r="C7630" s="237">
        <v>-20.329931428593142</v>
      </c>
    </row>
    <row r="7631" spans="2:3" x14ac:dyDescent="0.25">
      <c r="B7631" s="238">
        <v>7568</v>
      </c>
      <c r="C7631" s="237">
        <v>54.301922369292839</v>
      </c>
    </row>
    <row r="7632" spans="2:3" x14ac:dyDescent="0.25">
      <c r="B7632" s="238">
        <v>7569</v>
      </c>
      <c r="C7632" s="237">
        <v>92.286452390771757</v>
      </c>
    </row>
    <row r="7633" spans="2:3" x14ac:dyDescent="0.25">
      <c r="B7633" s="238">
        <v>7570</v>
      </c>
      <c r="C7633" s="237">
        <v>186.54831161436761</v>
      </c>
    </row>
    <row r="7634" spans="2:3" x14ac:dyDescent="0.25">
      <c r="B7634" s="238">
        <v>7571</v>
      </c>
      <c r="C7634" s="237">
        <v>30.347925955986014</v>
      </c>
    </row>
    <row r="7635" spans="2:3" x14ac:dyDescent="0.25">
      <c r="B7635" s="238">
        <v>7572</v>
      </c>
      <c r="C7635" s="237">
        <v>205.29469177446862</v>
      </c>
    </row>
    <row r="7636" spans="2:3" x14ac:dyDescent="0.25">
      <c r="B7636" s="238">
        <v>7573</v>
      </c>
      <c r="C7636" s="237">
        <v>-1.5085393921942796</v>
      </c>
    </row>
    <row r="7637" spans="2:3" x14ac:dyDescent="0.25">
      <c r="B7637" s="238">
        <v>7574</v>
      </c>
      <c r="C7637" s="237">
        <v>317.99025785718817</v>
      </c>
    </row>
    <row r="7638" spans="2:3" x14ac:dyDescent="0.25">
      <c r="B7638" s="238">
        <v>7575</v>
      </c>
      <c r="C7638" s="237">
        <v>-141.61374013550005</v>
      </c>
    </row>
    <row r="7639" spans="2:3" x14ac:dyDescent="0.25">
      <c r="B7639" s="238">
        <v>7576</v>
      </c>
      <c r="C7639" s="237">
        <v>89.01898593688945</v>
      </c>
    </row>
    <row r="7640" spans="2:3" x14ac:dyDescent="0.25">
      <c r="B7640" s="238">
        <v>7577</v>
      </c>
      <c r="C7640" s="237">
        <v>-145.15071982055963</v>
      </c>
    </row>
    <row r="7641" spans="2:3" x14ac:dyDescent="0.25">
      <c r="B7641" s="238">
        <v>7578</v>
      </c>
      <c r="C7641" s="237">
        <v>218.6524536683869</v>
      </c>
    </row>
    <row r="7642" spans="2:3" x14ac:dyDescent="0.25">
      <c r="B7642" s="238">
        <v>7579</v>
      </c>
      <c r="C7642" s="237">
        <v>57.29998477214491</v>
      </c>
    </row>
    <row r="7643" spans="2:3" x14ac:dyDescent="0.25">
      <c r="B7643" s="238">
        <v>7580</v>
      </c>
      <c r="C7643" s="237">
        <v>-138.57517731829535</v>
      </c>
    </row>
    <row r="7644" spans="2:3" x14ac:dyDescent="0.25">
      <c r="B7644" s="238">
        <v>7581</v>
      </c>
      <c r="C7644" s="237">
        <v>-5.9103182455162937</v>
      </c>
    </row>
    <row r="7645" spans="2:3" x14ac:dyDescent="0.25">
      <c r="B7645" s="238">
        <v>7582</v>
      </c>
      <c r="C7645" s="237">
        <v>154.36446198246077</v>
      </c>
    </row>
    <row r="7646" spans="2:3" x14ac:dyDescent="0.25">
      <c r="B7646" s="238">
        <v>7583</v>
      </c>
      <c r="C7646" s="237">
        <v>141.90181329406553</v>
      </c>
    </row>
    <row r="7647" spans="2:3" x14ac:dyDescent="0.25">
      <c r="B7647" s="238">
        <v>7584</v>
      </c>
      <c r="C7647" s="237">
        <v>0.47906944283798225</v>
      </c>
    </row>
    <row r="7648" spans="2:3" x14ac:dyDescent="0.25">
      <c r="B7648" s="238">
        <v>7585</v>
      </c>
      <c r="C7648" s="237">
        <v>211.42233674898984</v>
      </c>
    </row>
    <row r="7649" spans="2:3" x14ac:dyDescent="0.25">
      <c r="B7649" s="238">
        <v>7586</v>
      </c>
      <c r="C7649" s="237">
        <v>78.111154234390114</v>
      </c>
    </row>
    <row r="7650" spans="2:3" x14ac:dyDescent="0.25">
      <c r="B7650" s="238">
        <v>7587</v>
      </c>
      <c r="C7650" s="237">
        <v>6.4981099655785073</v>
      </c>
    </row>
    <row r="7651" spans="2:3" x14ac:dyDescent="0.25">
      <c r="B7651" s="238">
        <v>7588</v>
      </c>
      <c r="C7651" s="237">
        <v>47.443371992635193</v>
      </c>
    </row>
    <row r="7652" spans="2:3" x14ac:dyDescent="0.25">
      <c r="B7652" s="238">
        <v>7589</v>
      </c>
      <c r="C7652" s="237">
        <v>270.98467586896129</v>
      </c>
    </row>
    <row r="7653" spans="2:3" x14ac:dyDescent="0.25">
      <c r="B7653" s="238">
        <v>7590</v>
      </c>
      <c r="C7653" s="237">
        <v>250.56772430719829</v>
      </c>
    </row>
    <row r="7654" spans="2:3" x14ac:dyDescent="0.25">
      <c r="B7654" s="238">
        <v>7591</v>
      </c>
      <c r="C7654" s="237">
        <v>215.58467156024864</v>
      </c>
    </row>
    <row r="7655" spans="2:3" x14ac:dyDescent="0.25">
      <c r="B7655" s="238">
        <v>7592</v>
      </c>
      <c r="C7655" s="237">
        <v>138.344149224071</v>
      </c>
    </row>
    <row r="7656" spans="2:3" x14ac:dyDescent="0.25">
      <c r="B7656" s="238">
        <v>7593</v>
      </c>
      <c r="C7656" s="237">
        <v>216.63048320028946</v>
      </c>
    </row>
    <row r="7657" spans="2:3" x14ac:dyDescent="0.25">
      <c r="B7657" s="238">
        <v>7594</v>
      </c>
      <c r="C7657" s="237">
        <v>89.437430534225683</v>
      </c>
    </row>
    <row r="7658" spans="2:3" x14ac:dyDescent="0.25">
      <c r="B7658" s="238">
        <v>7595</v>
      </c>
      <c r="C7658" s="237">
        <v>105.00610350817799</v>
      </c>
    </row>
    <row r="7659" spans="2:3" x14ac:dyDescent="0.25">
      <c r="B7659" s="238">
        <v>7596</v>
      </c>
      <c r="C7659" s="237">
        <v>127.22162116517583</v>
      </c>
    </row>
    <row r="7660" spans="2:3" x14ac:dyDescent="0.25">
      <c r="B7660" s="238">
        <v>7597</v>
      </c>
      <c r="C7660" s="237">
        <v>187.64110690182309</v>
      </c>
    </row>
    <row r="7661" spans="2:3" x14ac:dyDescent="0.25">
      <c r="B7661" s="238">
        <v>7598</v>
      </c>
      <c r="C7661" s="237">
        <v>283.40029177546603</v>
      </c>
    </row>
    <row r="7662" spans="2:3" x14ac:dyDescent="0.25">
      <c r="B7662" s="238">
        <v>7599</v>
      </c>
      <c r="C7662" s="237">
        <v>45.278816186390472</v>
      </c>
    </row>
    <row r="7663" spans="2:3" x14ac:dyDescent="0.25">
      <c r="B7663" s="238">
        <v>7600</v>
      </c>
      <c r="C7663" s="237">
        <v>46.778236303557009</v>
      </c>
    </row>
    <row r="7664" spans="2:3" x14ac:dyDescent="0.25">
      <c r="B7664" s="238">
        <v>7601</v>
      </c>
      <c r="C7664" s="237">
        <v>242.76940769982377</v>
      </c>
    </row>
    <row r="7665" spans="2:3" x14ac:dyDescent="0.25">
      <c r="B7665" s="238">
        <v>7602</v>
      </c>
      <c r="C7665" s="237">
        <v>331.70275471067134</v>
      </c>
    </row>
    <row r="7666" spans="2:3" x14ac:dyDescent="0.25">
      <c r="B7666" s="238">
        <v>7603</v>
      </c>
      <c r="C7666" s="237">
        <v>174.48977236509043</v>
      </c>
    </row>
    <row r="7667" spans="2:3" x14ac:dyDescent="0.25">
      <c r="B7667" s="238">
        <v>7604</v>
      </c>
      <c r="C7667" s="237">
        <v>70.770665892537352</v>
      </c>
    </row>
    <row r="7668" spans="2:3" x14ac:dyDescent="0.25">
      <c r="B7668" s="238">
        <v>7605</v>
      </c>
      <c r="C7668" s="237">
        <v>326.15601382643763</v>
      </c>
    </row>
    <row r="7669" spans="2:3" x14ac:dyDescent="0.25">
      <c r="B7669" s="238">
        <v>7606</v>
      </c>
      <c r="C7669" s="237">
        <v>199.77092972535925</v>
      </c>
    </row>
    <row r="7670" spans="2:3" x14ac:dyDescent="0.25">
      <c r="B7670" s="238">
        <v>7607</v>
      </c>
      <c r="C7670" s="237">
        <v>189.28619116139609</v>
      </c>
    </row>
    <row r="7671" spans="2:3" x14ac:dyDescent="0.25">
      <c r="B7671" s="238">
        <v>7608</v>
      </c>
      <c r="C7671" s="237">
        <v>159.69298726933724</v>
      </c>
    </row>
    <row r="7672" spans="2:3" x14ac:dyDescent="0.25">
      <c r="B7672" s="238">
        <v>7609</v>
      </c>
      <c r="C7672" s="237">
        <v>354.19358561194758</v>
      </c>
    </row>
    <row r="7673" spans="2:3" x14ac:dyDescent="0.25">
      <c r="B7673" s="238">
        <v>7610</v>
      </c>
      <c r="C7673" s="237">
        <v>-175.26500667903389</v>
      </c>
    </row>
    <row r="7674" spans="2:3" x14ac:dyDescent="0.25">
      <c r="B7674" s="238">
        <v>7611</v>
      </c>
      <c r="C7674" s="237">
        <v>134.56567549328491</v>
      </c>
    </row>
    <row r="7675" spans="2:3" x14ac:dyDescent="0.25">
      <c r="B7675" s="238">
        <v>7612</v>
      </c>
      <c r="C7675" s="237">
        <v>10.922363701209562</v>
      </c>
    </row>
    <row r="7676" spans="2:3" x14ac:dyDescent="0.25">
      <c r="B7676" s="238">
        <v>7613</v>
      </c>
      <c r="C7676" s="237">
        <v>77.731556173886403</v>
      </c>
    </row>
    <row r="7677" spans="2:3" x14ac:dyDescent="0.25">
      <c r="B7677" s="238">
        <v>7614</v>
      </c>
      <c r="C7677" s="237">
        <v>-117.35298502037989</v>
      </c>
    </row>
    <row r="7678" spans="2:3" x14ac:dyDescent="0.25">
      <c r="B7678" s="238">
        <v>7615</v>
      </c>
      <c r="C7678" s="237">
        <v>47.78795968711249</v>
      </c>
    </row>
    <row r="7679" spans="2:3" x14ac:dyDescent="0.25">
      <c r="B7679" s="238">
        <v>7616</v>
      </c>
      <c r="C7679" s="237">
        <v>237.52761592397766</v>
      </c>
    </row>
    <row r="7680" spans="2:3" x14ac:dyDescent="0.25">
      <c r="B7680" s="238">
        <v>7617</v>
      </c>
      <c r="C7680" s="237">
        <v>14.384181366201219</v>
      </c>
    </row>
    <row r="7681" spans="2:3" x14ac:dyDescent="0.25">
      <c r="B7681" s="238">
        <v>7618</v>
      </c>
      <c r="C7681" s="237">
        <v>199.07192946946412</v>
      </c>
    </row>
    <row r="7682" spans="2:3" x14ac:dyDescent="0.25">
      <c r="B7682" s="238">
        <v>7619</v>
      </c>
      <c r="C7682" s="237">
        <v>122.88055332210696</v>
      </c>
    </row>
    <row r="7683" spans="2:3" x14ac:dyDescent="0.25">
      <c r="B7683" s="238">
        <v>7620</v>
      </c>
      <c r="C7683" s="237">
        <v>160.25436019508237</v>
      </c>
    </row>
    <row r="7684" spans="2:3" x14ac:dyDescent="0.25">
      <c r="B7684" s="238">
        <v>7621</v>
      </c>
      <c r="C7684" s="237">
        <v>-13.646503041345795</v>
      </c>
    </row>
    <row r="7685" spans="2:3" x14ac:dyDescent="0.25">
      <c r="B7685" s="238">
        <v>7622</v>
      </c>
      <c r="C7685" s="237">
        <v>-126.09163199115685</v>
      </c>
    </row>
    <row r="7686" spans="2:3" x14ac:dyDescent="0.25">
      <c r="B7686" s="238">
        <v>7623</v>
      </c>
      <c r="C7686" s="237">
        <v>-95.223642597804059</v>
      </c>
    </row>
    <row r="7687" spans="2:3" x14ac:dyDescent="0.25">
      <c r="B7687" s="238">
        <v>7624</v>
      </c>
      <c r="C7687" s="237">
        <v>71.721974961748728</v>
      </c>
    </row>
    <row r="7688" spans="2:3" x14ac:dyDescent="0.25">
      <c r="B7688" s="238">
        <v>7625</v>
      </c>
      <c r="C7688" s="237">
        <v>267.52758101492702</v>
      </c>
    </row>
    <row r="7689" spans="2:3" x14ac:dyDescent="0.25">
      <c r="B7689" s="238">
        <v>7626</v>
      </c>
      <c r="C7689" s="237">
        <v>350.43697358052879</v>
      </c>
    </row>
    <row r="7690" spans="2:3" x14ac:dyDescent="0.25">
      <c r="B7690" s="238">
        <v>7627</v>
      </c>
      <c r="C7690" s="237">
        <v>-76.093971109573658</v>
      </c>
    </row>
    <row r="7691" spans="2:3" x14ac:dyDescent="0.25">
      <c r="B7691" s="238">
        <v>7628</v>
      </c>
      <c r="C7691" s="237">
        <v>-70.231063372397642</v>
      </c>
    </row>
    <row r="7692" spans="2:3" x14ac:dyDescent="0.25">
      <c r="B7692" s="238">
        <v>7629</v>
      </c>
      <c r="C7692" s="237">
        <v>262.74353234475245</v>
      </c>
    </row>
    <row r="7693" spans="2:3" x14ac:dyDescent="0.25">
      <c r="B7693" s="238">
        <v>7630</v>
      </c>
      <c r="C7693" s="237">
        <v>124.01423996196556</v>
      </c>
    </row>
    <row r="7694" spans="2:3" x14ac:dyDescent="0.25">
      <c r="B7694" s="238">
        <v>7631</v>
      </c>
      <c r="C7694" s="237">
        <v>18.92987374773773</v>
      </c>
    </row>
    <row r="7695" spans="2:3" x14ac:dyDescent="0.25">
      <c r="B7695" s="238">
        <v>7632</v>
      </c>
      <c r="C7695" s="237">
        <v>-67.803843832607697</v>
      </c>
    </row>
    <row r="7696" spans="2:3" x14ac:dyDescent="0.25">
      <c r="B7696" s="238">
        <v>7633</v>
      </c>
      <c r="C7696" s="237">
        <v>297.1820451504575</v>
      </c>
    </row>
    <row r="7697" spans="2:3" x14ac:dyDescent="0.25">
      <c r="B7697" s="238">
        <v>7634</v>
      </c>
      <c r="C7697" s="237">
        <v>-157.33519770739747</v>
      </c>
    </row>
    <row r="7698" spans="2:3" x14ac:dyDescent="0.25">
      <c r="B7698" s="238">
        <v>7635</v>
      </c>
      <c r="C7698" s="237">
        <v>106.53256393858184</v>
      </c>
    </row>
    <row r="7699" spans="2:3" x14ac:dyDescent="0.25">
      <c r="B7699" s="238">
        <v>7636</v>
      </c>
      <c r="C7699" s="237">
        <v>88.145573295995732</v>
      </c>
    </row>
    <row r="7700" spans="2:3" x14ac:dyDescent="0.25">
      <c r="B7700" s="238">
        <v>7637</v>
      </c>
      <c r="C7700" s="237">
        <v>141.99403913677529</v>
      </c>
    </row>
    <row r="7701" spans="2:3" x14ac:dyDescent="0.25">
      <c r="B7701" s="238">
        <v>7638</v>
      </c>
      <c r="C7701" s="237">
        <v>207.25274606876133</v>
      </c>
    </row>
    <row r="7702" spans="2:3" x14ac:dyDescent="0.25">
      <c r="B7702" s="238">
        <v>7639</v>
      </c>
      <c r="C7702" s="237">
        <v>274.81759034672325</v>
      </c>
    </row>
    <row r="7703" spans="2:3" x14ac:dyDescent="0.25">
      <c r="B7703" s="238">
        <v>7640</v>
      </c>
      <c r="C7703" s="237">
        <v>106.34022308521548</v>
      </c>
    </row>
    <row r="7704" spans="2:3" x14ac:dyDescent="0.25">
      <c r="B7704" s="238">
        <v>7641</v>
      </c>
      <c r="C7704" s="237">
        <v>234.55654467325166</v>
      </c>
    </row>
    <row r="7705" spans="2:3" x14ac:dyDescent="0.25">
      <c r="B7705" s="238">
        <v>7642</v>
      </c>
      <c r="C7705" s="237">
        <v>210.76655911942339</v>
      </c>
    </row>
    <row r="7706" spans="2:3" x14ac:dyDescent="0.25">
      <c r="B7706" s="238">
        <v>7643</v>
      </c>
      <c r="C7706" s="237">
        <v>89.545235295824909</v>
      </c>
    </row>
    <row r="7707" spans="2:3" x14ac:dyDescent="0.25">
      <c r="B7707" s="238">
        <v>7644</v>
      </c>
      <c r="C7707" s="237">
        <v>89.419744808548842</v>
      </c>
    </row>
    <row r="7708" spans="2:3" x14ac:dyDescent="0.25">
      <c r="B7708" s="238">
        <v>7645</v>
      </c>
      <c r="C7708" s="237">
        <v>152.23019169707214</v>
      </c>
    </row>
    <row r="7709" spans="2:3" x14ac:dyDescent="0.25">
      <c r="B7709" s="238">
        <v>7646</v>
      </c>
      <c r="C7709" s="237">
        <v>-4.7907737459746755</v>
      </c>
    </row>
    <row r="7710" spans="2:3" x14ac:dyDescent="0.25">
      <c r="B7710" s="238">
        <v>7647</v>
      </c>
      <c r="C7710" s="237">
        <v>137.43729545819068</v>
      </c>
    </row>
    <row r="7711" spans="2:3" x14ac:dyDescent="0.25">
      <c r="B7711" s="238">
        <v>7648</v>
      </c>
      <c r="C7711" s="237">
        <v>93.285459785338603</v>
      </c>
    </row>
    <row r="7712" spans="2:3" x14ac:dyDescent="0.25">
      <c r="B7712" s="238">
        <v>7649</v>
      </c>
      <c r="C7712" s="237">
        <v>-45.945682399086508</v>
      </c>
    </row>
    <row r="7713" spans="2:3" x14ac:dyDescent="0.25">
      <c r="B7713" s="238">
        <v>7650</v>
      </c>
      <c r="C7713" s="237">
        <v>93.376815508543217</v>
      </c>
    </row>
    <row r="7714" spans="2:3" x14ac:dyDescent="0.25">
      <c r="B7714" s="238">
        <v>7651</v>
      </c>
      <c r="C7714" s="237">
        <v>113.78261796728084</v>
      </c>
    </row>
    <row r="7715" spans="2:3" x14ac:dyDescent="0.25">
      <c r="B7715" s="238">
        <v>7652</v>
      </c>
      <c r="C7715" s="237">
        <v>188.35514566464576</v>
      </c>
    </row>
    <row r="7716" spans="2:3" x14ac:dyDescent="0.25">
      <c r="B7716" s="238">
        <v>7653</v>
      </c>
      <c r="C7716" s="237">
        <v>431.0794904460364</v>
      </c>
    </row>
    <row r="7717" spans="2:3" x14ac:dyDescent="0.25">
      <c r="B7717" s="238">
        <v>7654</v>
      </c>
      <c r="C7717" s="237">
        <v>281.54929395591483</v>
      </c>
    </row>
    <row r="7718" spans="2:3" x14ac:dyDescent="0.25">
      <c r="B7718" s="238">
        <v>7655</v>
      </c>
      <c r="C7718" s="237">
        <v>39.031960078844634</v>
      </c>
    </row>
    <row r="7719" spans="2:3" x14ac:dyDescent="0.25">
      <c r="B7719" s="238">
        <v>7656</v>
      </c>
      <c r="C7719" s="237">
        <v>163.37027728519388</v>
      </c>
    </row>
    <row r="7720" spans="2:3" x14ac:dyDescent="0.25">
      <c r="B7720" s="238">
        <v>7657</v>
      </c>
      <c r="C7720" s="237">
        <v>158.89197642231312</v>
      </c>
    </row>
    <row r="7721" spans="2:3" x14ac:dyDescent="0.25">
      <c r="B7721" s="238">
        <v>7658</v>
      </c>
      <c r="C7721" s="237">
        <v>-74.306097356147745</v>
      </c>
    </row>
    <row r="7722" spans="2:3" x14ac:dyDescent="0.25">
      <c r="B7722" s="238">
        <v>7659</v>
      </c>
      <c r="C7722" s="237">
        <v>87.25663581595461</v>
      </c>
    </row>
    <row r="7723" spans="2:3" x14ac:dyDescent="0.25">
      <c r="B7723" s="238">
        <v>7660</v>
      </c>
      <c r="C7723" s="237">
        <v>399.47450677703546</v>
      </c>
    </row>
    <row r="7724" spans="2:3" x14ac:dyDescent="0.25">
      <c r="B7724" s="238">
        <v>7661</v>
      </c>
      <c r="C7724" s="237">
        <v>3.3996385486854024</v>
      </c>
    </row>
    <row r="7725" spans="2:3" x14ac:dyDescent="0.25">
      <c r="B7725" s="238">
        <v>7662</v>
      </c>
      <c r="C7725" s="237">
        <v>-232.13841274557416</v>
      </c>
    </row>
    <row r="7726" spans="2:3" x14ac:dyDescent="0.25">
      <c r="B7726" s="238">
        <v>7663</v>
      </c>
      <c r="C7726" s="237">
        <v>274.73651764358488</v>
      </c>
    </row>
    <row r="7727" spans="2:3" x14ac:dyDescent="0.25">
      <c r="B7727" s="238">
        <v>7664</v>
      </c>
      <c r="C7727" s="237">
        <v>223.75335419502181</v>
      </c>
    </row>
    <row r="7728" spans="2:3" x14ac:dyDescent="0.25">
      <c r="B7728" s="238">
        <v>7665</v>
      </c>
      <c r="C7728" s="237">
        <v>92.480548943147681</v>
      </c>
    </row>
    <row r="7729" spans="2:3" x14ac:dyDescent="0.25">
      <c r="B7729" s="238">
        <v>7666</v>
      </c>
      <c r="C7729" s="237">
        <v>73.896058632263163</v>
      </c>
    </row>
    <row r="7730" spans="2:3" x14ac:dyDescent="0.25">
      <c r="B7730" s="238">
        <v>7667</v>
      </c>
      <c r="C7730" s="237">
        <v>213.54992194435781</v>
      </c>
    </row>
    <row r="7731" spans="2:3" x14ac:dyDescent="0.25">
      <c r="B7731" s="238">
        <v>7668</v>
      </c>
      <c r="C7731" s="237">
        <v>-113.44722529325023</v>
      </c>
    </row>
    <row r="7732" spans="2:3" x14ac:dyDescent="0.25">
      <c r="B7732" s="238">
        <v>7669</v>
      </c>
      <c r="C7732" s="237">
        <v>111.39016853361167</v>
      </c>
    </row>
    <row r="7733" spans="2:3" x14ac:dyDescent="0.25">
      <c r="B7733" s="238">
        <v>7670</v>
      </c>
      <c r="C7733" s="237">
        <v>109.26880946650971</v>
      </c>
    </row>
    <row r="7734" spans="2:3" x14ac:dyDescent="0.25">
      <c r="B7734" s="238">
        <v>7671</v>
      </c>
      <c r="C7734" s="237">
        <v>96.851965098009444</v>
      </c>
    </row>
    <row r="7735" spans="2:3" x14ac:dyDescent="0.25">
      <c r="B7735" s="238">
        <v>7672</v>
      </c>
      <c r="C7735" s="237">
        <v>-86.784251408442998</v>
      </c>
    </row>
    <row r="7736" spans="2:3" x14ac:dyDescent="0.25">
      <c r="B7736" s="238">
        <v>7673</v>
      </c>
      <c r="C7736" s="237">
        <v>-95.585668334176859</v>
      </c>
    </row>
    <row r="7737" spans="2:3" x14ac:dyDescent="0.25">
      <c r="B7737" s="238">
        <v>7674</v>
      </c>
      <c r="C7737" s="237">
        <v>202.86295036956065</v>
      </c>
    </row>
    <row r="7738" spans="2:3" x14ac:dyDescent="0.25">
      <c r="B7738" s="238">
        <v>7675</v>
      </c>
      <c r="C7738" s="237">
        <v>91.40237066383267</v>
      </c>
    </row>
    <row r="7739" spans="2:3" x14ac:dyDescent="0.25">
      <c r="B7739" s="238">
        <v>7676</v>
      </c>
      <c r="C7739" s="237">
        <v>185.44935831133671</v>
      </c>
    </row>
    <row r="7740" spans="2:3" x14ac:dyDescent="0.25">
      <c r="B7740" s="238">
        <v>7677</v>
      </c>
      <c r="C7740" s="237">
        <v>182.39357720084041</v>
      </c>
    </row>
    <row r="7741" spans="2:3" x14ac:dyDescent="0.25">
      <c r="B7741" s="238">
        <v>7678</v>
      </c>
      <c r="C7741" s="237">
        <v>137.23618109085098</v>
      </c>
    </row>
    <row r="7742" spans="2:3" x14ac:dyDescent="0.25">
      <c r="B7742" s="238">
        <v>7679</v>
      </c>
      <c r="C7742" s="237">
        <v>138.54852843531546</v>
      </c>
    </row>
    <row r="7743" spans="2:3" x14ac:dyDescent="0.25">
      <c r="B7743" s="238">
        <v>7680</v>
      </c>
      <c r="C7743" s="237">
        <v>289.78156196561872</v>
      </c>
    </row>
    <row r="7744" spans="2:3" x14ac:dyDescent="0.25">
      <c r="B7744" s="238">
        <v>7681</v>
      </c>
      <c r="C7744" s="237">
        <v>73.390911224877456</v>
      </c>
    </row>
    <row r="7745" spans="2:3" x14ac:dyDescent="0.25">
      <c r="B7745" s="238">
        <v>7682</v>
      </c>
      <c r="C7745" s="237">
        <v>113.9234649353224</v>
      </c>
    </row>
    <row r="7746" spans="2:3" x14ac:dyDescent="0.25">
      <c r="B7746" s="238">
        <v>7683</v>
      </c>
      <c r="C7746" s="237">
        <v>177.19910620243348</v>
      </c>
    </row>
    <row r="7747" spans="2:3" x14ac:dyDescent="0.25">
      <c r="B7747" s="238">
        <v>7684</v>
      </c>
      <c r="C7747" s="237">
        <v>120.41957232549552</v>
      </c>
    </row>
    <row r="7748" spans="2:3" x14ac:dyDescent="0.25">
      <c r="B7748" s="238">
        <v>7685</v>
      </c>
      <c r="C7748" s="237">
        <v>227.80018105541447</v>
      </c>
    </row>
    <row r="7749" spans="2:3" x14ac:dyDescent="0.25">
      <c r="B7749" s="238">
        <v>7686</v>
      </c>
      <c r="C7749" s="237">
        <v>255.02456094331521</v>
      </c>
    </row>
    <row r="7750" spans="2:3" x14ac:dyDescent="0.25">
      <c r="B7750" s="238">
        <v>7687</v>
      </c>
      <c r="C7750" s="237">
        <v>108.32749097701858</v>
      </c>
    </row>
    <row r="7751" spans="2:3" x14ac:dyDescent="0.25">
      <c r="B7751" s="238">
        <v>7688</v>
      </c>
      <c r="C7751" s="237">
        <v>15.33283775080011</v>
      </c>
    </row>
    <row r="7752" spans="2:3" x14ac:dyDescent="0.25">
      <c r="B7752" s="238">
        <v>7689</v>
      </c>
      <c r="C7752" s="237">
        <v>226.12024760014123</v>
      </c>
    </row>
    <row r="7753" spans="2:3" x14ac:dyDescent="0.25">
      <c r="B7753" s="238">
        <v>7690</v>
      </c>
      <c r="C7753" s="237">
        <v>445.91968859754166</v>
      </c>
    </row>
    <row r="7754" spans="2:3" x14ac:dyDescent="0.25">
      <c r="B7754" s="238">
        <v>7691</v>
      </c>
      <c r="C7754" s="237">
        <v>-182.77477652604625</v>
      </c>
    </row>
    <row r="7755" spans="2:3" x14ac:dyDescent="0.25">
      <c r="B7755" s="238">
        <v>7692</v>
      </c>
      <c r="C7755" s="237">
        <v>119.3012425201189</v>
      </c>
    </row>
    <row r="7756" spans="2:3" x14ac:dyDescent="0.25">
      <c r="B7756" s="238">
        <v>7693</v>
      </c>
      <c r="C7756" s="237">
        <v>324.24575161864948</v>
      </c>
    </row>
    <row r="7757" spans="2:3" x14ac:dyDescent="0.25">
      <c r="B7757" s="238">
        <v>7694</v>
      </c>
      <c r="C7757" s="237">
        <v>16.473064762905906</v>
      </c>
    </row>
    <row r="7758" spans="2:3" x14ac:dyDescent="0.25">
      <c r="B7758" s="238">
        <v>7695</v>
      </c>
      <c r="C7758" s="237">
        <v>140.23850514421139</v>
      </c>
    </row>
    <row r="7759" spans="2:3" x14ac:dyDescent="0.25">
      <c r="B7759" s="238">
        <v>7696</v>
      </c>
      <c r="C7759" s="237">
        <v>111.94063354820034</v>
      </c>
    </row>
    <row r="7760" spans="2:3" x14ac:dyDescent="0.25">
      <c r="B7760" s="238">
        <v>7697</v>
      </c>
      <c r="C7760" s="237">
        <v>-13.721200235207618</v>
      </c>
    </row>
    <row r="7761" spans="2:3" x14ac:dyDescent="0.25">
      <c r="B7761" s="238">
        <v>7698</v>
      </c>
      <c r="C7761" s="237">
        <v>56.03534455644732</v>
      </c>
    </row>
    <row r="7762" spans="2:3" x14ac:dyDescent="0.25">
      <c r="B7762" s="238">
        <v>7699</v>
      </c>
      <c r="C7762" s="237">
        <v>361.1375348328711</v>
      </c>
    </row>
    <row r="7763" spans="2:3" x14ac:dyDescent="0.25">
      <c r="B7763" s="238">
        <v>7700</v>
      </c>
      <c r="C7763" s="237">
        <v>2.581482074609923</v>
      </c>
    </row>
    <row r="7764" spans="2:3" x14ac:dyDescent="0.25">
      <c r="B7764" s="238">
        <v>7701</v>
      </c>
      <c r="C7764" s="237">
        <v>-117.87783172049475</v>
      </c>
    </row>
    <row r="7765" spans="2:3" x14ac:dyDescent="0.25">
      <c r="B7765" s="238">
        <v>7702</v>
      </c>
      <c r="C7765" s="237">
        <v>-48.343070869184146</v>
      </c>
    </row>
    <row r="7766" spans="2:3" x14ac:dyDescent="0.25">
      <c r="B7766" s="238">
        <v>7703</v>
      </c>
      <c r="C7766" s="237">
        <v>193.58079983624151</v>
      </c>
    </row>
    <row r="7767" spans="2:3" x14ac:dyDescent="0.25">
      <c r="B7767" s="238">
        <v>7704</v>
      </c>
      <c r="C7767" s="237">
        <v>84.090233487700374</v>
      </c>
    </row>
    <row r="7768" spans="2:3" x14ac:dyDescent="0.25">
      <c r="B7768" s="238">
        <v>7705</v>
      </c>
      <c r="C7768" s="237">
        <v>4.2744818878884274</v>
      </c>
    </row>
    <row r="7769" spans="2:3" x14ac:dyDescent="0.25">
      <c r="B7769" s="238">
        <v>7706</v>
      </c>
      <c r="C7769" s="237">
        <v>190.27141179769546</v>
      </c>
    </row>
    <row r="7770" spans="2:3" x14ac:dyDescent="0.25">
      <c r="B7770" s="238">
        <v>7707</v>
      </c>
      <c r="C7770" s="237">
        <v>170.84908315382225</v>
      </c>
    </row>
    <row r="7771" spans="2:3" x14ac:dyDescent="0.25">
      <c r="B7771" s="238">
        <v>7708</v>
      </c>
      <c r="C7771" s="237">
        <v>108.17867927345189</v>
      </c>
    </row>
    <row r="7772" spans="2:3" x14ac:dyDescent="0.25">
      <c r="B7772" s="238">
        <v>7709</v>
      </c>
      <c r="C7772" s="237">
        <v>140.56598113089612</v>
      </c>
    </row>
    <row r="7773" spans="2:3" x14ac:dyDescent="0.25">
      <c r="B7773" s="238">
        <v>7710</v>
      </c>
      <c r="C7773" s="237">
        <v>324.26248997890735</v>
      </c>
    </row>
    <row r="7774" spans="2:3" x14ac:dyDescent="0.25">
      <c r="B7774" s="238">
        <v>7711</v>
      </c>
      <c r="C7774" s="237">
        <v>12.076205594839877</v>
      </c>
    </row>
    <row r="7775" spans="2:3" x14ac:dyDescent="0.25">
      <c r="B7775" s="238">
        <v>7712</v>
      </c>
      <c r="C7775" s="237">
        <v>60.043336795132483</v>
      </c>
    </row>
    <row r="7776" spans="2:3" x14ac:dyDescent="0.25">
      <c r="B7776" s="238">
        <v>7713</v>
      </c>
      <c r="C7776" s="237">
        <v>105.04196332226608</v>
      </c>
    </row>
    <row r="7777" spans="2:3" x14ac:dyDescent="0.25">
      <c r="B7777" s="238">
        <v>7714</v>
      </c>
      <c r="C7777" s="237">
        <v>-5.0173356067927699</v>
      </c>
    </row>
    <row r="7778" spans="2:3" x14ac:dyDescent="0.25">
      <c r="B7778" s="238">
        <v>7715</v>
      </c>
      <c r="C7778" s="237">
        <v>84.20524616208516</v>
      </c>
    </row>
    <row r="7779" spans="2:3" x14ac:dyDescent="0.25">
      <c r="B7779" s="238">
        <v>7716</v>
      </c>
      <c r="C7779" s="237">
        <v>202.21153388974477</v>
      </c>
    </row>
    <row r="7780" spans="2:3" x14ac:dyDescent="0.25">
      <c r="B7780" s="238">
        <v>7717</v>
      </c>
      <c r="C7780" s="237">
        <v>56.432234695502267</v>
      </c>
    </row>
    <row r="7781" spans="2:3" x14ac:dyDescent="0.25">
      <c r="B7781" s="238">
        <v>7718</v>
      </c>
      <c r="C7781" s="237">
        <v>192.5241063476646</v>
      </c>
    </row>
    <row r="7782" spans="2:3" x14ac:dyDescent="0.25">
      <c r="B7782" s="238">
        <v>7719</v>
      </c>
      <c r="C7782" s="237">
        <v>101.55955734761645</v>
      </c>
    </row>
    <row r="7783" spans="2:3" x14ac:dyDescent="0.25">
      <c r="B7783" s="238">
        <v>7720</v>
      </c>
      <c r="C7783" s="237">
        <v>427.52313855797036</v>
      </c>
    </row>
    <row r="7784" spans="2:3" x14ac:dyDescent="0.25">
      <c r="B7784" s="238">
        <v>7721</v>
      </c>
      <c r="C7784" s="237">
        <v>71.654350751603289</v>
      </c>
    </row>
    <row r="7785" spans="2:3" x14ac:dyDescent="0.25">
      <c r="B7785" s="238">
        <v>7722</v>
      </c>
      <c r="C7785" s="237">
        <v>253.89071361021337</v>
      </c>
    </row>
    <row r="7786" spans="2:3" x14ac:dyDescent="0.25">
      <c r="B7786" s="238">
        <v>7723</v>
      </c>
      <c r="C7786" s="237">
        <v>-72.760997475916611</v>
      </c>
    </row>
    <row r="7787" spans="2:3" x14ac:dyDescent="0.25">
      <c r="B7787" s="238">
        <v>7724</v>
      </c>
      <c r="C7787" s="237">
        <v>369.68010746607092</v>
      </c>
    </row>
    <row r="7788" spans="2:3" x14ac:dyDescent="0.25">
      <c r="B7788" s="238">
        <v>7725</v>
      </c>
      <c r="C7788" s="237">
        <v>7.1048109885410895</v>
      </c>
    </row>
    <row r="7789" spans="2:3" x14ac:dyDescent="0.25">
      <c r="B7789" s="238">
        <v>7726</v>
      </c>
      <c r="C7789" s="237">
        <v>164.23363188767087</v>
      </c>
    </row>
    <row r="7790" spans="2:3" x14ac:dyDescent="0.25">
      <c r="B7790" s="238">
        <v>7727</v>
      </c>
      <c r="C7790" s="237">
        <v>133.94222066859987</v>
      </c>
    </row>
    <row r="7791" spans="2:3" x14ac:dyDescent="0.25">
      <c r="B7791" s="238">
        <v>7728</v>
      </c>
      <c r="C7791" s="237">
        <v>343.7765837938154</v>
      </c>
    </row>
    <row r="7792" spans="2:3" x14ac:dyDescent="0.25">
      <c r="B7792" s="238">
        <v>7729</v>
      </c>
      <c r="C7792" s="237">
        <v>10.985551437110587</v>
      </c>
    </row>
    <row r="7793" spans="2:3" x14ac:dyDescent="0.25">
      <c r="B7793" s="238">
        <v>7730</v>
      </c>
      <c r="C7793" s="237">
        <v>207.66244117645709</v>
      </c>
    </row>
    <row r="7794" spans="2:3" x14ac:dyDescent="0.25">
      <c r="B7794" s="238">
        <v>7731</v>
      </c>
      <c r="C7794" s="237">
        <v>305.77522671790371</v>
      </c>
    </row>
    <row r="7795" spans="2:3" x14ac:dyDescent="0.25">
      <c r="B7795" s="238">
        <v>7732</v>
      </c>
      <c r="C7795" s="237">
        <v>217.40002350676616</v>
      </c>
    </row>
    <row r="7796" spans="2:3" x14ac:dyDescent="0.25">
      <c r="B7796" s="238">
        <v>7733</v>
      </c>
      <c r="C7796" s="237">
        <v>161.83547204907481</v>
      </c>
    </row>
    <row r="7797" spans="2:3" x14ac:dyDescent="0.25">
      <c r="B7797" s="238">
        <v>7734</v>
      </c>
      <c r="C7797" s="237">
        <v>-37.876430645451819</v>
      </c>
    </row>
    <row r="7798" spans="2:3" x14ac:dyDescent="0.25">
      <c r="B7798" s="238">
        <v>7735</v>
      </c>
      <c r="C7798" s="237">
        <v>202.0094223701571</v>
      </c>
    </row>
    <row r="7799" spans="2:3" x14ac:dyDescent="0.25">
      <c r="B7799" s="238">
        <v>7736</v>
      </c>
      <c r="C7799" s="237">
        <v>220.18483272914045</v>
      </c>
    </row>
    <row r="7800" spans="2:3" x14ac:dyDescent="0.25">
      <c r="B7800" s="238">
        <v>7737</v>
      </c>
      <c r="C7800" s="237">
        <v>180.61848362382858</v>
      </c>
    </row>
    <row r="7801" spans="2:3" x14ac:dyDescent="0.25">
      <c r="B7801" s="238">
        <v>7738</v>
      </c>
      <c r="C7801" s="237">
        <v>40.926089667802515</v>
      </c>
    </row>
    <row r="7802" spans="2:3" x14ac:dyDescent="0.25">
      <c r="B7802" s="238">
        <v>7739</v>
      </c>
      <c r="C7802" s="237">
        <v>-65.936721953644138</v>
      </c>
    </row>
    <row r="7803" spans="2:3" x14ac:dyDescent="0.25">
      <c r="B7803" s="238">
        <v>7740</v>
      </c>
      <c r="C7803" s="237">
        <v>260.86268510624905</v>
      </c>
    </row>
    <row r="7804" spans="2:3" x14ac:dyDescent="0.25">
      <c r="B7804" s="238">
        <v>7741</v>
      </c>
      <c r="C7804" s="237">
        <v>250.21171781429749</v>
      </c>
    </row>
    <row r="7805" spans="2:3" x14ac:dyDescent="0.25">
      <c r="B7805" s="238">
        <v>7742</v>
      </c>
      <c r="C7805" s="237">
        <v>62.3343774594831</v>
      </c>
    </row>
    <row r="7806" spans="2:3" x14ac:dyDescent="0.25">
      <c r="B7806" s="238">
        <v>7743</v>
      </c>
      <c r="C7806" s="237">
        <v>379.28165560016129</v>
      </c>
    </row>
    <row r="7807" spans="2:3" x14ac:dyDescent="0.25">
      <c r="B7807" s="238">
        <v>7744</v>
      </c>
      <c r="C7807" s="237">
        <v>-32.878167218475255</v>
      </c>
    </row>
    <row r="7808" spans="2:3" x14ac:dyDescent="0.25">
      <c r="B7808" s="238">
        <v>7745</v>
      </c>
      <c r="C7808" s="237">
        <v>-14.638097913848554</v>
      </c>
    </row>
    <row r="7809" spans="2:3" x14ac:dyDescent="0.25">
      <c r="B7809" s="238">
        <v>7746</v>
      </c>
      <c r="C7809" s="237">
        <v>183.11864171687944</v>
      </c>
    </row>
    <row r="7810" spans="2:3" x14ac:dyDescent="0.25">
      <c r="B7810" s="238">
        <v>7747</v>
      </c>
      <c r="C7810" s="237">
        <v>182.71168484236273</v>
      </c>
    </row>
    <row r="7811" spans="2:3" x14ac:dyDescent="0.25">
      <c r="B7811" s="238">
        <v>7748</v>
      </c>
      <c r="C7811" s="237">
        <v>230.17725727464713</v>
      </c>
    </row>
    <row r="7812" spans="2:3" x14ac:dyDescent="0.25">
      <c r="B7812" s="238">
        <v>7749</v>
      </c>
      <c r="C7812" s="237">
        <v>195.08943557296053</v>
      </c>
    </row>
    <row r="7813" spans="2:3" x14ac:dyDescent="0.25">
      <c r="B7813" s="238">
        <v>7750</v>
      </c>
      <c r="C7813" s="237">
        <v>4.0229908532591878</v>
      </c>
    </row>
    <row r="7814" spans="2:3" x14ac:dyDescent="0.25">
      <c r="B7814" s="238">
        <v>7751</v>
      </c>
      <c r="C7814" s="237">
        <v>151.11258481621462</v>
      </c>
    </row>
    <row r="7815" spans="2:3" x14ac:dyDescent="0.25">
      <c r="B7815" s="238">
        <v>7752</v>
      </c>
      <c r="C7815" s="237">
        <v>105.2136209049531</v>
      </c>
    </row>
    <row r="7816" spans="2:3" x14ac:dyDescent="0.25">
      <c r="B7816" s="238">
        <v>7753</v>
      </c>
      <c r="C7816" s="237">
        <v>31.281209495232503</v>
      </c>
    </row>
    <row r="7817" spans="2:3" x14ac:dyDescent="0.25">
      <c r="B7817" s="238">
        <v>7754</v>
      </c>
      <c r="C7817" s="237">
        <v>-177.88231301465584</v>
      </c>
    </row>
    <row r="7818" spans="2:3" x14ac:dyDescent="0.25">
      <c r="B7818" s="238">
        <v>7755</v>
      </c>
      <c r="C7818" s="237">
        <v>144.42346499301098</v>
      </c>
    </row>
    <row r="7819" spans="2:3" x14ac:dyDescent="0.25">
      <c r="B7819" s="238">
        <v>7756</v>
      </c>
      <c r="C7819" s="237">
        <v>99.608226118464444</v>
      </c>
    </row>
    <row r="7820" spans="2:3" x14ac:dyDescent="0.25">
      <c r="B7820" s="238">
        <v>7757</v>
      </c>
      <c r="C7820" s="237">
        <v>381.41947314442189</v>
      </c>
    </row>
    <row r="7821" spans="2:3" x14ac:dyDescent="0.25">
      <c r="B7821" s="238">
        <v>7758</v>
      </c>
      <c r="C7821" s="237">
        <v>176.71129995988485</v>
      </c>
    </row>
    <row r="7822" spans="2:3" x14ac:dyDescent="0.25">
      <c r="B7822" s="238">
        <v>7759</v>
      </c>
      <c r="C7822" s="237">
        <v>234.6468671727996</v>
      </c>
    </row>
    <row r="7823" spans="2:3" x14ac:dyDescent="0.25">
      <c r="B7823" s="238">
        <v>7760</v>
      </c>
      <c r="C7823" s="237">
        <v>210.65824564657856</v>
      </c>
    </row>
    <row r="7824" spans="2:3" x14ac:dyDescent="0.25">
      <c r="B7824" s="238">
        <v>7761</v>
      </c>
      <c r="C7824" s="237">
        <v>-82.261483921587114</v>
      </c>
    </row>
    <row r="7825" spans="2:3" x14ac:dyDescent="0.25">
      <c r="B7825" s="238">
        <v>7762</v>
      </c>
      <c r="C7825" s="237">
        <v>-4.7703112211848691</v>
      </c>
    </row>
    <row r="7826" spans="2:3" x14ac:dyDescent="0.25">
      <c r="B7826" s="238">
        <v>7763</v>
      </c>
      <c r="C7826" s="237">
        <v>81.671389470292382</v>
      </c>
    </row>
    <row r="7827" spans="2:3" x14ac:dyDescent="0.25">
      <c r="B7827" s="238">
        <v>7764</v>
      </c>
      <c r="C7827" s="237">
        <v>131.86187841424501</v>
      </c>
    </row>
    <row r="7828" spans="2:3" x14ac:dyDescent="0.25">
      <c r="B7828" s="238">
        <v>7765</v>
      </c>
      <c r="C7828" s="237">
        <v>222.75955384872444</v>
      </c>
    </row>
    <row r="7829" spans="2:3" x14ac:dyDescent="0.25">
      <c r="B7829" s="238">
        <v>7766</v>
      </c>
      <c r="C7829" s="237">
        <v>-57.585659548066502</v>
      </c>
    </row>
    <row r="7830" spans="2:3" x14ac:dyDescent="0.25">
      <c r="B7830" s="238">
        <v>7767</v>
      </c>
      <c r="C7830" s="237">
        <v>129.79548059046684</v>
      </c>
    </row>
    <row r="7831" spans="2:3" x14ac:dyDescent="0.25">
      <c r="B7831" s="238">
        <v>7768</v>
      </c>
      <c r="C7831" s="237">
        <v>257.17068419917592</v>
      </c>
    </row>
    <row r="7832" spans="2:3" x14ac:dyDescent="0.25">
      <c r="B7832" s="238">
        <v>7769</v>
      </c>
      <c r="C7832" s="237">
        <v>135.70679390787214</v>
      </c>
    </row>
    <row r="7833" spans="2:3" x14ac:dyDescent="0.25">
      <c r="B7833" s="238">
        <v>7770</v>
      </c>
      <c r="C7833" s="237">
        <v>-141.91983091412959</v>
      </c>
    </row>
    <row r="7834" spans="2:3" x14ac:dyDescent="0.25">
      <c r="B7834" s="238">
        <v>7771</v>
      </c>
      <c r="C7834" s="237">
        <v>5.7414864498389306</v>
      </c>
    </row>
    <row r="7835" spans="2:3" x14ac:dyDescent="0.25">
      <c r="B7835" s="238">
        <v>7772</v>
      </c>
      <c r="C7835" s="237">
        <v>-13.911347510319644</v>
      </c>
    </row>
    <row r="7836" spans="2:3" x14ac:dyDescent="0.25">
      <c r="B7836" s="238">
        <v>7773</v>
      </c>
      <c r="C7836" s="237">
        <v>153.19761952030385</v>
      </c>
    </row>
    <row r="7837" spans="2:3" x14ac:dyDescent="0.25">
      <c r="B7837" s="238">
        <v>7774</v>
      </c>
      <c r="C7837" s="237">
        <v>153.23649436137961</v>
      </c>
    </row>
    <row r="7838" spans="2:3" x14ac:dyDescent="0.25">
      <c r="B7838" s="238">
        <v>7775</v>
      </c>
      <c r="C7838" s="237">
        <v>42.600880845040862</v>
      </c>
    </row>
    <row r="7839" spans="2:3" x14ac:dyDescent="0.25">
      <c r="B7839" s="238">
        <v>7776</v>
      </c>
      <c r="C7839" s="237">
        <v>40.267298713625223</v>
      </c>
    </row>
    <row r="7840" spans="2:3" x14ac:dyDescent="0.25">
      <c r="B7840" s="238">
        <v>7777</v>
      </c>
      <c r="C7840" s="237">
        <v>262.26401768104347</v>
      </c>
    </row>
    <row r="7841" spans="2:3" x14ac:dyDescent="0.25">
      <c r="B7841" s="238">
        <v>7778</v>
      </c>
      <c r="C7841" s="237">
        <v>87.481539733092944</v>
      </c>
    </row>
    <row r="7842" spans="2:3" x14ac:dyDescent="0.25">
      <c r="B7842" s="238">
        <v>7779</v>
      </c>
      <c r="C7842" s="237">
        <v>104.43949232876518</v>
      </c>
    </row>
    <row r="7843" spans="2:3" x14ac:dyDescent="0.25">
      <c r="B7843" s="238">
        <v>7780</v>
      </c>
      <c r="C7843" s="237">
        <v>-3.3870026371711361</v>
      </c>
    </row>
    <row r="7844" spans="2:3" x14ac:dyDescent="0.25">
      <c r="B7844" s="238">
        <v>7781</v>
      </c>
      <c r="C7844" s="237">
        <v>196.4980433881197</v>
      </c>
    </row>
    <row r="7845" spans="2:3" x14ac:dyDescent="0.25">
      <c r="B7845" s="238">
        <v>7782</v>
      </c>
      <c r="C7845" s="237">
        <v>150.83653621427999</v>
      </c>
    </row>
    <row r="7846" spans="2:3" x14ac:dyDescent="0.25">
      <c r="B7846" s="238">
        <v>7783</v>
      </c>
      <c r="C7846" s="237">
        <v>-70.095931459502197</v>
      </c>
    </row>
    <row r="7847" spans="2:3" x14ac:dyDescent="0.25">
      <c r="B7847" s="238">
        <v>7784</v>
      </c>
      <c r="C7847" s="237">
        <v>224.80441720805266</v>
      </c>
    </row>
    <row r="7848" spans="2:3" x14ac:dyDescent="0.25">
      <c r="B7848" s="238">
        <v>7785</v>
      </c>
      <c r="C7848" s="237">
        <v>236.59924366902283</v>
      </c>
    </row>
    <row r="7849" spans="2:3" x14ac:dyDescent="0.25">
      <c r="B7849" s="238">
        <v>7786</v>
      </c>
      <c r="C7849" s="237">
        <v>207.75947745272981</v>
      </c>
    </row>
    <row r="7850" spans="2:3" x14ac:dyDescent="0.25">
      <c r="B7850" s="238">
        <v>7787</v>
      </c>
      <c r="C7850" s="237">
        <v>36.935727355338898</v>
      </c>
    </row>
    <row r="7851" spans="2:3" x14ac:dyDescent="0.25">
      <c r="B7851" s="238">
        <v>7788</v>
      </c>
      <c r="C7851" s="237">
        <v>79.679123501088242</v>
      </c>
    </row>
    <row r="7852" spans="2:3" x14ac:dyDescent="0.25">
      <c r="B7852" s="238">
        <v>7789</v>
      </c>
      <c r="C7852" s="237">
        <v>24.387484125620574</v>
      </c>
    </row>
    <row r="7853" spans="2:3" x14ac:dyDescent="0.25">
      <c r="B7853" s="238">
        <v>7790</v>
      </c>
      <c r="C7853" s="237">
        <v>-4.9550879054828414</v>
      </c>
    </row>
    <row r="7854" spans="2:3" x14ac:dyDescent="0.25">
      <c r="B7854" s="238">
        <v>7791</v>
      </c>
      <c r="C7854" s="237">
        <v>-112.11057443950691</v>
      </c>
    </row>
    <row r="7855" spans="2:3" x14ac:dyDescent="0.25">
      <c r="B7855" s="238">
        <v>7792</v>
      </c>
      <c r="C7855" s="237">
        <v>154.44251514670995</v>
      </c>
    </row>
    <row r="7856" spans="2:3" x14ac:dyDescent="0.25">
      <c r="B7856" s="238">
        <v>7793</v>
      </c>
      <c r="C7856" s="237">
        <v>85.738819662922026</v>
      </c>
    </row>
    <row r="7857" spans="2:3" x14ac:dyDescent="0.25">
      <c r="B7857" s="238">
        <v>7794</v>
      </c>
      <c r="C7857" s="237">
        <v>141.39946715563019</v>
      </c>
    </row>
    <row r="7858" spans="2:3" x14ac:dyDescent="0.25">
      <c r="B7858" s="238">
        <v>7795</v>
      </c>
      <c r="C7858" s="237">
        <v>109.72466090627438</v>
      </c>
    </row>
    <row r="7859" spans="2:3" x14ac:dyDescent="0.25">
      <c r="B7859" s="238">
        <v>7796</v>
      </c>
      <c r="C7859" s="237">
        <v>188.15814094535935</v>
      </c>
    </row>
    <row r="7860" spans="2:3" x14ac:dyDescent="0.25">
      <c r="B7860" s="238">
        <v>7797</v>
      </c>
      <c r="C7860" s="237">
        <v>154.06836187862859</v>
      </c>
    </row>
    <row r="7861" spans="2:3" x14ac:dyDescent="0.25">
      <c r="B7861" s="238">
        <v>7798</v>
      </c>
      <c r="C7861" s="237">
        <v>-64.658133387268208</v>
      </c>
    </row>
    <row r="7862" spans="2:3" x14ac:dyDescent="0.25">
      <c r="B7862" s="238">
        <v>7799</v>
      </c>
      <c r="C7862" s="237">
        <v>187.30665991461166</v>
      </c>
    </row>
    <row r="7863" spans="2:3" x14ac:dyDescent="0.25">
      <c r="B7863" s="238">
        <v>7800</v>
      </c>
      <c r="C7863" s="237">
        <v>-18.799470751513411</v>
      </c>
    </row>
    <row r="7864" spans="2:3" x14ac:dyDescent="0.25">
      <c r="B7864" s="238">
        <v>7801</v>
      </c>
      <c r="C7864" s="237">
        <v>172.80138240702212</v>
      </c>
    </row>
    <row r="7865" spans="2:3" x14ac:dyDescent="0.25">
      <c r="B7865" s="238">
        <v>7802</v>
      </c>
      <c r="C7865" s="237">
        <v>254.16879791729016</v>
      </c>
    </row>
    <row r="7866" spans="2:3" x14ac:dyDescent="0.25">
      <c r="B7866" s="238">
        <v>7803</v>
      </c>
      <c r="C7866" s="237">
        <v>77.861279897292519</v>
      </c>
    </row>
    <row r="7867" spans="2:3" x14ac:dyDescent="0.25">
      <c r="B7867" s="238">
        <v>7804</v>
      </c>
      <c r="C7867" s="237">
        <v>157.29705881718743</v>
      </c>
    </row>
    <row r="7868" spans="2:3" x14ac:dyDescent="0.25">
      <c r="B7868" s="238">
        <v>7805</v>
      </c>
      <c r="C7868" s="237">
        <v>403.29331158898452</v>
      </c>
    </row>
    <row r="7869" spans="2:3" x14ac:dyDescent="0.25">
      <c r="B7869" s="238">
        <v>7806</v>
      </c>
      <c r="C7869" s="237">
        <v>96.31128861067603</v>
      </c>
    </row>
    <row r="7870" spans="2:3" x14ac:dyDescent="0.25">
      <c r="B7870" s="238">
        <v>7807</v>
      </c>
      <c r="C7870" s="237">
        <v>200.58225524912808</v>
      </c>
    </row>
    <row r="7871" spans="2:3" x14ac:dyDescent="0.25">
      <c r="B7871" s="238">
        <v>7808</v>
      </c>
      <c r="C7871" s="237">
        <v>-42.611230858001505</v>
      </c>
    </row>
    <row r="7872" spans="2:3" x14ac:dyDescent="0.25">
      <c r="B7872" s="238">
        <v>7809</v>
      </c>
      <c r="C7872" s="237">
        <v>129.98543065767765</v>
      </c>
    </row>
    <row r="7873" spans="2:3" x14ac:dyDescent="0.25">
      <c r="B7873" s="238">
        <v>7810</v>
      </c>
      <c r="C7873" s="237">
        <v>161.27583807237573</v>
      </c>
    </row>
    <row r="7874" spans="2:3" x14ac:dyDescent="0.25">
      <c r="B7874" s="238">
        <v>7811</v>
      </c>
      <c r="C7874" s="237">
        <v>-138.50938046512283</v>
      </c>
    </row>
    <row r="7875" spans="2:3" x14ac:dyDescent="0.25">
      <c r="B7875" s="238">
        <v>7812</v>
      </c>
      <c r="C7875" s="237">
        <v>109.4431514289214</v>
      </c>
    </row>
    <row r="7876" spans="2:3" x14ac:dyDescent="0.25">
      <c r="B7876" s="238">
        <v>7813</v>
      </c>
      <c r="C7876" s="237">
        <v>147.06332674769823</v>
      </c>
    </row>
    <row r="7877" spans="2:3" x14ac:dyDescent="0.25">
      <c r="B7877" s="238">
        <v>7814</v>
      </c>
      <c r="C7877" s="237">
        <v>174.19265476880165</v>
      </c>
    </row>
    <row r="7878" spans="2:3" x14ac:dyDescent="0.25">
      <c r="B7878" s="238">
        <v>7815</v>
      </c>
      <c r="C7878" s="237">
        <v>30.626152392556804</v>
      </c>
    </row>
    <row r="7879" spans="2:3" x14ac:dyDescent="0.25">
      <c r="B7879" s="238">
        <v>7816</v>
      </c>
      <c r="C7879" s="237">
        <v>-141.54865219911704</v>
      </c>
    </row>
    <row r="7880" spans="2:3" x14ac:dyDescent="0.25">
      <c r="B7880" s="238">
        <v>7817</v>
      </c>
      <c r="C7880" s="237">
        <v>59.451094679635268</v>
      </c>
    </row>
    <row r="7881" spans="2:3" x14ac:dyDescent="0.25">
      <c r="B7881" s="238">
        <v>7818</v>
      </c>
      <c r="C7881" s="237">
        <v>274.92419380593628</v>
      </c>
    </row>
    <row r="7882" spans="2:3" x14ac:dyDescent="0.25">
      <c r="B7882" s="238">
        <v>7819</v>
      </c>
      <c r="C7882" s="237">
        <v>-264.17942844060764</v>
      </c>
    </row>
    <row r="7883" spans="2:3" x14ac:dyDescent="0.25">
      <c r="B7883" s="238">
        <v>7820</v>
      </c>
      <c r="C7883" s="237">
        <v>311.85304382073019</v>
      </c>
    </row>
    <row r="7884" spans="2:3" x14ac:dyDescent="0.25">
      <c r="B7884" s="238">
        <v>7821</v>
      </c>
      <c r="C7884" s="237">
        <v>233.36101931762889</v>
      </c>
    </row>
    <row r="7885" spans="2:3" x14ac:dyDescent="0.25">
      <c r="B7885" s="238">
        <v>7822</v>
      </c>
      <c r="C7885" s="237">
        <v>22.122798857996912</v>
      </c>
    </row>
    <row r="7886" spans="2:3" x14ac:dyDescent="0.25">
      <c r="B7886" s="238">
        <v>7823</v>
      </c>
      <c r="C7886" s="237">
        <v>236.78109036050844</v>
      </c>
    </row>
    <row r="7887" spans="2:3" x14ac:dyDescent="0.25">
      <c r="B7887" s="238">
        <v>7824</v>
      </c>
      <c r="C7887" s="237">
        <v>398.8209526789135</v>
      </c>
    </row>
    <row r="7888" spans="2:3" x14ac:dyDescent="0.25">
      <c r="B7888" s="238">
        <v>7825</v>
      </c>
      <c r="C7888" s="237">
        <v>-104.88020990532976</v>
      </c>
    </row>
    <row r="7889" spans="2:3" x14ac:dyDescent="0.25">
      <c r="B7889" s="238">
        <v>7826</v>
      </c>
      <c r="C7889" s="237">
        <v>132.77849091874668</v>
      </c>
    </row>
    <row r="7890" spans="2:3" x14ac:dyDescent="0.25">
      <c r="B7890" s="238">
        <v>7827</v>
      </c>
      <c r="C7890" s="237">
        <v>39.158421226449121</v>
      </c>
    </row>
    <row r="7891" spans="2:3" x14ac:dyDescent="0.25">
      <c r="B7891" s="238">
        <v>7828</v>
      </c>
      <c r="C7891" s="237">
        <v>64.64716515367914</v>
      </c>
    </row>
    <row r="7892" spans="2:3" x14ac:dyDescent="0.25">
      <c r="B7892" s="238">
        <v>7829</v>
      </c>
      <c r="C7892" s="237">
        <v>284.17518287120777</v>
      </c>
    </row>
    <row r="7893" spans="2:3" x14ac:dyDescent="0.25">
      <c r="B7893" s="238">
        <v>7830</v>
      </c>
      <c r="C7893" s="237">
        <v>319.46859222005003</v>
      </c>
    </row>
    <row r="7894" spans="2:3" x14ac:dyDescent="0.25">
      <c r="B7894" s="238">
        <v>7831</v>
      </c>
      <c r="C7894" s="237">
        <v>168.21221308763742</v>
      </c>
    </row>
    <row r="7895" spans="2:3" x14ac:dyDescent="0.25">
      <c r="B7895" s="238">
        <v>7832</v>
      </c>
      <c r="C7895" s="237">
        <v>197.92833293206658</v>
      </c>
    </row>
    <row r="7896" spans="2:3" x14ac:dyDescent="0.25">
      <c r="B7896" s="238">
        <v>7833</v>
      </c>
      <c r="C7896" s="237">
        <v>-20.224974106038673</v>
      </c>
    </row>
    <row r="7897" spans="2:3" x14ac:dyDescent="0.25">
      <c r="B7897" s="238">
        <v>7834</v>
      </c>
      <c r="C7897" s="237">
        <v>-17.34981984782641</v>
      </c>
    </row>
    <row r="7898" spans="2:3" x14ac:dyDescent="0.25">
      <c r="B7898" s="238">
        <v>7835</v>
      </c>
      <c r="C7898" s="237">
        <v>183.52619162529433</v>
      </c>
    </row>
    <row r="7899" spans="2:3" x14ac:dyDescent="0.25">
      <c r="B7899" s="238">
        <v>7836</v>
      </c>
      <c r="C7899" s="237">
        <v>199.68458588617486</v>
      </c>
    </row>
    <row r="7900" spans="2:3" x14ac:dyDescent="0.25">
      <c r="B7900" s="238">
        <v>7837</v>
      </c>
      <c r="C7900" s="237">
        <v>222.09359536297501</v>
      </c>
    </row>
    <row r="7901" spans="2:3" x14ac:dyDescent="0.25">
      <c r="B7901" s="238">
        <v>7838</v>
      </c>
      <c r="C7901" s="237">
        <v>311.12583713521644</v>
      </c>
    </row>
    <row r="7902" spans="2:3" x14ac:dyDescent="0.25">
      <c r="B7902" s="238">
        <v>7839</v>
      </c>
      <c r="C7902" s="237">
        <v>390.05403042379436</v>
      </c>
    </row>
    <row r="7903" spans="2:3" x14ac:dyDescent="0.25">
      <c r="B7903" s="238">
        <v>7840</v>
      </c>
      <c r="C7903" s="237">
        <v>268.8750555363481</v>
      </c>
    </row>
    <row r="7904" spans="2:3" x14ac:dyDescent="0.25">
      <c r="B7904" s="238">
        <v>7841</v>
      </c>
      <c r="C7904" s="237">
        <v>151.65932932256356</v>
      </c>
    </row>
    <row r="7905" spans="2:3" x14ac:dyDescent="0.25">
      <c r="B7905" s="238">
        <v>7842</v>
      </c>
      <c r="C7905" s="237">
        <v>-148.06622597255517</v>
      </c>
    </row>
    <row r="7906" spans="2:3" x14ac:dyDescent="0.25">
      <c r="B7906" s="238">
        <v>7843</v>
      </c>
      <c r="C7906" s="237">
        <v>234.59430008943411</v>
      </c>
    </row>
    <row r="7907" spans="2:3" x14ac:dyDescent="0.25">
      <c r="B7907" s="238">
        <v>7844</v>
      </c>
      <c r="C7907" s="237">
        <v>72.946202736556188</v>
      </c>
    </row>
    <row r="7908" spans="2:3" x14ac:dyDescent="0.25">
      <c r="B7908" s="238">
        <v>7845</v>
      </c>
      <c r="C7908" s="237">
        <v>291.37562537663871</v>
      </c>
    </row>
    <row r="7909" spans="2:3" x14ac:dyDescent="0.25">
      <c r="B7909" s="238">
        <v>7846</v>
      </c>
      <c r="C7909" s="237">
        <v>187.00741472927183</v>
      </c>
    </row>
    <row r="7910" spans="2:3" x14ac:dyDescent="0.25">
      <c r="B7910" s="238">
        <v>7847</v>
      </c>
      <c r="C7910" s="237">
        <v>381.89313920180115</v>
      </c>
    </row>
    <row r="7911" spans="2:3" x14ac:dyDescent="0.25">
      <c r="B7911" s="238">
        <v>7848</v>
      </c>
      <c r="C7911" s="237">
        <v>138.57150339185287</v>
      </c>
    </row>
    <row r="7912" spans="2:3" x14ac:dyDescent="0.25">
      <c r="B7912" s="238">
        <v>7849</v>
      </c>
      <c r="C7912" s="237">
        <v>26.638720742785381</v>
      </c>
    </row>
    <row r="7913" spans="2:3" x14ac:dyDescent="0.25">
      <c r="B7913" s="238">
        <v>7850</v>
      </c>
      <c r="C7913" s="237">
        <v>253.41776073787835</v>
      </c>
    </row>
    <row r="7914" spans="2:3" x14ac:dyDescent="0.25">
      <c r="B7914" s="238">
        <v>7851</v>
      </c>
      <c r="C7914" s="237">
        <v>178.27523922155058</v>
      </c>
    </row>
    <row r="7915" spans="2:3" x14ac:dyDescent="0.25">
      <c r="B7915" s="238">
        <v>7852</v>
      </c>
      <c r="C7915" s="237">
        <v>141.49840662489441</v>
      </c>
    </row>
    <row r="7916" spans="2:3" x14ac:dyDescent="0.25">
      <c r="B7916" s="238">
        <v>7853</v>
      </c>
      <c r="C7916" s="237">
        <v>323.73728854808689</v>
      </c>
    </row>
    <row r="7917" spans="2:3" x14ac:dyDescent="0.25">
      <c r="B7917" s="238">
        <v>7854</v>
      </c>
      <c r="C7917" s="237">
        <v>24.897770362993967</v>
      </c>
    </row>
    <row r="7918" spans="2:3" x14ac:dyDescent="0.25">
      <c r="B7918" s="238">
        <v>7855</v>
      </c>
      <c r="C7918" s="237">
        <v>-76.874958667509731</v>
      </c>
    </row>
    <row r="7919" spans="2:3" x14ac:dyDescent="0.25">
      <c r="B7919" s="238">
        <v>7856</v>
      </c>
      <c r="C7919" s="237">
        <v>262.99285220805592</v>
      </c>
    </row>
    <row r="7920" spans="2:3" x14ac:dyDescent="0.25">
      <c r="B7920" s="238">
        <v>7857</v>
      </c>
      <c r="C7920" s="237">
        <v>108.18996368773556</v>
      </c>
    </row>
    <row r="7921" spans="2:3" x14ac:dyDescent="0.25">
      <c r="B7921" s="238">
        <v>7858</v>
      </c>
      <c r="C7921" s="237">
        <v>237.75593414076678</v>
      </c>
    </row>
    <row r="7922" spans="2:3" x14ac:dyDescent="0.25">
      <c r="B7922" s="238">
        <v>7859</v>
      </c>
      <c r="C7922" s="237">
        <v>51.323848279864308</v>
      </c>
    </row>
    <row r="7923" spans="2:3" x14ac:dyDescent="0.25">
      <c r="B7923" s="238">
        <v>7860</v>
      </c>
      <c r="C7923" s="237">
        <v>71.520987403414694</v>
      </c>
    </row>
    <row r="7924" spans="2:3" x14ac:dyDescent="0.25">
      <c r="B7924" s="238">
        <v>7861</v>
      </c>
      <c r="C7924" s="237">
        <v>202.26091090367891</v>
      </c>
    </row>
    <row r="7925" spans="2:3" x14ac:dyDescent="0.25">
      <c r="B7925" s="238">
        <v>7862</v>
      </c>
      <c r="C7925" s="237">
        <v>168.20429387256212</v>
      </c>
    </row>
    <row r="7926" spans="2:3" x14ac:dyDescent="0.25">
      <c r="B7926" s="238">
        <v>7863</v>
      </c>
      <c r="C7926" s="237">
        <v>-40.332063460722708</v>
      </c>
    </row>
    <row r="7927" spans="2:3" x14ac:dyDescent="0.25">
      <c r="B7927" s="238">
        <v>7864</v>
      </c>
      <c r="C7927" s="237">
        <v>195.05234146719539</v>
      </c>
    </row>
    <row r="7928" spans="2:3" x14ac:dyDescent="0.25">
      <c r="B7928" s="238">
        <v>7865</v>
      </c>
      <c r="C7928" s="237">
        <v>91.727957934776299</v>
      </c>
    </row>
    <row r="7929" spans="2:3" x14ac:dyDescent="0.25">
      <c r="B7929" s="238">
        <v>7866</v>
      </c>
      <c r="C7929" s="237">
        <v>125.80098159265971</v>
      </c>
    </row>
    <row r="7930" spans="2:3" x14ac:dyDescent="0.25">
      <c r="B7930" s="238">
        <v>7867</v>
      </c>
      <c r="C7930" s="237">
        <v>-21.103057208965737</v>
      </c>
    </row>
    <row r="7931" spans="2:3" x14ac:dyDescent="0.25">
      <c r="B7931" s="238">
        <v>7868</v>
      </c>
      <c r="C7931" s="237">
        <v>27.584621405195705</v>
      </c>
    </row>
    <row r="7932" spans="2:3" x14ac:dyDescent="0.25">
      <c r="B7932" s="238">
        <v>7869</v>
      </c>
      <c r="C7932" s="237">
        <v>-54.525223417844813</v>
      </c>
    </row>
    <row r="7933" spans="2:3" x14ac:dyDescent="0.25">
      <c r="B7933" s="238">
        <v>7870</v>
      </c>
      <c r="C7933" s="237">
        <v>208.43944311120805</v>
      </c>
    </row>
    <row r="7934" spans="2:3" x14ac:dyDescent="0.25">
      <c r="B7934" s="238">
        <v>7871</v>
      </c>
      <c r="C7934" s="237">
        <v>-23.891048487360706</v>
      </c>
    </row>
    <row r="7935" spans="2:3" x14ac:dyDescent="0.25">
      <c r="B7935" s="238">
        <v>7872</v>
      </c>
      <c r="C7935" s="237">
        <v>125.27518397145354</v>
      </c>
    </row>
    <row r="7936" spans="2:3" x14ac:dyDescent="0.25">
      <c r="B7936" s="238">
        <v>7873</v>
      </c>
      <c r="C7936" s="237">
        <v>64.256082509386431</v>
      </c>
    </row>
    <row r="7937" spans="2:3" x14ac:dyDescent="0.25">
      <c r="B7937" s="238">
        <v>7874</v>
      </c>
      <c r="C7937" s="237">
        <v>-68.17913242538819</v>
      </c>
    </row>
    <row r="7938" spans="2:3" x14ac:dyDescent="0.25">
      <c r="B7938" s="238">
        <v>7875</v>
      </c>
      <c r="C7938" s="237">
        <v>86.513890319469112</v>
      </c>
    </row>
    <row r="7939" spans="2:3" x14ac:dyDescent="0.25">
      <c r="B7939" s="238">
        <v>7876</v>
      </c>
      <c r="C7939" s="237">
        <v>109.84804226636899</v>
      </c>
    </row>
    <row r="7940" spans="2:3" x14ac:dyDescent="0.25">
      <c r="B7940" s="238">
        <v>7877</v>
      </c>
      <c r="C7940" s="237">
        <v>97.294516798165944</v>
      </c>
    </row>
    <row r="7941" spans="2:3" x14ac:dyDescent="0.25">
      <c r="B7941" s="238">
        <v>7878</v>
      </c>
      <c r="C7941" s="237">
        <v>42.390626414303384</v>
      </c>
    </row>
    <row r="7942" spans="2:3" x14ac:dyDescent="0.25">
      <c r="B7942" s="238">
        <v>7879</v>
      </c>
      <c r="C7942" s="237">
        <v>154.83445047685638</v>
      </c>
    </row>
    <row r="7943" spans="2:3" x14ac:dyDescent="0.25">
      <c r="B7943" s="238">
        <v>7880</v>
      </c>
      <c r="C7943" s="237">
        <v>178.23402284001949</v>
      </c>
    </row>
    <row r="7944" spans="2:3" x14ac:dyDescent="0.25">
      <c r="B7944" s="238">
        <v>7881</v>
      </c>
      <c r="C7944" s="237">
        <v>175.69980676824412</v>
      </c>
    </row>
    <row r="7945" spans="2:3" x14ac:dyDescent="0.25">
      <c r="B7945" s="238">
        <v>7882</v>
      </c>
      <c r="C7945" s="237">
        <v>276.82113588075219</v>
      </c>
    </row>
    <row r="7946" spans="2:3" x14ac:dyDescent="0.25">
      <c r="B7946" s="238">
        <v>7883</v>
      </c>
      <c r="C7946" s="237">
        <v>217.18641375303636</v>
      </c>
    </row>
    <row r="7947" spans="2:3" x14ac:dyDescent="0.25">
      <c r="B7947" s="238">
        <v>7884</v>
      </c>
      <c r="C7947" s="237">
        <v>63.848682044213135</v>
      </c>
    </row>
    <row r="7948" spans="2:3" x14ac:dyDescent="0.25">
      <c r="B7948" s="238">
        <v>7885</v>
      </c>
      <c r="C7948" s="237">
        <v>259.74574268044262</v>
      </c>
    </row>
    <row r="7949" spans="2:3" x14ac:dyDescent="0.25">
      <c r="B7949" s="238">
        <v>7886</v>
      </c>
      <c r="C7949" s="237">
        <v>26.037282617225202</v>
      </c>
    </row>
    <row r="7950" spans="2:3" x14ac:dyDescent="0.25">
      <c r="B7950" s="238">
        <v>7887</v>
      </c>
      <c r="C7950" s="237">
        <v>263.04787384382399</v>
      </c>
    </row>
    <row r="7951" spans="2:3" x14ac:dyDescent="0.25">
      <c r="B7951" s="238">
        <v>7888</v>
      </c>
      <c r="C7951" s="237">
        <v>337.42041056146172</v>
      </c>
    </row>
    <row r="7952" spans="2:3" x14ac:dyDescent="0.25">
      <c r="B7952" s="238">
        <v>7889</v>
      </c>
      <c r="C7952" s="237">
        <v>1.849038761414505</v>
      </c>
    </row>
    <row r="7953" spans="2:3" x14ac:dyDescent="0.25">
      <c r="B7953" s="238">
        <v>7890</v>
      </c>
      <c r="C7953" s="237">
        <v>-72.120681055875792</v>
      </c>
    </row>
    <row r="7954" spans="2:3" x14ac:dyDescent="0.25">
      <c r="B7954" s="238">
        <v>7891</v>
      </c>
      <c r="C7954" s="237">
        <v>423.78566851115812</v>
      </c>
    </row>
    <row r="7955" spans="2:3" x14ac:dyDescent="0.25">
      <c r="B7955" s="238">
        <v>7892</v>
      </c>
      <c r="C7955" s="237">
        <v>130.00693606779393</v>
      </c>
    </row>
    <row r="7956" spans="2:3" x14ac:dyDescent="0.25">
      <c r="B7956" s="238">
        <v>7893</v>
      </c>
      <c r="C7956" s="237">
        <v>-161.80544746322448</v>
      </c>
    </row>
    <row r="7957" spans="2:3" x14ac:dyDescent="0.25">
      <c r="B7957" s="238">
        <v>7894</v>
      </c>
      <c r="C7957" s="237">
        <v>304.98411317146036</v>
      </c>
    </row>
    <row r="7958" spans="2:3" x14ac:dyDescent="0.25">
      <c r="B7958" s="238">
        <v>7895</v>
      </c>
      <c r="C7958" s="237">
        <v>20.846003860554973</v>
      </c>
    </row>
    <row r="7959" spans="2:3" x14ac:dyDescent="0.25">
      <c r="B7959" s="238">
        <v>7896</v>
      </c>
      <c r="C7959" s="237">
        <v>58.751925362842677</v>
      </c>
    </row>
    <row r="7960" spans="2:3" x14ac:dyDescent="0.25">
      <c r="B7960" s="238">
        <v>7897</v>
      </c>
      <c r="C7960" s="237">
        <v>12.595493480302977</v>
      </c>
    </row>
    <row r="7961" spans="2:3" x14ac:dyDescent="0.25">
      <c r="B7961" s="238">
        <v>7898</v>
      </c>
      <c r="C7961" s="237">
        <v>119.39787943776237</v>
      </c>
    </row>
    <row r="7962" spans="2:3" x14ac:dyDescent="0.25">
      <c r="B7962" s="238">
        <v>7899</v>
      </c>
      <c r="C7962" s="237">
        <v>184.17873618421879</v>
      </c>
    </row>
    <row r="7963" spans="2:3" x14ac:dyDescent="0.25">
      <c r="B7963" s="238">
        <v>7900</v>
      </c>
      <c r="C7963" s="237">
        <v>-22.17094657507306</v>
      </c>
    </row>
    <row r="7964" spans="2:3" x14ac:dyDescent="0.25">
      <c r="B7964" s="238">
        <v>7901</v>
      </c>
      <c r="C7964" s="237">
        <v>-39.46684969492901</v>
      </c>
    </row>
    <row r="7965" spans="2:3" x14ac:dyDescent="0.25">
      <c r="B7965" s="238">
        <v>7902</v>
      </c>
      <c r="C7965" s="237">
        <v>197.50024647607029</v>
      </c>
    </row>
    <row r="7966" spans="2:3" x14ac:dyDescent="0.25">
      <c r="B7966" s="238">
        <v>7903</v>
      </c>
      <c r="C7966" s="237">
        <v>258.6702344095437</v>
      </c>
    </row>
    <row r="7967" spans="2:3" x14ac:dyDescent="0.25">
      <c r="B7967" s="238">
        <v>7904</v>
      </c>
      <c r="C7967" s="237">
        <v>136.29737509429316</v>
      </c>
    </row>
    <row r="7968" spans="2:3" x14ac:dyDescent="0.25">
      <c r="B7968" s="238">
        <v>7905</v>
      </c>
      <c r="C7968" s="237">
        <v>298.39395441524016</v>
      </c>
    </row>
    <row r="7969" spans="2:3" x14ac:dyDescent="0.25">
      <c r="B7969" s="238">
        <v>7906</v>
      </c>
      <c r="C7969" s="237">
        <v>136.96678536033204</v>
      </c>
    </row>
    <row r="7970" spans="2:3" x14ac:dyDescent="0.25">
      <c r="B7970" s="238">
        <v>7907</v>
      </c>
      <c r="C7970" s="237">
        <v>213.34299855849036</v>
      </c>
    </row>
    <row r="7971" spans="2:3" x14ac:dyDescent="0.25">
      <c r="B7971" s="238">
        <v>7908</v>
      </c>
      <c r="C7971" s="237">
        <v>-118.92487786723379</v>
      </c>
    </row>
    <row r="7972" spans="2:3" x14ac:dyDescent="0.25">
      <c r="B7972" s="238">
        <v>7909</v>
      </c>
      <c r="C7972" s="237">
        <v>326.46463823572253</v>
      </c>
    </row>
    <row r="7973" spans="2:3" x14ac:dyDescent="0.25">
      <c r="B7973" s="238">
        <v>7910</v>
      </c>
      <c r="C7973" s="237">
        <v>127.04062769836298</v>
      </c>
    </row>
    <row r="7974" spans="2:3" x14ac:dyDescent="0.25">
      <c r="B7974" s="238">
        <v>7911</v>
      </c>
      <c r="C7974" s="237">
        <v>255.81452750086459</v>
      </c>
    </row>
    <row r="7975" spans="2:3" x14ac:dyDescent="0.25">
      <c r="B7975" s="238">
        <v>7912</v>
      </c>
      <c r="C7975" s="237">
        <v>235.7694619407531</v>
      </c>
    </row>
    <row r="7976" spans="2:3" x14ac:dyDescent="0.25">
      <c r="B7976" s="238">
        <v>7913</v>
      </c>
      <c r="C7976" s="237">
        <v>41.476660255521352</v>
      </c>
    </row>
    <row r="7977" spans="2:3" x14ac:dyDescent="0.25">
      <c r="B7977" s="238">
        <v>7914</v>
      </c>
      <c r="C7977" s="237">
        <v>25.919948057394009</v>
      </c>
    </row>
    <row r="7978" spans="2:3" x14ac:dyDescent="0.25">
      <c r="B7978" s="238">
        <v>7915</v>
      </c>
      <c r="C7978" s="237">
        <v>254.42961286695422</v>
      </c>
    </row>
    <row r="7979" spans="2:3" x14ac:dyDescent="0.25">
      <c r="B7979" s="238">
        <v>7916</v>
      </c>
      <c r="C7979" s="237">
        <v>-81.88450571230706</v>
      </c>
    </row>
    <row r="7980" spans="2:3" x14ac:dyDescent="0.25">
      <c r="B7980" s="238">
        <v>7917</v>
      </c>
      <c r="C7980" s="237">
        <v>96.059148133951737</v>
      </c>
    </row>
    <row r="7981" spans="2:3" x14ac:dyDescent="0.25">
      <c r="B7981" s="238">
        <v>7918</v>
      </c>
      <c r="C7981" s="237">
        <v>154.26679117808752</v>
      </c>
    </row>
    <row r="7982" spans="2:3" x14ac:dyDescent="0.25">
      <c r="B7982" s="238">
        <v>7919</v>
      </c>
      <c r="C7982" s="237">
        <v>107.68390881256933</v>
      </c>
    </row>
    <row r="7983" spans="2:3" x14ac:dyDescent="0.25">
      <c r="B7983" s="238">
        <v>7920</v>
      </c>
      <c r="C7983" s="237">
        <v>403.33364037468607</v>
      </c>
    </row>
    <row r="7984" spans="2:3" x14ac:dyDescent="0.25">
      <c r="B7984" s="238">
        <v>7921</v>
      </c>
      <c r="C7984" s="237">
        <v>218.81769622873261</v>
      </c>
    </row>
    <row r="7985" spans="2:3" x14ac:dyDescent="0.25">
      <c r="B7985" s="238">
        <v>7922</v>
      </c>
      <c r="C7985" s="237">
        <v>85.019451506388464</v>
      </c>
    </row>
    <row r="7986" spans="2:3" x14ac:dyDescent="0.25">
      <c r="B7986" s="238">
        <v>7923</v>
      </c>
      <c r="C7986" s="237">
        <v>218.21814713480103</v>
      </c>
    </row>
    <row r="7987" spans="2:3" x14ac:dyDescent="0.25">
      <c r="B7987" s="238">
        <v>7924</v>
      </c>
      <c r="C7987" s="237">
        <v>245.46386551951639</v>
      </c>
    </row>
    <row r="7988" spans="2:3" x14ac:dyDescent="0.25">
      <c r="B7988" s="238">
        <v>7925</v>
      </c>
      <c r="C7988" s="237">
        <v>64.025329278792512</v>
      </c>
    </row>
    <row r="7989" spans="2:3" x14ac:dyDescent="0.25">
      <c r="B7989" s="238">
        <v>7926</v>
      </c>
      <c r="C7989" s="237">
        <v>226.91633586696508</v>
      </c>
    </row>
    <row r="7990" spans="2:3" x14ac:dyDescent="0.25">
      <c r="B7990" s="238">
        <v>7927</v>
      </c>
      <c r="C7990" s="237">
        <v>149.32954221728957</v>
      </c>
    </row>
    <row r="7991" spans="2:3" x14ac:dyDescent="0.25">
      <c r="B7991" s="238">
        <v>7928</v>
      </c>
      <c r="C7991" s="237">
        <v>53.95441728614901</v>
      </c>
    </row>
    <row r="7992" spans="2:3" x14ac:dyDescent="0.25">
      <c r="B7992" s="238">
        <v>7929</v>
      </c>
      <c r="C7992" s="237">
        <v>186.0850528125693</v>
      </c>
    </row>
    <row r="7993" spans="2:3" x14ac:dyDescent="0.25">
      <c r="B7993" s="238">
        <v>7930</v>
      </c>
      <c r="C7993" s="237">
        <v>-44.014536573532382</v>
      </c>
    </row>
    <row r="7994" spans="2:3" x14ac:dyDescent="0.25">
      <c r="B7994" s="238">
        <v>7931</v>
      </c>
      <c r="C7994" s="237">
        <v>-17.7878616322445</v>
      </c>
    </row>
    <row r="7995" spans="2:3" x14ac:dyDescent="0.25">
      <c r="B7995" s="238">
        <v>7932</v>
      </c>
      <c r="C7995" s="237">
        <v>107.07350265084108</v>
      </c>
    </row>
    <row r="7996" spans="2:3" x14ac:dyDescent="0.25">
      <c r="B7996" s="238">
        <v>7933</v>
      </c>
      <c r="C7996" s="237">
        <v>137.58888119197562</v>
      </c>
    </row>
    <row r="7997" spans="2:3" x14ac:dyDescent="0.25">
      <c r="B7997" s="238">
        <v>7934</v>
      </c>
      <c r="C7997" s="237">
        <v>188.07153528670477</v>
      </c>
    </row>
    <row r="7998" spans="2:3" x14ac:dyDescent="0.25">
      <c r="B7998" s="238">
        <v>7935</v>
      </c>
      <c r="C7998" s="237">
        <v>244.9371230048568</v>
      </c>
    </row>
    <row r="7999" spans="2:3" x14ac:dyDescent="0.25">
      <c r="B7999" s="238">
        <v>7936</v>
      </c>
      <c r="C7999" s="237">
        <v>18.73090852684301</v>
      </c>
    </row>
    <row r="8000" spans="2:3" x14ac:dyDescent="0.25">
      <c r="B8000" s="238">
        <v>7937</v>
      </c>
      <c r="C8000" s="237">
        <v>226.32058766734653</v>
      </c>
    </row>
    <row r="8001" spans="2:3" x14ac:dyDescent="0.25">
      <c r="B8001" s="238">
        <v>7938</v>
      </c>
      <c r="C8001" s="237">
        <v>171.05064952113253</v>
      </c>
    </row>
    <row r="8002" spans="2:3" x14ac:dyDescent="0.25">
      <c r="B8002" s="238">
        <v>7939</v>
      </c>
      <c r="C8002" s="237">
        <v>193.3790466294532</v>
      </c>
    </row>
    <row r="8003" spans="2:3" x14ac:dyDescent="0.25">
      <c r="B8003" s="238">
        <v>7940</v>
      </c>
      <c r="C8003" s="237">
        <v>218.86580069276897</v>
      </c>
    </row>
    <row r="8004" spans="2:3" x14ac:dyDescent="0.25">
      <c r="B8004" s="238">
        <v>7941</v>
      </c>
      <c r="C8004" s="237">
        <v>-80.037923135137845</v>
      </c>
    </row>
    <row r="8005" spans="2:3" x14ac:dyDescent="0.25">
      <c r="B8005" s="238">
        <v>7942</v>
      </c>
      <c r="C8005" s="237">
        <v>-21.929487459575512</v>
      </c>
    </row>
    <row r="8006" spans="2:3" x14ac:dyDescent="0.25">
      <c r="B8006" s="238">
        <v>7943</v>
      </c>
      <c r="C8006" s="237">
        <v>23.983235337452825</v>
      </c>
    </row>
    <row r="8007" spans="2:3" x14ac:dyDescent="0.25">
      <c r="B8007" s="238">
        <v>7944</v>
      </c>
      <c r="C8007" s="237">
        <v>135.62310901046055</v>
      </c>
    </row>
    <row r="8008" spans="2:3" x14ac:dyDescent="0.25">
      <c r="B8008" s="238">
        <v>7945</v>
      </c>
      <c r="C8008" s="237">
        <v>215.7028122145415</v>
      </c>
    </row>
    <row r="8009" spans="2:3" x14ac:dyDescent="0.25">
      <c r="B8009" s="238">
        <v>7946</v>
      </c>
      <c r="C8009" s="237">
        <v>92.069243896350656</v>
      </c>
    </row>
    <row r="8010" spans="2:3" x14ac:dyDescent="0.25">
      <c r="B8010" s="238">
        <v>7947</v>
      </c>
      <c r="C8010" s="237">
        <v>190.32748792308922</v>
      </c>
    </row>
    <row r="8011" spans="2:3" x14ac:dyDescent="0.25">
      <c r="B8011" s="238">
        <v>7948</v>
      </c>
      <c r="C8011" s="237">
        <v>192.83629772978634</v>
      </c>
    </row>
    <row r="8012" spans="2:3" x14ac:dyDescent="0.25">
      <c r="B8012" s="238">
        <v>7949</v>
      </c>
      <c r="C8012" s="237">
        <v>248.67688772854984</v>
      </c>
    </row>
    <row r="8013" spans="2:3" x14ac:dyDescent="0.25">
      <c r="B8013" s="238">
        <v>7950</v>
      </c>
      <c r="C8013" s="237">
        <v>-41.118028358752099</v>
      </c>
    </row>
    <row r="8014" spans="2:3" x14ac:dyDescent="0.25">
      <c r="B8014" s="238">
        <v>7951</v>
      </c>
      <c r="C8014" s="237">
        <v>259.58335690575382</v>
      </c>
    </row>
    <row r="8015" spans="2:3" x14ac:dyDescent="0.25">
      <c r="B8015" s="238">
        <v>7952</v>
      </c>
      <c r="C8015" s="237">
        <v>-55.224752995341476</v>
      </c>
    </row>
    <row r="8016" spans="2:3" x14ac:dyDescent="0.25">
      <c r="B8016" s="238">
        <v>7953</v>
      </c>
      <c r="C8016" s="237">
        <v>104.9429882463901</v>
      </c>
    </row>
    <row r="8017" spans="2:3" x14ac:dyDescent="0.25">
      <c r="B8017" s="238">
        <v>7954</v>
      </c>
      <c r="C8017" s="237">
        <v>178.91024771722491</v>
      </c>
    </row>
    <row r="8018" spans="2:3" x14ac:dyDescent="0.25">
      <c r="B8018" s="238">
        <v>7955</v>
      </c>
      <c r="C8018" s="237">
        <v>364.02015231212437</v>
      </c>
    </row>
    <row r="8019" spans="2:3" x14ac:dyDescent="0.25">
      <c r="B8019" s="238">
        <v>7956</v>
      </c>
      <c r="C8019" s="237">
        <v>110.72858159308163</v>
      </c>
    </row>
    <row r="8020" spans="2:3" x14ac:dyDescent="0.25">
      <c r="B8020" s="238">
        <v>7957</v>
      </c>
      <c r="C8020" s="237">
        <v>284.24618049459627</v>
      </c>
    </row>
    <row r="8021" spans="2:3" x14ac:dyDescent="0.25">
      <c r="B8021" s="238">
        <v>7958</v>
      </c>
      <c r="C8021" s="237">
        <v>103.17700759496279</v>
      </c>
    </row>
    <row r="8022" spans="2:3" x14ac:dyDescent="0.25">
      <c r="B8022" s="238">
        <v>7959</v>
      </c>
      <c r="C8022" s="237">
        <v>42.949087902887868</v>
      </c>
    </row>
    <row r="8023" spans="2:3" x14ac:dyDescent="0.25">
      <c r="B8023" s="238">
        <v>7960</v>
      </c>
      <c r="C8023" s="237">
        <v>161.38757597266101</v>
      </c>
    </row>
    <row r="8024" spans="2:3" x14ac:dyDescent="0.25">
      <c r="B8024" s="238">
        <v>7961</v>
      </c>
      <c r="C8024" s="237">
        <v>64.990844681220835</v>
      </c>
    </row>
    <row r="8025" spans="2:3" x14ac:dyDescent="0.25">
      <c r="B8025" s="238">
        <v>7962</v>
      </c>
      <c r="C8025" s="237">
        <v>147.09025392650142</v>
      </c>
    </row>
    <row r="8026" spans="2:3" x14ac:dyDescent="0.25">
      <c r="B8026" s="238">
        <v>7963</v>
      </c>
      <c r="C8026" s="237">
        <v>102.12046170621851</v>
      </c>
    </row>
    <row r="8027" spans="2:3" x14ac:dyDescent="0.25">
      <c r="B8027" s="238">
        <v>7964</v>
      </c>
      <c r="C8027" s="237">
        <v>-46.322930689990869</v>
      </c>
    </row>
    <row r="8028" spans="2:3" x14ac:dyDescent="0.25">
      <c r="B8028" s="238">
        <v>7965</v>
      </c>
      <c r="C8028" s="237">
        <v>91.63021424591598</v>
      </c>
    </row>
    <row r="8029" spans="2:3" x14ac:dyDescent="0.25">
      <c r="B8029" s="238">
        <v>7966</v>
      </c>
      <c r="C8029" s="237">
        <v>-45.538051248695012</v>
      </c>
    </row>
    <row r="8030" spans="2:3" x14ac:dyDescent="0.25">
      <c r="B8030" s="238">
        <v>7967</v>
      </c>
      <c r="C8030" s="237">
        <v>69.769065389536365</v>
      </c>
    </row>
    <row r="8031" spans="2:3" x14ac:dyDescent="0.25">
      <c r="B8031" s="238">
        <v>7968</v>
      </c>
      <c r="C8031" s="237">
        <v>-35.002719889359042</v>
      </c>
    </row>
    <row r="8032" spans="2:3" x14ac:dyDescent="0.25">
      <c r="B8032" s="238">
        <v>7969</v>
      </c>
      <c r="C8032" s="237">
        <v>129.87047997569482</v>
      </c>
    </row>
    <row r="8033" spans="2:3" x14ac:dyDescent="0.25">
      <c r="B8033" s="238">
        <v>7970</v>
      </c>
      <c r="C8033" s="237">
        <v>198.41810242008859</v>
      </c>
    </row>
    <row r="8034" spans="2:3" x14ac:dyDescent="0.25">
      <c r="B8034" s="238">
        <v>7971</v>
      </c>
      <c r="C8034" s="237">
        <v>91.74592251308232</v>
      </c>
    </row>
    <row r="8035" spans="2:3" x14ac:dyDescent="0.25">
      <c r="B8035" s="238">
        <v>7972</v>
      </c>
      <c r="C8035" s="237">
        <v>72.486384504306628</v>
      </c>
    </row>
    <row r="8036" spans="2:3" x14ac:dyDescent="0.25">
      <c r="B8036" s="238">
        <v>7973</v>
      </c>
      <c r="C8036" s="237">
        <v>81.027208555957685</v>
      </c>
    </row>
    <row r="8037" spans="2:3" x14ac:dyDescent="0.25">
      <c r="B8037" s="238">
        <v>7974</v>
      </c>
      <c r="C8037" s="237">
        <v>-196.23457243953436</v>
      </c>
    </row>
    <row r="8038" spans="2:3" x14ac:dyDescent="0.25">
      <c r="B8038" s="238">
        <v>7975</v>
      </c>
      <c r="C8038" s="237">
        <v>208.88027979964681</v>
      </c>
    </row>
    <row r="8039" spans="2:3" x14ac:dyDescent="0.25">
      <c r="B8039" s="238">
        <v>7976</v>
      </c>
      <c r="C8039" s="237">
        <v>179.11869551886713</v>
      </c>
    </row>
    <row r="8040" spans="2:3" x14ac:dyDescent="0.25">
      <c r="B8040" s="238">
        <v>7977</v>
      </c>
      <c r="C8040" s="237">
        <v>234.28142134462973</v>
      </c>
    </row>
    <row r="8041" spans="2:3" x14ac:dyDescent="0.25">
      <c r="B8041" s="238">
        <v>7978</v>
      </c>
      <c r="C8041" s="237">
        <v>111.89302230983503</v>
      </c>
    </row>
    <row r="8042" spans="2:3" x14ac:dyDescent="0.25">
      <c r="B8042" s="238">
        <v>7979</v>
      </c>
      <c r="C8042" s="237">
        <v>5.1767135954896304</v>
      </c>
    </row>
    <row r="8043" spans="2:3" x14ac:dyDescent="0.25">
      <c r="B8043" s="238">
        <v>7980</v>
      </c>
      <c r="C8043" s="237">
        <v>0.99163181466077788</v>
      </c>
    </row>
    <row r="8044" spans="2:3" x14ac:dyDescent="0.25">
      <c r="B8044" s="238">
        <v>7981</v>
      </c>
      <c r="C8044" s="237">
        <v>39.104920956192998</v>
      </c>
    </row>
    <row r="8045" spans="2:3" x14ac:dyDescent="0.25">
      <c r="B8045" s="238">
        <v>7982</v>
      </c>
      <c r="C8045" s="237">
        <v>120.03685474740961</v>
      </c>
    </row>
    <row r="8046" spans="2:3" x14ac:dyDescent="0.25">
      <c r="B8046" s="238">
        <v>7983</v>
      </c>
      <c r="C8046" s="237">
        <v>-44.494661747994826</v>
      </c>
    </row>
    <row r="8047" spans="2:3" x14ac:dyDescent="0.25">
      <c r="B8047" s="238">
        <v>7984</v>
      </c>
      <c r="C8047" s="237">
        <v>194.63959984260998</v>
      </c>
    </row>
    <row r="8048" spans="2:3" x14ac:dyDescent="0.25">
      <c r="B8048" s="238">
        <v>7985</v>
      </c>
      <c r="C8048" s="237">
        <v>113.44359281310741</v>
      </c>
    </row>
    <row r="8049" spans="2:3" x14ac:dyDescent="0.25">
      <c r="B8049" s="238">
        <v>7986</v>
      </c>
      <c r="C8049" s="237">
        <v>128.72700326825483</v>
      </c>
    </row>
    <row r="8050" spans="2:3" x14ac:dyDescent="0.25">
      <c r="B8050" s="238">
        <v>7987</v>
      </c>
      <c r="C8050" s="237">
        <v>101.42960928682861</v>
      </c>
    </row>
    <row r="8051" spans="2:3" x14ac:dyDescent="0.25">
      <c r="B8051" s="238">
        <v>7988</v>
      </c>
      <c r="C8051" s="237">
        <v>349.44590307254259</v>
      </c>
    </row>
    <row r="8052" spans="2:3" x14ac:dyDescent="0.25">
      <c r="B8052" s="238">
        <v>7989</v>
      </c>
      <c r="C8052" s="237">
        <v>-44.757057414819741</v>
      </c>
    </row>
    <row r="8053" spans="2:3" x14ac:dyDescent="0.25">
      <c r="B8053" s="238">
        <v>7990</v>
      </c>
      <c r="C8053" s="237">
        <v>-70.460025775938391</v>
      </c>
    </row>
    <row r="8054" spans="2:3" x14ac:dyDescent="0.25">
      <c r="B8054" s="238">
        <v>7991</v>
      </c>
      <c r="C8054" s="237">
        <v>129.51504928568738</v>
      </c>
    </row>
    <row r="8055" spans="2:3" x14ac:dyDescent="0.25">
      <c r="B8055" s="238">
        <v>7992</v>
      </c>
      <c r="C8055" s="237">
        <v>142.09888755986168</v>
      </c>
    </row>
    <row r="8056" spans="2:3" x14ac:dyDescent="0.25">
      <c r="B8056" s="238">
        <v>7993</v>
      </c>
      <c r="C8056" s="237">
        <v>450.9446927237513</v>
      </c>
    </row>
    <row r="8057" spans="2:3" x14ac:dyDescent="0.25">
      <c r="B8057" s="238">
        <v>7994</v>
      </c>
      <c r="C8057" s="237">
        <v>-49.56883836327404</v>
      </c>
    </row>
    <row r="8058" spans="2:3" x14ac:dyDescent="0.25">
      <c r="B8058" s="238">
        <v>7995</v>
      </c>
      <c r="C8058" s="237">
        <v>275.42071172768328</v>
      </c>
    </row>
    <row r="8059" spans="2:3" x14ac:dyDescent="0.25">
      <c r="B8059" s="238">
        <v>7996</v>
      </c>
      <c r="C8059" s="237">
        <v>195.31764770624369</v>
      </c>
    </row>
    <row r="8060" spans="2:3" x14ac:dyDescent="0.25">
      <c r="B8060" s="238">
        <v>7997</v>
      </c>
      <c r="C8060" s="237">
        <v>66.638338421143558</v>
      </c>
    </row>
    <row r="8061" spans="2:3" x14ac:dyDescent="0.25">
      <c r="B8061" s="238">
        <v>7998</v>
      </c>
      <c r="C8061" s="237">
        <v>103.58801446736811</v>
      </c>
    </row>
    <row r="8062" spans="2:3" x14ac:dyDescent="0.25">
      <c r="B8062" s="238">
        <v>7999</v>
      </c>
      <c r="C8062" s="237">
        <v>176.95519621725143</v>
      </c>
    </row>
    <row r="8063" spans="2:3" x14ac:dyDescent="0.25">
      <c r="B8063" s="238">
        <v>8000</v>
      </c>
      <c r="C8063" s="237">
        <v>202.49891118366639</v>
      </c>
    </row>
    <row r="8064" spans="2:3" x14ac:dyDescent="0.25">
      <c r="B8064" s="238">
        <v>8001</v>
      </c>
      <c r="C8064" s="237">
        <v>422.50500789585033</v>
      </c>
    </row>
    <row r="8065" spans="2:3" x14ac:dyDescent="0.25">
      <c r="B8065" s="238">
        <v>8002</v>
      </c>
      <c r="C8065" s="237">
        <v>-65.407112026488988</v>
      </c>
    </row>
    <row r="8066" spans="2:3" x14ac:dyDescent="0.25">
      <c r="B8066" s="238">
        <v>8003</v>
      </c>
      <c r="C8066" s="237">
        <v>-51.260742448993057</v>
      </c>
    </row>
    <row r="8067" spans="2:3" x14ac:dyDescent="0.25">
      <c r="B8067" s="238">
        <v>8004</v>
      </c>
      <c r="C8067" s="237">
        <v>274.52472435815389</v>
      </c>
    </row>
    <row r="8068" spans="2:3" x14ac:dyDescent="0.25">
      <c r="B8068" s="238">
        <v>8005</v>
      </c>
      <c r="C8068" s="237">
        <v>283.63610030992845</v>
      </c>
    </row>
    <row r="8069" spans="2:3" x14ac:dyDescent="0.25">
      <c r="B8069" s="238">
        <v>8006</v>
      </c>
      <c r="C8069" s="237">
        <v>201.13772524009141</v>
      </c>
    </row>
    <row r="8070" spans="2:3" x14ac:dyDescent="0.25">
      <c r="B8070" s="238">
        <v>8007</v>
      </c>
      <c r="C8070" s="237">
        <v>335.03366418534</v>
      </c>
    </row>
    <row r="8071" spans="2:3" x14ac:dyDescent="0.25">
      <c r="B8071" s="238">
        <v>8008</v>
      </c>
      <c r="C8071" s="237">
        <v>8.1153537407934238</v>
      </c>
    </row>
    <row r="8072" spans="2:3" x14ac:dyDescent="0.25">
      <c r="B8072" s="238">
        <v>8009</v>
      </c>
      <c r="C8072" s="237">
        <v>211.05113257523249</v>
      </c>
    </row>
    <row r="8073" spans="2:3" x14ac:dyDescent="0.25">
      <c r="B8073" s="238">
        <v>8010</v>
      </c>
      <c r="C8073" s="237">
        <v>70.229314155937544</v>
      </c>
    </row>
    <row r="8074" spans="2:3" x14ac:dyDescent="0.25">
      <c r="B8074" s="238">
        <v>8011</v>
      </c>
      <c r="C8074" s="237">
        <v>195.11917396776332</v>
      </c>
    </row>
    <row r="8075" spans="2:3" x14ac:dyDescent="0.25">
      <c r="B8075" s="238">
        <v>8012</v>
      </c>
      <c r="C8075" s="237">
        <v>17.699008572562974</v>
      </c>
    </row>
    <row r="8076" spans="2:3" x14ac:dyDescent="0.25">
      <c r="B8076" s="238">
        <v>8013</v>
      </c>
      <c r="C8076" s="237">
        <v>67.44210916182621</v>
      </c>
    </row>
    <row r="8077" spans="2:3" x14ac:dyDescent="0.25">
      <c r="B8077" s="238">
        <v>8014</v>
      </c>
      <c r="C8077" s="237">
        <v>-65.59058454041579</v>
      </c>
    </row>
    <row r="8078" spans="2:3" x14ac:dyDescent="0.25">
      <c r="B8078" s="238">
        <v>8015</v>
      </c>
      <c r="C8078" s="237">
        <v>347.15408371236128</v>
      </c>
    </row>
    <row r="8079" spans="2:3" x14ac:dyDescent="0.25">
      <c r="B8079" s="238">
        <v>8016</v>
      </c>
      <c r="C8079" s="237">
        <v>-1.7192314844634637</v>
      </c>
    </row>
    <row r="8080" spans="2:3" x14ac:dyDescent="0.25">
      <c r="B8080" s="238">
        <v>8017</v>
      </c>
      <c r="C8080" s="237">
        <v>226.89174153267939</v>
      </c>
    </row>
    <row r="8081" spans="2:3" x14ac:dyDescent="0.25">
      <c r="B8081" s="238">
        <v>8018</v>
      </c>
      <c r="C8081" s="237">
        <v>61.695049329629327</v>
      </c>
    </row>
    <row r="8082" spans="2:3" x14ac:dyDescent="0.25">
      <c r="B8082" s="238">
        <v>8019</v>
      </c>
      <c r="C8082" s="237">
        <v>62.026292207097157</v>
      </c>
    </row>
    <row r="8083" spans="2:3" x14ac:dyDescent="0.25">
      <c r="B8083" s="238">
        <v>8020</v>
      </c>
      <c r="C8083" s="237">
        <v>107.3804336592917</v>
      </c>
    </row>
    <row r="8084" spans="2:3" x14ac:dyDescent="0.25">
      <c r="B8084" s="238">
        <v>8021</v>
      </c>
      <c r="C8084" s="237">
        <v>244.78384388564064</v>
      </c>
    </row>
    <row r="8085" spans="2:3" x14ac:dyDescent="0.25">
      <c r="B8085" s="238">
        <v>8022</v>
      </c>
      <c r="C8085" s="237">
        <v>204.55229565055123</v>
      </c>
    </row>
    <row r="8086" spans="2:3" x14ac:dyDescent="0.25">
      <c r="B8086" s="238">
        <v>8023</v>
      </c>
      <c r="C8086" s="237">
        <v>96.206673008218701</v>
      </c>
    </row>
    <row r="8087" spans="2:3" x14ac:dyDescent="0.25">
      <c r="B8087" s="238">
        <v>8024</v>
      </c>
      <c r="C8087" s="237">
        <v>358.37045126057615</v>
      </c>
    </row>
    <row r="8088" spans="2:3" x14ac:dyDescent="0.25">
      <c r="B8088" s="238">
        <v>8025</v>
      </c>
      <c r="C8088" s="237">
        <v>168.19422374886534</v>
      </c>
    </row>
    <row r="8089" spans="2:3" x14ac:dyDescent="0.25">
      <c r="B8089" s="238">
        <v>8026</v>
      </c>
      <c r="C8089" s="237">
        <v>372.19610798512645</v>
      </c>
    </row>
    <row r="8090" spans="2:3" x14ac:dyDescent="0.25">
      <c r="B8090" s="238">
        <v>8027</v>
      </c>
      <c r="C8090" s="237">
        <v>134.57641034201484</v>
      </c>
    </row>
    <row r="8091" spans="2:3" x14ac:dyDescent="0.25">
      <c r="B8091" s="238">
        <v>8028</v>
      </c>
      <c r="C8091" s="237">
        <v>59.006790062072554</v>
      </c>
    </row>
    <row r="8092" spans="2:3" x14ac:dyDescent="0.25">
      <c r="B8092" s="238">
        <v>8029</v>
      </c>
      <c r="C8092" s="237">
        <v>373.86512378612485</v>
      </c>
    </row>
    <row r="8093" spans="2:3" x14ac:dyDescent="0.25">
      <c r="B8093" s="238">
        <v>8030</v>
      </c>
      <c r="C8093" s="237">
        <v>164.66451045629196</v>
      </c>
    </row>
    <row r="8094" spans="2:3" x14ac:dyDescent="0.25">
      <c r="B8094" s="238">
        <v>8031</v>
      </c>
      <c r="C8094" s="237">
        <v>356.10502655946755</v>
      </c>
    </row>
    <row r="8095" spans="2:3" x14ac:dyDescent="0.25">
      <c r="B8095" s="238">
        <v>8032</v>
      </c>
      <c r="C8095" s="237">
        <v>-26.271882652125015</v>
      </c>
    </row>
    <row r="8096" spans="2:3" x14ac:dyDescent="0.25">
      <c r="B8096" s="238">
        <v>8033</v>
      </c>
      <c r="C8096" s="237">
        <v>-25.832379602827331</v>
      </c>
    </row>
    <row r="8097" spans="2:3" x14ac:dyDescent="0.25">
      <c r="B8097" s="238">
        <v>8034</v>
      </c>
      <c r="C8097" s="237">
        <v>297.9442621932177</v>
      </c>
    </row>
    <row r="8098" spans="2:3" x14ac:dyDescent="0.25">
      <c r="B8098" s="238">
        <v>8035</v>
      </c>
      <c r="C8098" s="237">
        <v>-17.355707621262496</v>
      </c>
    </row>
    <row r="8099" spans="2:3" x14ac:dyDescent="0.25">
      <c r="B8099" s="238">
        <v>8036</v>
      </c>
      <c r="C8099" s="237">
        <v>-19.659502245597338</v>
      </c>
    </row>
    <row r="8100" spans="2:3" x14ac:dyDescent="0.25">
      <c r="B8100" s="238">
        <v>8037</v>
      </c>
      <c r="C8100" s="237">
        <v>169.68419973804257</v>
      </c>
    </row>
    <row r="8101" spans="2:3" x14ac:dyDescent="0.25">
      <c r="B8101" s="238">
        <v>8038</v>
      </c>
      <c r="C8101" s="237">
        <v>183.41796065091665</v>
      </c>
    </row>
    <row r="8102" spans="2:3" x14ac:dyDescent="0.25">
      <c r="B8102" s="238">
        <v>8039</v>
      </c>
      <c r="C8102" s="237">
        <v>299.16134447973116</v>
      </c>
    </row>
    <row r="8103" spans="2:3" x14ac:dyDescent="0.25">
      <c r="B8103" s="238">
        <v>8040</v>
      </c>
      <c r="C8103" s="237">
        <v>-67.795323279555987</v>
      </c>
    </row>
    <row r="8104" spans="2:3" x14ac:dyDescent="0.25">
      <c r="B8104" s="238">
        <v>8041</v>
      </c>
      <c r="C8104" s="237">
        <v>173.86686115348482</v>
      </c>
    </row>
    <row r="8105" spans="2:3" x14ac:dyDescent="0.25">
      <c r="B8105" s="238">
        <v>8042</v>
      </c>
      <c r="C8105" s="237">
        <v>361.49601317168714</v>
      </c>
    </row>
    <row r="8106" spans="2:3" x14ac:dyDescent="0.25">
      <c r="B8106" s="238">
        <v>8043</v>
      </c>
      <c r="C8106" s="237">
        <v>241.13264657005595</v>
      </c>
    </row>
    <row r="8107" spans="2:3" x14ac:dyDescent="0.25">
      <c r="B8107" s="238">
        <v>8044</v>
      </c>
      <c r="C8107" s="237">
        <v>-1.9646070200971053</v>
      </c>
    </row>
    <row r="8108" spans="2:3" x14ac:dyDescent="0.25">
      <c r="B8108" s="238">
        <v>8045</v>
      </c>
      <c r="C8108" s="237">
        <v>236.22444171145855</v>
      </c>
    </row>
    <row r="8109" spans="2:3" x14ac:dyDescent="0.25">
      <c r="B8109" s="238">
        <v>8046</v>
      </c>
      <c r="C8109" s="237">
        <v>188.06228817020741</v>
      </c>
    </row>
    <row r="8110" spans="2:3" x14ac:dyDescent="0.25">
      <c r="B8110" s="238">
        <v>8047</v>
      </c>
      <c r="C8110" s="237">
        <v>170.49942535852159</v>
      </c>
    </row>
    <row r="8111" spans="2:3" x14ac:dyDescent="0.25">
      <c r="B8111" s="238">
        <v>8048</v>
      </c>
      <c r="C8111" s="237">
        <v>50.590949811013573</v>
      </c>
    </row>
    <row r="8112" spans="2:3" x14ac:dyDescent="0.25">
      <c r="B8112" s="238">
        <v>8049</v>
      </c>
      <c r="C8112" s="237">
        <v>8.8188689883351827</v>
      </c>
    </row>
    <row r="8113" spans="2:3" x14ac:dyDescent="0.25">
      <c r="B8113" s="238">
        <v>8050</v>
      </c>
      <c r="C8113" s="237">
        <v>-149.53632823216424</v>
      </c>
    </row>
    <row r="8114" spans="2:3" x14ac:dyDescent="0.25">
      <c r="B8114" s="238">
        <v>8051</v>
      </c>
      <c r="C8114" s="237">
        <v>145.96712346094827</v>
      </c>
    </row>
    <row r="8115" spans="2:3" x14ac:dyDescent="0.25">
      <c r="B8115" s="238">
        <v>8052</v>
      </c>
      <c r="C8115" s="237">
        <v>175.25785702883695</v>
      </c>
    </row>
    <row r="8116" spans="2:3" x14ac:dyDescent="0.25">
      <c r="B8116" s="238">
        <v>8053</v>
      </c>
      <c r="C8116" s="237">
        <v>93.621741851675253</v>
      </c>
    </row>
    <row r="8117" spans="2:3" x14ac:dyDescent="0.25">
      <c r="B8117" s="238">
        <v>8054</v>
      </c>
      <c r="C8117" s="237">
        <v>-63.24538911106319</v>
      </c>
    </row>
    <row r="8118" spans="2:3" x14ac:dyDescent="0.25">
      <c r="B8118" s="238">
        <v>8055</v>
      </c>
      <c r="C8118" s="237">
        <v>287.89904439886152</v>
      </c>
    </row>
    <row r="8119" spans="2:3" x14ac:dyDescent="0.25">
      <c r="B8119" s="238">
        <v>8056</v>
      </c>
      <c r="C8119" s="237">
        <v>185.35181160311038</v>
      </c>
    </row>
    <row r="8120" spans="2:3" x14ac:dyDescent="0.25">
      <c r="B8120" s="238">
        <v>8057</v>
      </c>
      <c r="C8120" s="237">
        <v>126.39276988794944</v>
      </c>
    </row>
    <row r="8121" spans="2:3" x14ac:dyDescent="0.25">
      <c r="B8121" s="238">
        <v>8058</v>
      </c>
      <c r="C8121" s="237">
        <v>261.14600570727413</v>
      </c>
    </row>
    <row r="8122" spans="2:3" x14ac:dyDescent="0.25">
      <c r="B8122" s="238">
        <v>8059</v>
      </c>
      <c r="C8122" s="237">
        <v>95.244561567408596</v>
      </c>
    </row>
    <row r="8123" spans="2:3" x14ac:dyDescent="0.25">
      <c r="B8123" s="238">
        <v>8060</v>
      </c>
      <c r="C8123" s="237">
        <v>342.4517182692673</v>
      </c>
    </row>
    <row r="8124" spans="2:3" x14ac:dyDescent="0.25">
      <c r="B8124" s="238">
        <v>8061</v>
      </c>
      <c r="C8124" s="237">
        <v>186.19385309427858</v>
      </c>
    </row>
    <row r="8125" spans="2:3" x14ac:dyDescent="0.25">
      <c r="B8125" s="238">
        <v>8062</v>
      </c>
      <c r="C8125" s="237">
        <v>216.97824628949976</v>
      </c>
    </row>
    <row r="8126" spans="2:3" x14ac:dyDescent="0.25">
      <c r="B8126" s="238">
        <v>8063</v>
      </c>
      <c r="C8126" s="237">
        <v>169.12296153629885</v>
      </c>
    </row>
    <row r="8127" spans="2:3" x14ac:dyDescent="0.25">
      <c r="B8127" s="238">
        <v>8064</v>
      </c>
      <c r="C8127" s="237">
        <v>164.75323242482136</v>
      </c>
    </row>
    <row r="8128" spans="2:3" x14ac:dyDescent="0.25">
      <c r="B8128" s="238">
        <v>8065</v>
      </c>
      <c r="C8128" s="237">
        <v>79.264020116278687</v>
      </c>
    </row>
    <row r="8129" spans="2:3" x14ac:dyDescent="0.25">
      <c r="B8129" s="238">
        <v>8066</v>
      </c>
      <c r="C8129" s="237">
        <v>-20.59625509976857</v>
      </c>
    </row>
    <row r="8130" spans="2:3" x14ac:dyDescent="0.25">
      <c r="B8130" s="238">
        <v>8067</v>
      </c>
      <c r="C8130" s="237">
        <v>294.16253226199854</v>
      </c>
    </row>
    <row r="8131" spans="2:3" x14ac:dyDescent="0.25">
      <c r="B8131" s="238">
        <v>8068</v>
      </c>
      <c r="C8131" s="237">
        <v>208.45181630354671</v>
      </c>
    </row>
    <row r="8132" spans="2:3" x14ac:dyDescent="0.25">
      <c r="B8132" s="238">
        <v>8069</v>
      </c>
      <c r="C8132" s="237">
        <v>259.84341503461832</v>
      </c>
    </row>
    <row r="8133" spans="2:3" x14ac:dyDescent="0.25">
      <c r="B8133" s="238">
        <v>8070</v>
      </c>
      <c r="C8133" s="237">
        <v>-35.644388935542366</v>
      </c>
    </row>
    <row r="8134" spans="2:3" x14ac:dyDescent="0.25">
      <c r="B8134" s="238">
        <v>8071</v>
      </c>
      <c r="C8134" s="237">
        <v>-18.528511713027058</v>
      </c>
    </row>
    <row r="8135" spans="2:3" x14ac:dyDescent="0.25">
      <c r="B8135" s="238">
        <v>8072</v>
      </c>
      <c r="C8135" s="237">
        <v>341.14930183208423</v>
      </c>
    </row>
    <row r="8136" spans="2:3" x14ac:dyDescent="0.25">
      <c r="B8136" s="238">
        <v>8073</v>
      </c>
      <c r="C8136" s="237">
        <v>284.84367928772724</v>
      </c>
    </row>
    <row r="8137" spans="2:3" x14ac:dyDescent="0.25">
      <c r="B8137" s="238">
        <v>8074</v>
      </c>
      <c r="C8137" s="237">
        <v>313.61021666505656</v>
      </c>
    </row>
    <row r="8138" spans="2:3" x14ac:dyDescent="0.25">
      <c r="B8138" s="238">
        <v>8075</v>
      </c>
      <c r="C8138" s="237">
        <v>255.8406599484583</v>
      </c>
    </row>
    <row r="8139" spans="2:3" x14ac:dyDescent="0.25">
      <c r="B8139" s="238">
        <v>8076</v>
      </c>
      <c r="C8139" s="237">
        <v>339.23138698176513</v>
      </c>
    </row>
    <row r="8140" spans="2:3" x14ac:dyDescent="0.25">
      <c r="B8140" s="238">
        <v>8077</v>
      </c>
      <c r="C8140" s="237">
        <v>4.1787425924077297</v>
      </c>
    </row>
    <row r="8141" spans="2:3" x14ac:dyDescent="0.25">
      <c r="B8141" s="238">
        <v>8078</v>
      </c>
      <c r="C8141" s="237">
        <v>260.49765112316766</v>
      </c>
    </row>
    <row r="8142" spans="2:3" x14ac:dyDescent="0.25">
      <c r="B8142" s="238">
        <v>8079</v>
      </c>
      <c r="C8142" s="237">
        <v>54.319291362675983</v>
      </c>
    </row>
    <row r="8143" spans="2:3" x14ac:dyDescent="0.25">
      <c r="B8143" s="238">
        <v>8080</v>
      </c>
      <c r="C8143" s="237">
        <v>2.2801914619943204</v>
      </c>
    </row>
    <row r="8144" spans="2:3" x14ac:dyDescent="0.25">
      <c r="B8144" s="238">
        <v>8081</v>
      </c>
      <c r="C8144" s="237">
        <v>114.16055892599506</v>
      </c>
    </row>
    <row r="8145" spans="2:3" x14ac:dyDescent="0.25">
      <c r="B8145" s="238">
        <v>8082</v>
      </c>
      <c r="C8145" s="237">
        <v>55.153692287652319</v>
      </c>
    </row>
    <row r="8146" spans="2:3" x14ac:dyDescent="0.25">
      <c r="B8146" s="238">
        <v>8083</v>
      </c>
      <c r="C8146" s="237">
        <v>310.7296724998194</v>
      </c>
    </row>
    <row r="8147" spans="2:3" x14ac:dyDescent="0.25">
      <c r="B8147" s="238">
        <v>8084</v>
      </c>
      <c r="C8147" s="237">
        <v>33.810750519796684</v>
      </c>
    </row>
    <row r="8148" spans="2:3" x14ac:dyDescent="0.25">
      <c r="B8148" s="238">
        <v>8085</v>
      </c>
      <c r="C8148" s="237">
        <v>365.14035050081793</v>
      </c>
    </row>
    <row r="8149" spans="2:3" x14ac:dyDescent="0.25">
      <c r="B8149" s="238">
        <v>8086</v>
      </c>
      <c r="C8149" s="237">
        <v>56.749796812005009</v>
      </c>
    </row>
    <row r="8150" spans="2:3" x14ac:dyDescent="0.25">
      <c r="B8150" s="238">
        <v>8087</v>
      </c>
      <c r="C8150" s="237">
        <v>5.2084914223605097</v>
      </c>
    </row>
    <row r="8151" spans="2:3" x14ac:dyDescent="0.25">
      <c r="B8151" s="238">
        <v>8088</v>
      </c>
      <c r="C8151" s="237">
        <v>315.77192182445901</v>
      </c>
    </row>
    <row r="8152" spans="2:3" x14ac:dyDescent="0.25">
      <c r="B8152" s="238">
        <v>8089</v>
      </c>
      <c r="C8152" s="237">
        <v>160.01922617585944</v>
      </c>
    </row>
    <row r="8153" spans="2:3" x14ac:dyDescent="0.25">
      <c r="B8153" s="238">
        <v>8090</v>
      </c>
      <c r="C8153" s="237">
        <v>-37.143491179000733</v>
      </c>
    </row>
    <row r="8154" spans="2:3" x14ac:dyDescent="0.25">
      <c r="B8154" s="238">
        <v>8091</v>
      </c>
      <c r="C8154" s="237">
        <v>310.77349048818934</v>
      </c>
    </row>
    <row r="8155" spans="2:3" x14ac:dyDescent="0.25">
      <c r="B8155" s="238">
        <v>8092</v>
      </c>
      <c r="C8155" s="237">
        <v>28.242415829517313</v>
      </c>
    </row>
    <row r="8156" spans="2:3" x14ac:dyDescent="0.25">
      <c r="B8156" s="238">
        <v>8093</v>
      </c>
      <c r="C8156" s="237">
        <v>-31.448838693206625</v>
      </c>
    </row>
    <row r="8157" spans="2:3" x14ac:dyDescent="0.25">
      <c r="B8157" s="238">
        <v>8094</v>
      </c>
      <c r="C8157" s="237">
        <v>210.56332362827331</v>
      </c>
    </row>
    <row r="8158" spans="2:3" x14ac:dyDescent="0.25">
      <c r="B8158" s="238">
        <v>8095</v>
      </c>
      <c r="C8158" s="237">
        <v>-1.2325686215786078</v>
      </c>
    </row>
    <row r="8159" spans="2:3" x14ac:dyDescent="0.25">
      <c r="B8159" s="238">
        <v>8096</v>
      </c>
      <c r="C8159" s="237">
        <v>137.657549617347</v>
      </c>
    </row>
    <row r="8160" spans="2:3" x14ac:dyDescent="0.25">
      <c r="B8160" s="238">
        <v>8097</v>
      </c>
      <c r="C8160" s="237">
        <v>35.099532148696767</v>
      </c>
    </row>
    <row r="8161" spans="2:3" x14ac:dyDescent="0.25">
      <c r="B8161" s="238">
        <v>8098</v>
      </c>
      <c r="C8161" s="237">
        <v>-228.15506491901687</v>
      </c>
    </row>
    <row r="8162" spans="2:3" x14ac:dyDescent="0.25">
      <c r="B8162" s="238">
        <v>8099</v>
      </c>
      <c r="C8162" s="237">
        <v>192.40923128547254</v>
      </c>
    </row>
    <row r="8163" spans="2:3" x14ac:dyDescent="0.25">
      <c r="B8163" s="238">
        <v>8100</v>
      </c>
      <c r="C8163" s="237">
        <v>334.38985446833431</v>
      </c>
    </row>
    <row r="8164" spans="2:3" x14ac:dyDescent="0.25">
      <c r="B8164" s="238">
        <v>8101</v>
      </c>
      <c r="C8164" s="237">
        <v>11.481733893129444</v>
      </c>
    </row>
    <row r="8165" spans="2:3" x14ac:dyDescent="0.25">
      <c r="B8165" s="238">
        <v>8102</v>
      </c>
      <c r="C8165" s="237">
        <v>117.85208897623478</v>
      </c>
    </row>
    <row r="8166" spans="2:3" x14ac:dyDescent="0.25">
      <c r="B8166" s="238">
        <v>8103</v>
      </c>
      <c r="C8166" s="237">
        <v>91.983833411050625</v>
      </c>
    </row>
    <row r="8167" spans="2:3" x14ac:dyDescent="0.25">
      <c r="B8167" s="238">
        <v>8104</v>
      </c>
      <c r="C8167" s="237">
        <v>40.06239015530268</v>
      </c>
    </row>
    <row r="8168" spans="2:3" x14ac:dyDescent="0.25">
      <c r="B8168" s="238">
        <v>8105</v>
      </c>
      <c r="C8168" s="237">
        <v>133.19665288516413</v>
      </c>
    </row>
    <row r="8169" spans="2:3" x14ac:dyDescent="0.25">
      <c r="B8169" s="238">
        <v>8106</v>
      </c>
      <c r="C8169" s="237">
        <v>71.101619192896237</v>
      </c>
    </row>
    <row r="8170" spans="2:3" x14ac:dyDescent="0.25">
      <c r="B8170" s="238">
        <v>8107</v>
      </c>
      <c r="C8170" s="237">
        <v>292.05490908627121</v>
      </c>
    </row>
    <row r="8171" spans="2:3" x14ac:dyDescent="0.25">
      <c r="B8171" s="238">
        <v>8108</v>
      </c>
      <c r="C8171" s="237">
        <v>262.03238680707369</v>
      </c>
    </row>
    <row r="8172" spans="2:3" x14ac:dyDescent="0.25">
      <c r="B8172" s="238">
        <v>8109</v>
      </c>
      <c r="C8172" s="237">
        <v>307.10728725265562</v>
      </c>
    </row>
    <row r="8173" spans="2:3" x14ac:dyDescent="0.25">
      <c r="B8173" s="238">
        <v>8110</v>
      </c>
      <c r="C8173" s="237">
        <v>43.700848352100408</v>
      </c>
    </row>
    <row r="8174" spans="2:3" x14ac:dyDescent="0.25">
      <c r="B8174" s="238">
        <v>8111</v>
      </c>
      <c r="C8174" s="237">
        <v>27.627443390495841</v>
      </c>
    </row>
    <row r="8175" spans="2:3" x14ac:dyDescent="0.25">
      <c r="B8175" s="238">
        <v>8112</v>
      </c>
      <c r="C8175" s="237">
        <v>178.56870904409067</v>
      </c>
    </row>
    <row r="8176" spans="2:3" x14ac:dyDescent="0.25">
      <c r="B8176" s="238">
        <v>8113</v>
      </c>
      <c r="C8176" s="237">
        <v>-172.21289714860762</v>
      </c>
    </row>
    <row r="8177" spans="2:3" x14ac:dyDescent="0.25">
      <c r="B8177" s="238">
        <v>8114</v>
      </c>
      <c r="C8177" s="237">
        <v>186.85525780184065</v>
      </c>
    </row>
    <row r="8178" spans="2:3" x14ac:dyDescent="0.25">
      <c r="B8178" s="238">
        <v>8115</v>
      </c>
      <c r="C8178" s="237">
        <v>332.67380384876105</v>
      </c>
    </row>
    <row r="8179" spans="2:3" x14ac:dyDescent="0.25">
      <c r="B8179" s="238">
        <v>8116</v>
      </c>
      <c r="C8179" s="237">
        <v>271.08370777141835</v>
      </c>
    </row>
    <row r="8180" spans="2:3" x14ac:dyDescent="0.25">
      <c r="B8180" s="238">
        <v>8117</v>
      </c>
      <c r="C8180" s="237">
        <v>-43.671413771995503</v>
      </c>
    </row>
    <row r="8181" spans="2:3" x14ac:dyDescent="0.25">
      <c r="B8181" s="238">
        <v>8118</v>
      </c>
      <c r="C8181" s="237">
        <v>-1.4714799345613301</v>
      </c>
    </row>
    <row r="8182" spans="2:3" x14ac:dyDescent="0.25">
      <c r="B8182" s="238">
        <v>8119</v>
      </c>
      <c r="C8182" s="237">
        <v>2.8665082566146936</v>
      </c>
    </row>
    <row r="8183" spans="2:3" x14ac:dyDescent="0.25">
      <c r="B8183" s="238">
        <v>8120</v>
      </c>
      <c r="C8183" s="237">
        <v>466.60606055530178</v>
      </c>
    </row>
    <row r="8184" spans="2:3" x14ac:dyDescent="0.25">
      <c r="B8184" s="238">
        <v>8121</v>
      </c>
      <c r="C8184" s="237">
        <v>224.00541021942598</v>
      </c>
    </row>
    <row r="8185" spans="2:3" x14ac:dyDescent="0.25">
      <c r="B8185" s="238">
        <v>8122</v>
      </c>
      <c r="C8185" s="237">
        <v>237.49143753660863</v>
      </c>
    </row>
    <row r="8186" spans="2:3" x14ac:dyDescent="0.25">
      <c r="B8186" s="238">
        <v>8123</v>
      </c>
      <c r="C8186" s="237">
        <v>69.499434567457683</v>
      </c>
    </row>
    <row r="8187" spans="2:3" x14ac:dyDescent="0.25">
      <c r="B8187" s="238">
        <v>8124</v>
      </c>
      <c r="C8187" s="237">
        <v>-26.812783394081009</v>
      </c>
    </row>
    <row r="8188" spans="2:3" x14ac:dyDescent="0.25">
      <c r="B8188" s="238">
        <v>8125</v>
      </c>
      <c r="C8188" s="237">
        <v>281.90825818952163</v>
      </c>
    </row>
    <row r="8189" spans="2:3" x14ac:dyDescent="0.25">
      <c r="B8189" s="238">
        <v>8126</v>
      </c>
      <c r="C8189" s="237">
        <v>9.0022810518219103</v>
      </c>
    </row>
    <row r="8190" spans="2:3" x14ac:dyDescent="0.25">
      <c r="B8190" s="238">
        <v>8127</v>
      </c>
      <c r="C8190" s="237">
        <v>213.88104887487165</v>
      </c>
    </row>
    <row r="8191" spans="2:3" x14ac:dyDescent="0.25">
      <c r="B8191" s="238">
        <v>8128</v>
      </c>
      <c r="C8191" s="237">
        <v>62.678920874709725</v>
      </c>
    </row>
    <row r="8192" spans="2:3" x14ac:dyDescent="0.25">
      <c r="B8192" s="238">
        <v>8129</v>
      </c>
      <c r="C8192" s="237">
        <v>179.67872249149747</v>
      </c>
    </row>
    <row r="8193" spans="2:3" x14ac:dyDescent="0.25">
      <c r="B8193" s="238">
        <v>8130</v>
      </c>
      <c r="C8193" s="237">
        <v>142.61109999651603</v>
      </c>
    </row>
    <row r="8194" spans="2:3" x14ac:dyDescent="0.25">
      <c r="B8194" s="238">
        <v>8131</v>
      </c>
      <c r="C8194" s="237">
        <v>149.99979780320496</v>
      </c>
    </row>
    <row r="8195" spans="2:3" x14ac:dyDescent="0.25">
      <c r="B8195" s="238">
        <v>8132</v>
      </c>
      <c r="C8195" s="237">
        <v>233.32563052455907</v>
      </c>
    </row>
    <row r="8196" spans="2:3" x14ac:dyDescent="0.25">
      <c r="B8196" s="238">
        <v>8133</v>
      </c>
      <c r="C8196" s="237">
        <v>389.79539181440992</v>
      </c>
    </row>
    <row r="8197" spans="2:3" x14ac:dyDescent="0.25">
      <c r="B8197" s="238">
        <v>8134</v>
      </c>
      <c r="C8197" s="237">
        <v>146.70038081236697</v>
      </c>
    </row>
    <row r="8198" spans="2:3" x14ac:dyDescent="0.25">
      <c r="B8198" s="238">
        <v>8135</v>
      </c>
      <c r="C8198" s="237">
        <v>27.835269288746886</v>
      </c>
    </row>
    <row r="8199" spans="2:3" x14ac:dyDescent="0.25">
      <c r="B8199" s="238">
        <v>8136</v>
      </c>
      <c r="C8199" s="237">
        <v>214.85676580898598</v>
      </c>
    </row>
    <row r="8200" spans="2:3" x14ac:dyDescent="0.25">
      <c r="B8200" s="238">
        <v>8137</v>
      </c>
      <c r="C8200" s="237">
        <v>52.169795566905023</v>
      </c>
    </row>
    <row r="8201" spans="2:3" x14ac:dyDescent="0.25">
      <c r="B8201" s="238">
        <v>8138</v>
      </c>
      <c r="C8201" s="237">
        <v>-253.1232216033693</v>
      </c>
    </row>
    <row r="8202" spans="2:3" x14ac:dyDescent="0.25">
      <c r="B8202" s="238">
        <v>8139</v>
      </c>
      <c r="C8202" s="237">
        <v>125.14475550480778</v>
      </c>
    </row>
    <row r="8203" spans="2:3" x14ac:dyDescent="0.25">
      <c r="B8203" s="238">
        <v>8140</v>
      </c>
      <c r="C8203" s="237">
        <v>-41.475629027262016</v>
      </c>
    </row>
    <row r="8204" spans="2:3" x14ac:dyDescent="0.25">
      <c r="B8204" s="238">
        <v>8141</v>
      </c>
      <c r="C8204" s="237">
        <v>113.45904088541975</v>
      </c>
    </row>
    <row r="8205" spans="2:3" x14ac:dyDescent="0.25">
      <c r="B8205" s="238">
        <v>8142</v>
      </c>
      <c r="C8205" s="237">
        <v>-30.588329467214265</v>
      </c>
    </row>
    <row r="8206" spans="2:3" x14ac:dyDescent="0.25">
      <c r="B8206" s="238">
        <v>8143</v>
      </c>
      <c r="C8206" s="237">
        <v>126.02812576292962</v>
      </c>
    </row>
    <row r="8207" spans="2:3" x14ac:dyDescent="0.25">
      <c r="B8207" s="238">
        <v>8144</v>
      </c>
      <c r="C8207" s="237">
        <v>42.031420078606956</v>
      </c>
    </row>
    <row r="8208" spans="2:3" x14ac:dyDescent="0.25">
      <c r="B8208" s="238">
        <v>8145</v>
      </c>
      <c r="C8208" s="237">
        <v>230.3154767338732</v>
      </c>
    </row>
    <row r="8209" spans="2:3" x14ac:dyDescent="0.25">
      <c r="B8209" s="238">
        <v>8146</v>
      </c>
      <c r="C8209" s="237">
        <v>217.24255673924455</v>
      </c>
    </row>
    <row r="8210" spans="2:3" x14ac:dyDescent="0.25">
      <c r="B8210" s="238">
        <v>8147</v>
      </c>
      <c r="C8210" s="237">
        <v>72.163090304220134</v>
      </c>
    </row>
    <row r="8211" spans="2:3" x14ac:dyDescent="0.25">
      <c r="B8211" s="238">
        <v>8148</v>
      </c>
      <c r="C8211" s="237">
        <v>197.90944417320844</v>
      </c>
    </row>
    <row r="8212" spans="2:3" x14ac:dyDescent="0.25">
      <c r="B8212" s="238">
        <v>8149</v>
      </c>
      <c r="C8212" s="237">
        <v>78.286478127899969</v>
      </c>
    </row>
    <row r="8213" spans="2:3" x14ac:dyDescent="0.25">
      <c r="B8213" s="238">
        <v>8150</v>
      </c>
      <c r="C8213" s="237">
        <v>306.03582733250852</v>
      </c>
    </row>
    <row r="8214" spans="2:3" x14ac:dyDescent="0.25">
      <c r="B8214" s="238">
        <v>8151</v>
      </c>
      <c r="C8214" s="237">
        <v>95.49288769437598</v>
      </c>
    </row>
    <row r="8215" spans="2:3" x14ac:dyDescent="0.25">
      <c r="B8215" s="238">
        <v>8152</v>
      </c>
      <c r="C8215" s="237">
        <v>294.31004798274756</v>
      </c>
    </row>
    <row r="8216" spans="2:3" x14ac:dyDescent="0.25">
      <c r="B8216" s="238">
        <v>8153</v>
      </c>
      <c r="C8216" s="237">
        <v>34.737419433090849</v>
      </c>
    </row>
    <row r="8217" spans="2:3" x14ac:dyDescent="0.25">
      <c r="B8217" s="238">
        <v>8154</v>
      </c>
      <c r="C8217" s="237">
        <v>220.61073624755073</v>
      </c>
    </row>
    <row r="8218" spans="2:3" x14ac:dyDescent="0.25">
      <c r="B8218" s="238">
        <v>8155</v>
      </c>
      <c r="C8218" s="237">
        <v>212.77527023892702</v>
      </c>
    </row>
    <row r="8219" spans="2:3" x14ac:dyDescent="0.25">
      <c r="B8219" s="238">
        <v>8156</v>
      </c>
      <c r="C8219" s="237">
        <v>275.28671318922977</v>
      </c>
    </row>
    <row r="8220" spans="2:3" x14ac:dyDescent="0.25">
      <c r="B8220" s="238">
        <v>8157</v>
      </c>
      <c r="C8220" s="237">
        <v>81.865428774930891</v>
      </c>
    </row>
    <row r="8221" spans="2:3" x14ac:dyDescent="0.25">
      <c r="B8221" s="238">
        <v>8158</v>
      </c>
      <c r="C8221" s="237">
        <v>-39.22955697134239</v>
      </c>
    </row>
    <row r="8222" spans="2:3" x14ac:dyDescent="0.25">
      <c r="B8222" s="238">
        <v>8159</v>
      </c>
      <c r="C8222" s="237">
        <v>16.289408629845084</v>
      </c>
    </row>
    <row r="8223" spans="2:3" x14ac:dyDescent="0.25">
      <c r="B8223" s="238">
        <v>8160</v>
      </c>
      <c r="C8223" s="237">
        <v>324.66024434709402</v>
      </c>
    </row>
    <row r="8224" spans="2:3" x14ac:dyDescent="0.25">
      <c r="B8224" s="238">
        <v>8161</v>
      </c>
      <c r="C8224" s="237">
        <v>418.28262970416273</v>
      </c>
    </row>
    <row r="8225" spans="2:3" x14ac:dyDescent="0.25">
      <c r="B8225" s="238">
        <v>8162</v>
      </c>
      <c r="C8225" s="237">
        <v>208.85558067398279</v>
      </c>
    </row>
    <row r="8226" spans="2:3" x14ac:dyDescent="0.25">
      <c r="B8226" s="238">
        <v>8163</v>
      </c>
      <c r="C8226" s="237">
        <v>59.41626549035972</v>
      </c>
    </row>
    <row r="8227" spans="2:3" x14ac:dyDescent="0.25">
      <c r="B8227" s="238">
        <v>8164</v>
      </c>
      <c r="C8227" s="237">
        <v>-11.052483915662066</v>
      </c>
    </row>
    <row r="8228" spans="2:3" x14ac:dyDescent="0.25">
      <c r="B8228" s="238">
        <v>8165</v>
      </c>
      <c r="C8228" s="237">
        <v>179.02343943325184</v>
      </c>
    </row>
    <row r="8229" spans="2:3" x14ac:dyDescent="0.25">
      <c r="B8229" s="238">
        <v>8166</v>
      </c>
      <c r="C8229" s="237">
        <v>383.2694294915795</v>
      </c>
    </row>
    <row r="8230" spans="2:3" x14ac:dyDescent="0.25">
      <c r="B8230" s="238">
        <v>8167</v>
      </c>
      <c r="C8230" s="237">
        <v>19.280977053383381</v>
      </c>
    </row>
    <row r="8231" spans="2:3" x14ac:dyDescent="0.25">
      <c r="B8231" s="238">
        <v>8168</v>
      </c>
      <c r="C8231" s="237">
        <v>184.26025607705978</v>
      </c>
    </row>
    <row r="8232" spans="2:3" x14ac:dyDescent="0.25">
      <c r="B8232" s="238">
        <v>8169</v>
      </c>
      <c r="C8232" s="237">
        <v>2.588005097601723</v>
      </c>
    </row>
    <row r="8233" spans="2:3" x14ac:dyDescent="0.25">
      <c r="B8233" s="238">
        <v>8170</v>
      </c>
      <c r="C8233" s="237">
        <v>281.9657211454346</v>
      </c>
    </row>
    <row r="8234" spans="2:3" x14ac:dyDescent="0.25">
      <c r="B8234" s="238">
        <v>8171</v>
      </c>
      <c r="C8234" s="237">
        <v>-87.199973467461717</v>
      </c>
    </row>
    <row r="8235" spans="2:3" x14ac:dyDescent="0.25">
      <c r="B8235" s="238">
        <v>8172</v>
      </c>
      <c r="C8235" s="237">
        <v>140.60401431827557</v>
      </c>
    </row>
    <row r="8236" spans="2:3" x14ac:dyDescent="0.25">
      <c r="B8236" s="238">
        <v>8173</v>
      </c>
      <c r="C8236" s="237">
        <v>301.6273740964856</v>
      </c>
    </row>
    <row r="8237" spans="2:3" x14ac:dyDescent="0.25">
      <c r="B8237" s="238">
        <v>8174</v>
      </c>
      <c r="C8237" s="237">
        <v>233.22352497378529</v>
      </c>
    </row>
    <row r="8238" spans="2:3" x14ac:dyDescent="0.25">
      <c r="B8238" s="238">
        <v>8175</v>
      </c>
      <c r="C8238" s="237">
        <v>-39.704890489100052</v>
      </c>
    </row>
    <row r="8239" spans="2:3" x14ac:dyDescent="0.25">
      <c r="B8239" s="238">
        <v>8176</v>
      </c>
      <c r="C8239" s="237">
        <v>24.149133241147226</v>
      </c>
    </row>
    <row r="8240" spans="2:3" x14ac:dyDescent="0.25">
      <c r="B8240" s="238">
        <v>8177</v>
      </c>
      <c r="C8240" s="237">
        <v>173.82288808231479</v>
      </c>
    </row>
    <row r="8241" spans="2:3" x14ac:dyDescent="0.25">
      <c r="B8241" s="238">
        <v>8178</v>
      </c>
      <c r="C8241" s="237">
        <v>83.088016136944006</v>
      </c>
    </row>
    <row r="8242" spans="2:3" x14ac:dyDescent="0.25">
      <c r="B8242" s="238">
        <v>8179</v>
      </c>
      <c r="C8242" s="237">
        <v>271.81979013960745</v>
      </c>
    </row>
    <row r="8243" spans="2:3" x14ac:dyDescent="0.25">
      <c r="B8243" s="238">
        <v>8180</v>
      </c>
      <c r="C8243" s="237">
        <v>215.75243650073998</v>
      </c>
    </row>
    <row r="8244" spans="2:3" x14ac:dyDescent="0.25">
      <c r="B8244" s="238">
        <v>8181</v>
      </c>
      <c r="C8244" s="237">
        <v>239.29030384277334</v>
      </c>
    </row>
    <row r="8245" spans="2:3" x14ac:dyDescent="0.25">
      <c r="B8245" s="238">
        <v>8182</v>
      </c>
      <c r="C8245" s="237">
        <v>8.7783260602369637</v>
      </c>
    </row>
    <row r="8246" spans="2:3" x14ac:dyDescent="0.25">
      <c r="B8246" s="238">
        <v>8183</v>
      </c>
      <c r="C8246" s="237">
        <v>-26.70890384055312</v>
      </c>
    </row>
    <row r="8247" spans="2:3" x14ac:dyDescent="0.25">
      <c r="B8247" s="238">
        <v>8184</v>
      </c>
      <c r="C8247" s="237">
        <v>-56.227612333066361</v>
      </c>
    </row>
    <row r="8248" spans="2:3" x14ac:dyDescent="0.25">
      <c r="B8248" s="238">
        <v>8185</v>
      </c>
      <c r="C8248" s="237">
        <v>336.55413933924876</v>
      </c>
    </row>
    <row r="8249" spans="2:3" x14ac:dyDescent="0.25">
      <c r="B8249" s="238">
        <v>8186</v>
      </c>
      <c r="C8249" s="237">
        <v>176.64765619284086</v>
      </c>
    </row>
    <row r="8250" spans="2:3" x14ac:dyDescent="0.25">
      <c r="B8250" s="238">
        <v>8187</v>
      </c>
      <c r="C8250" s="237">
        <v>46.82813662675801</v>
      </c>
    </row>
    <row r="8251" spans="2:3" x14ac:dyDescent="0.25">
      <c r="B8251" s="238">
        <v>8188</v>
      </c>
      <c r="C8251" s="237">
        <v>196.32461486458624</v>
      </c>
    </row>
    <row r="8252" spans="2:3" x14ac:dyDescent="0.25">
      <c r="B8252" s="238">
        <v>8189</v>
      </c>
      <c r="C8252" s="237">
        <v>-122.94067505669258</v>
      </c>
    </row>
    <row r="8253" spans="2:3" x14ac:dyDescent="0.25">
      <c r="B8253" s="238">
        <v>8190</v>
      </c>
      <c r="C8253" s="237">
        <v>-19.133360188478662</v>
      </c>
    </row>
    <row r="8254" spans="2:3" x14ac:dyDescent="0.25">
      <c r="B8254" s="238">
        <v>8191</v>
      </c>
      <c r="C8254" s="237">
        <v>113.86508404393493</v>
      </c>
    </row>
    <row r="8255" spans="2:3" x14ac:dyDescent="0.25">
      <c r="B8255" s="238">
        <v>8192</v>
      </c>
      <c r="C8255" s="237">
        <v>379.84568173644811</v>
      </c>
    </row>
    <row r="8256" spans="2:3" x14ac:dyDescent="0.25">
      <c r="B8256" s="238">
        <v>8193</v>
      </c>
      <c r="C8256" s="237">
        <v>219.79671625676235</v>
      </c>
    </row>
    <row r="8257" spans="2:3" x14ac:dyDescent="0.25">
      <c r="B8257" s="238">
        <v>8194</v>
      </c>
      <c r="C8257" s="237">
        <v>-55.869432153854603</v>
      </c>
    </row>
    <row r="8258" spans="2:3" x14ac:dyDescent="0.25">
      <c r="B8258" s="238">
        <v>8195</v>
      </c>
      <c r="C8258" s="237">
        <v>71.519837166368887</v>
      </c>
    </row>
    <row r="8259" spans="2:3" x14ac:dyDescent="0.25">
      <c r="B8259" s="238">
        <v>8196</v>
      </c>
      <c r="C8259" s="237">
        <v>93.952461586928592</v>
      </c>
    </row>
    <row r="8260" spans="2:3" x14ac:dyDescent="0.25">
      <c r="B8260" s="238">
        <v>8197</v>
      </c>
      <c r="C8260" s="237">
        <v>-147.69551311010582</v>
      </c>
    </row>
    <row r="8261" spans="2:3" x14ac:dyDescent="0.25">
      <c r="B8261" s="238">
        <v>8198</v>
      </c>
      <c r="C8261" s="237">
        <v>62.837046360429625</v>
      </c>
    </row>
    <row r="8262" spans="2:3" x14ac:dyDescent="0.25">
      <c r="B8262" s="238">
        <v>8199</v>
      </c>
      <c r="C8262" s="237">
        <v>50.518235012202055</v>
      </c>
    </row>
    <row r="8263" spans="2:3" x14ac:dyDescent="0.25">
      <c r="B8263" s="238">
        <v>8200</v>
      </c>
      <c r="C8263" s="237">
        <v>204.8793420761084</v>
      </c>
    </row>
    <row r="8264" spans="2:3" x14ac:dyDescent="0.25">
      <c r="B8264" s="238">
        <v>8201</v>
      </c>
      <c r="C8264" s="237">
        <v>253.63069777799006</v>
      </c>
    </row>
    <row r="8265" spans="2:3" x14ac:dyDescent="0.25">
      <c r="B8265" s="238">
        <v>8202</v>
      </c>
      <c r="C8265" s="237">
        <v>233.31704243396899</v>
      </c>
    </row>
    <row r="8266" spans="2:3" x14ac:dyDescent="0.25">
      <c r="B8266" s="238">
        <v>8203</v>
      </c>
      <c r="C8266" s="237">
        <v>189.05362394587922</v>
      </c>
    </row>
    <row r="8267" spans="2:3" x14ac:dyDescent="0.25">
      <c r="B8267" s="238">
        <v>8204</v>
      </c>
      <c r="C8267" s="237">
        <v>-0.51043399905262277</v>
      </c>
    </row>
    <row r="8268" spans="2:3" x14ac:dyDescent="0.25">
      <c r="B8268" s="238">
        <v>8205</v>
      </c>
      <c r="C8268" s="237">
        <v>292.17799512000283</v>
      </c>
    </row>
    <row r="8269" spans="2:3" x14ac:dyDescent="0.25">
      <c r="B8269" s="238">
        <v>8206</v>
      </c>
      <c r="C8269" s="237">
        <v>168.69991344566679</v>
      </c>
    </row>
    <row r="8270" spans="2:3" x14ac:dyDescent="0.25">
      <c r="B8270" s="238">
        <v>8207</v>
      </c>
      <c r="C8270" s="237">
        <v>-69.249041294682712</v>
      </c>
    </row>
    <row r="8271" spans="2:3" x14ac:dyDescent="0.25">
      <c r="B8271" s="238">
        <v>8208</v>
      </c>
      <c r="C8271" s="237">
        <v>73.4178768883598</v>
      </c>
    </row>
    <row r="8272" spans="2:3" x14ac:dyDescent="0.25">
      <c r="B8272" s="238">
        <v>8209</v>
      </c>
      <c r="C8272" s="237">
        <v>155.53772115541008</v>
      </c>
    </row>
    <row r="8273" spans="2:3" x14ac:dyDescent="0.25">
      <c r="B8273" s="238">
        <v>8210</v>
      </c>
      <c r="C8273" s="237">
        <v>163.14334515099566</v>
      </c>
    </row>
    <row r="8274" spans="2:3" x14ac:dyDescent="0.25">
      <c r="B8274" s="238">
        <v>8211</v>
      </c>
      <c r="C8274" s="237">
        <v>12.676823658154248</v>
      </c>
    </row>
    <row r="8275" spans="2:3" x14ac:dyDescent="0.25">
      <c r="B8275" s="238">
        <v>8212</v>
      </c>
      <c r="C8275" s="237">
        <v>211.50893418337398</v>
      </c>
    </row>
    <row r="8276" spans="2:3" x14ac:dyDescent="0.25">
      <c r="B8276" s="238">
        <v>8213</v>
      </c>
      <c r="C8276" s="237">
        <v>45.235562154977117</v>
      </c>
    </row>
    <row r="8277" spans="2:3" x14ac:dyDescent="0.25">
      <c r="B8277" s="238">
        <v>8214</v>
      </c>
      <c r="C8277" s="237">
        <v>144.62332374012129</v>
      </c>
    </row>
    <row r="8278" spans="2:3" x14ac:dyDescent="0.25">
      <c r="B8278" s="238">
        <v>8215</v>
      </c>
      <c r="C8278" s="237">
        <v>280.05694557326512</v>
      </c>
    </row>
    <row r="8279" spans="2:3" x14ac:dyDescent="0.25">
      <c r="B8279" s="238">
        <v>8216</v>
      </c>
      <c r="C8279" s="237">
        <v>5.5329952890872818</v>
      </c>
    </row>
    <row r="8280" spans="2:3" x14ac:dyDescent="0.25">
      <c r="B8280" s="238">
        <v>8217</v>
      </c>
      <c r="C8280" s="237">
        <v>127.24603333255294</v>
      </c>
    </row>
    <row r="8281" spans="2:3" x14ac:dyDescent="0.25">
      <c r="B8281" s="238">
        <v>8218</v>
      </c>
      <c r="C8281" s="237">
        <v>425.99397318950003</v>
      </c>
    </row>
    <row r="8282" spans="2:3" x14ac:dyDescent="0.25">
      <c r="B8282" s="238">
        <v>8219</v>
      </c>
      <c r="C8282" s="237">
        <v>77.967958693614975</v>
      </c>
    </row>
    <row r="8283" spans="2:3" x14ac:dyDescent="0.25">
      <c r="B8283" s="238">
        <v>8220</v>
      </c>
      <c r="C8283" s="237">
        <v>159.21117296049363</v>
      </c>
    </row>
    <row r="8284" spans="2:3" x14ac:dyDescent="0.25">
      <c r="B8284" s="238">
        <v>8221</v>
      </c>
      <c r="C8284" s="237">
        <v>235.79624524488986</v>
      </c>
    </row>
    <row r="8285" spans="2:3" x14ac:dyDescent="0.25">
      <c r="B8285" s="238">
        <v>8222</v>
      </c>
      <c r="C8285" s="237">
        <v>230.10618558960363</v>
      </c>
    </row>
    <row r="8286" spans="2:3" x14ac:dyDescent="0.25">
      <c r="B8286" s="238">
        <v>8223</v>
      </c>
      <c r="C8286" s="237">
        <v>413.2976227898086</v>
      </c>
    </row>
    <row r="8287" spans="2:3" x14ac:dyDescent="0.25">
      <c r="B8287" s="238">
        <v>8224</v>
      </c>
      <c r="C8287" s="237">
        <v>154.4662675336653</v>
      </c>
    </row>
    <row r="8288" spans="2:3" x14ac:dyDescent="0.25">
      <c r="B8288" s="238">
        <v>8225</v>
      </c>
      <c r="C8288" s="237">
        <v>120.01610757347892</v>
      </c>
    </row>
    <row r="8289" spans="2:3" x14ac:dyDescent="0.25">
      <c r="B8289" s="238">
        <v>8226</v>
      </c>
      <c r="C8289" s="237">
        <v>-75.776469448779864</v>
      </c>
    </row>
    <row r="8290" spans="2:3" x14ac:dyDescent="0.25">
      <c r="B8290" s="238">
        <v>8227</v>
      </c>
      <c r="C8290" s="237">
        <v>183.71056391566697</v>
      </c>
    </row>
    <row r="8291" spans="2:3" x14ac:dyDescent="0.25">
      <c r="B8291" s="238">
        <v>8228</v>
      </c>
      <c r="C8291" s="237">
        <v>-191.81457408923762</v>
      </c>
    </row>
    <row r="8292" spans="2:3" x14ac:dyDescent="0.25">
      <c r="B8292" s="238">
        <v>8229</v>
      </c>
      <c r="C8292" s="237">
        <v>-53.969960866374464</v>
      </c>
    </row>
    <row r="8293" spans="2:3" x14ac:dyDescent="0.25">
      <c r="B8293" s="238">
        <v>8230</v>
      </c>
      <c r="C8293" s="237">
        <v>283.34905238621491</v>
      </c>
    </row>
    <row r="8294" spans="2:3" x14ac:dyDescent="0.25">
      <c r="B8294" s="238">
        <v>8231</v>
      </c>
      <c r="C8294" s="237">
        <v>-248.61735836080788</v>
      </c>
    </row>
    <row r="8295" spans="2:3" x14ac:dyDescent="0.25">
      <c r="B8295" s="238">
        <v>8232</v>
      </c>
      <c r="C8295" s="237">
        <v>84.17879864331988</v>
      </c>
    </row>
    <row r="8296" spans="2:3" x14ac:dyDescent="0.25">
      <c r="B8296" s="238">
        <v>8233</v>
      </c>
      <c r="C8296" s="237">
        <v>37.331084374624822</v>
      </c>
    </row>
    <row r="8297" spans="2:3" x14ac:dyDescent="0.25">
      <c r="B8297" s="238">
        <v>8234</v>
      </c>
      <c r="C8297" s="237">
        <v>281.71767686457014</v>
      </c>
    </row>
    <row r="8298" spans="2:3" x14ac:dyDescent="0.25">
      <c r="B8298" s="238">
        <v>8235</v>
      </c>
      <c r="C8298" s="237">
        <v>30.910799203296875</v>
      </c>
    </row>
    <row r="8299" spans="2:3" x14ac:dyDescent="0.25">
      <c r="B8299" s="238">
        <v>8236</v>
      </c>
      <c r="C8299" s="237">
        <v>-162.29923404675174</v>
      </c>
    </row>
    <row r="8300" spans="2:3" x14ac:dyDescent="0.25">
      <c r="B8300" s="238">
        <v>8237</v>
      </c>
      <c r="C8300" s="237">
        <v>101.21286267425992</v>
      </c>
    </row>
    <row r="8301" spans="2:3" x14ac:dyDescent="0.25">
      <c r="B8301" s="238">
        <v>8238</v>
      </c>
      <c r="C8301" s="237">
        <v>101.67776502286242</v>
      </c>
    </row>
    <row r="8302" spans="2:3" x14ac:dyDescent="0.25">
      <c r="B8302" s="238">
        <v>8239</v>
      </c>
      <c r="C8302" s="237">
        <v>339.72977492185743</v>
      </c>
    </row>
    <row r="8303" spans="2:3" x14ac:dyDescent="0.25">
      <c r="B8303" s="238">
        <v>8240</v>
      </c>
      <c r="C8303" s="237">
        <v>-22.909508920650552</v>
      </c>
    </row>
    <row r="8304" spans="2:3" x14ac:dyDescent="0.25">
      <c r="B8304" s="238">
        <v>8241</v>
      </c>
      <c r="C8304" s="237">
        <v>251.85238330614627</v>
      </c>
    </row>
    <row r="8305" spans="2:3" x14ac:dyDescent="0.25">
      <c r="B8305" s="238">
        <v>8242</v>
      </c>
      <c r="C8305" s="237">
        <v>297.01658137499203</v>
      </c>
    </row>
    <row r="8306" spans="2:3" x14ac:dyDescent="0.25">
      <c r="B8306" s="238">
        <v>8243</v>
      </c>
      <c r="C8306" s="237">
        <v>478.8811290396477</v>
      </c>
    </row>
    <row r="8307" spans="2:3" x14ac:dyDescent="0.25">
      <c r="B8307" s="238">
        <v>8244</v>
      </c>
      <c r="C8307" s="237">
        <v>368.64803688351765</v>
      </c>
    </row>
    <row r="8308" spans="2:3" x14ac:dyDescent="0.25">
      <c r="B8308" s="238">
        <v>8245</v>
      </c>
      <c r="C8308" s="237">
        <v>311.20209138740825</v>
      </c>
    </row>
    <row r="8309" spans="2:3" x14ac:dyDescent="0.25">
      <c r="B8309" s="238">
        <v>8246</v>
      </c>
      <c r="C8309" s="237">
        <v>180.70959734765825</v>
      </c>
    </row>
    <row r="8310" spans="2:3" x14ac:dyDescent="0.25">
      <c r="B8310" s="238">
        <v>8247</v>
      </c>
      <c r="C8310" s="237">
        <v>350.51207089125398</v>
      </c>
    </row>
    <row r="8311" spans="2:3" x14ac:dyDescent="0.25">
      <c r="B8311" s="238">
        <v>8248</v>
      </c>
      <c r="C8311" s="237">
        <v>240.53291144179377</v>
      </c>
    </row>
    <row r="8312" spans="2:3" x14ac:dyDescent="0.25">
      <c r="B8312" s="238">
        <v>8249</v>
      </c>
      <c r="C8312" s="237">
        <v>188.55572134093984</v>
      </c>
    </row>
    <row r="8313" spans="2:3" x14ac:dyDescent="0.25">
      <c r="B8313" s="238">
        <v>8250</v>
      </c>
      <c r="C8313" s="237">
        <v>166.4053674184498</v>
      </c>
    </row>
    <row r="8314" spans="2:3" x14ac:dyDescent="0.25">
      <c r="B8314" s="238">
        <v>8251</v>
      </c>
      <c r="C8314" s="237">
        <v>218.08281128615204</v>
      </c>
    </row>
    <row r="8315" spans="2:3" x14ac:dyDescent="0.25">
      <c r="B8315" s="238">
        <v>8252</v>
      </c>
      <c r="C8315" s="237">
        <v>42.723995883027129</v>
      </c>
    </row>
    <row r="8316" spans="2:3" x14ac:dyDescent="0.25">
      <c r="B8316" s="238">
        <v>8253</v>
      </c>
      <c r="C8316" s="237">
        <v>189.61863770097369</v>
      </c>
    </row>
    <row r="8317" spans="2:3" x14ac:dyDescent="0.25">
      <c r="B8317" s="238">
        <v>8254</v>
      </c>
      <c r="C8317" s="237">
        <v>-6.6396062561623381</v>
      </c>
    </row>
    <row r="8318" spans="2:3" x14ac:dyDescent="0.25">
      <c r="B8318" s="238">
        <v>8255</v>
      </c>
      <c r="C8318" s="237">
        <v>111.06138904606529</v>
      </c>
    </row>
    <row r="8319" spans="2:3" x14ac:dyDescent="0.25">
      <c r="B8319" s="238">
        <v>8256</v>
      </c>
      <c r="C8319" s="237">
        <v>134.16998928583556</v>
      </c>
    </row>
    <row r="8320" spans="2:3" x14ac:dyDescent="0.25">
      <c r="B8320" s="238">
        <v>8257</v>
      </c>
      <c r="C8320" s="237">
        <v>-198.37786780840497</v>
      </c>
    </row>
    <row r="8321" spans="2:3" x14ac:dyDescent="0.25">
      <c r="B8321" s="238">
        <v>8258</v>
      </c>
      <c r="C8321" s="237">
        <v>267.11202623548814</v>
      </c>
    </row>
    <row r="8322" spans="2:3" x14ac:dyDescent="0.25">
      <c r="B8322" s="238">
        <v>8259</v>
      </c>
      <c r="C8322" s="237">
        <v>157.12351807741391</v>
      </c>
    </row>
    <row r="8323" spans="2:3" x14ac:dyDescent="0.25">
      <c r="B8323" s="238">
        <v>8260</v>
      </c>
      <c r="C8323" s="237">
        <v>76.030192943956678</v>
      </c>
    </row>
    <row r="8324" spans="2:3" x14ac:dyDescent="0.25">
      <c r="B8324" s="238">
        <v>8261</v>
      </c>
      <c r="C8324" s="237">
        <v>-121.39245741396508</v>
      </c>
    </row>
    <row r="8325" spans="2:3" x14ac:dyDescent="0.25">
      <c r="B8325" s="238">
        <v>8262</v>
      </c>
      <c r="C8325" s="237">
        <v>133.38199588095253</v>
      </c>
    </row>
    <row r="8326" spans="2:3" x14ac:dyDescent="0.25">
      <c r="B8326" s="238">
        <v>8263</v>
      </c>
      <c r="C8326" s="237">
        <v>140.98427780805218</v>
      </c>
    </row>
    <row r="8327" spans="2:3" x14ac:dyDescent="0.25">
      <c r="B8327" s="238">
        <v>8264</v>
      </c>
      <c r="C8327" s="237">
        <v>129.64800806883477</v>
      </c>
    </row>
    <row r="8328" spans="2:3" x14ac:dyDescent="0.25">
      <c r="B8328" s="238">
        <v>8265</v>
      </c>
      <c r="C8328" s="237">
        <v>116.42357453167509</v>
      </c>
    </row>
    <row r="8329" spans="2:3" x14ac:dyDescent="0.25">
      <c r="B8329" s="238">
        <v>8266</v>
      </c>
      <c r="C8329" s="237">
        <v>253.54326921689923</v>
      </c>
    </row>
    <row r="8330" spans="2:3" x14ac:dyDescent="0.25">
      <c r="B8330" s="238">
        <v>8267</v>
      </c>
      <c r="C8330" s="237">
        <v>65.158534746993723</v>
      </c>
    </row>
    <row r="8331" spans="2:3" x14ac:dyDescent="0.25">
      <c r="B8331" s="238">
        <v>8268</v>
      </c>
      <c r="C8331" s="237">
        <v>156.51098433454021</v>
      </c>
    </row>
    <row r="8332" spans="2:3" x14ac:dyDescent="0.25">
      <c r="B8332" s="238">
        <v>8269</v>
      </c>
      <c r="C8332" s="237">
        <v>351.8575598313505</v>
      </c>
    </row>
    <row r="8333" spans="2:3" x14ac:dyDescent="0.25">
      <c r="B8333" s="238">
        <v>8270</v>
      </c>
      <c r="C8333" s="237">
        <v>356.73260392691537</v>
      </c>
    </row>
    <row r="8334" spans="2:3" x14ac:dyDescent="0.25">
      <c r="B8334" s="238">
        <v>8271</v>
      </c>
      <c r="C8334" s="237">
        <v>91.331652591332954</v>
      </c>
    </row>
    <row r="8335" spans="2:3" x14ac:dyDescent="0.25">
      <c r="B8335" s="238">
        <v>8272</v>
      </c>
      <c r="C8335" s="237">
        <v>125.34530842647121</v>
      </c>
    </row>
    <row r="8336" spans="2:3" x14ac:dyDescent="0.25">
      <c r="B8336" s="238">
        <v>8273</v>
      </c>
      <c r="C8336" s="237">
        <v>235.83674634044837</v>
      </c>
    </row>
    <row r="8337" spans="2:3" x14ac:dyDescent="0.25">
      <c r="B8337" s="238">
        <v>8274</v>
      </c>
      <c r="C8337" s="237">
        <v>-131.44339849365386</v>
      </c>
    </row>
    <row r="8338" spans="2:3" x14ac:dyDescent="0.25">
      <c r="B8338" s="238">
        <v>8275</v>
      </c>
      <c r="C8338" s="237">
        <v>119.31778180606193</v>
      </c>
    </row>
    <row r="8339" spans="2:3" x14ac:dyDescent="0.25">
      <c r="B8339" s="238">
        <v>8276</v>
      </c>
      <c r="C8339" s="237">
        <v>209.64420975323185</v>
      </c>
    </row>
    <row r="8340" spans="2:3" x14ac:dyDescent="0.25">
      <c r="B8340" s="238">
        <v>8277</v>
      </c>
      <c r="C8340" s="237">
        <v>-25.016214168124435</v>
      </c>
    </row>
    <row r="8341" spans="2:3" x14ac:dyDescent="0.25">
      <c r="B8341" s="238">
        <v>8278</v>
      </c>
      <c r="C8341" s="237">
        <v>8.6779318854311214</v>
      </c>
    </row>
    <row r="8342" spans="2:3" x14ac:dyDescent="0.25">
      <c r="B8342" s="238">
        <v>8279</v>
      </c>
      <c r="C8342" s="237">
        <v>-54.996895988884347</v>
      </c>
    </row>
    <row r="8343" spans="2:3" x14ac:dyDescent="0.25">
      <c r="B8343" s="238">
        <v>8280</v>
      </c>
      <c r="C8343" s="237">
        <v>29.081755228799665</v>
      </c>
    </row>
    <row r="8344" spans="2:3" x14ac:dyDescent="0.25">
      <c r="B8344" s="238">
        <v>8281</v>
      </c>
      <c r="C8344" s="237">
        <v>268.21810195825299</v>
      </c>
    </row>
    <row r="8345" spans="2:3" x14ac:dyDescent="0.25">
      <c r="B8345" s="238">
        <v>8282</v>
      </c>
      <c r="C8345" s="237">
        <v>160.20167946936451</v>
      </c>
    </row>
    <row r="8346" spans="2:3" x14ac:dyDescent="0.25">
      <c r="B8346" s="238">
        <v>8283</v>
      </c>
      <c r="C8346" s="237">
        <v>60.224095338735573</v>
      </c>
    </row>
    <row r="8347" spans="2:3" x14ac:dyDescent="0.25">
      <c r="B8347" s="238">
        <v>8284</v>
      </c>
      <c r="C8347" s="237">
        <v>-80.720888203780987</v>
      </c>
    </row>
    <row r="8348" spans="2:3" x14ac:dyDescent="0.25">
      <c r="B8348" s="238">
        <v>8285</v>
      </c>
      <c r="C8348" s="237">
        <v>189.595756406557</v>
      </c>
    </row>
    <row r="8349" spans="2:3" x14ac:dyDescent="0.25">
      <c r="B8349" s="238">
        <v>8286</v>
      </c>
      <c r="C8349" s="237">
        <v>-7.1644619690045772</v>
      </c>
    </row>
    <row r="8350" spans="2:3" x14ac:dyDescent="0.25">
      <c r="B8350" s="238">
        <v>8287</v>
      </c>
      <c r="C8350" s="237">
        <v>157.85101130208307</v>
      </c>
    </row>
    <row r="8351" spans="2:3" x14ac:dyDescent="0.25">
      <c r="B8351" s="238">
        <v>8288</v>
      </c>
      <c r="C8351" s="237">
        <v>-238.30063346778934</v>
      </c>
    </row>
    <row r="8352" spans="2:3" x14ac:dyDescent="0.25">
      <c r="B8352" s="238">
        <v>8289</v>
      </c>
      <c r="C8352" s="237">
        <v>-61.598377438818716</v>
      </c>
    </row>
    <row r="8353" spans="2:3" x14ac:dyDescent="0.25">
      <c r="B8353" s="238">
        <v>8290</v>
      </c>
      <c r="C8353" s="237">
        <v>71.824716637567448</v>
      </c>
    </row>
    <row r="8354" spans="2:3" x14ac:dyDescent="0.25">
      <c r="B8354" s="238">
        <v>8291</v>
      </c>
      <c r="C8354" s="237">
        <v>93.118534192647743</v>
      </c>
    </row>
    <row r="8355" spans="2:3" x14ac:dyDescent="0.25">
      <c r="B8355" s="238">
        <v>8292</v>
      </c>
      <c r="C8355" s="237">
        <v>51.466326299545869</v>
      </c>
    </row>
    <row r="8356" spans="2:3" x14ac:dyDescent="0.25">
      <c r="B8356" s="238">
        <v>8293</v>
      </c>
      <c r="C8356" s="237">
        <v>299.44182995597282</v>
      </c>
    </row>
    <row r="8357" spans="2:3" x14ac:dyDescent="0.25">
      <c r="B8357" s="238">
        <v>8294</v>
      </c>
      <c r="C8357" s="237">
        <v>232.47248833377182</v>
      </c>
    </row>
    <row r="8358" spans="2:3" x14ac:dyDescent="0.25">
      <c r="B8358" s="238">
        <v>8295</v>
      </c>
      <c r="C8358" s="237">
        <v>48.080187066849604</v>
      </c>
    </row>
    <row r="8359" spans="2:3" x14ac:dyDescent="0.25">
      <c r="B8359" s="238">
        <v>8296</v>
      </c>
      <c r="C8359" s="237">
        <v>149.93854521752706</v>
      </c>
    </row>
    <row r="8360" spans="2:3" x14ac:dyDescent="0.25">
      <c r="B8360" s="238">
        <v>8297</v>
      </c>
      <c r="C8360" s="237">
        <v>54.157824239235225</v>
      </c>
    </row>
    <row r="8361" spans="2:3" x14ac:dyDescent="0.25">
      <c r="B8361" s="238">
        <v>8298</v>
      </c>
      <c r="C8361" s="237">
        <v>376.43158593047042</v>
      </c>
    </row>
    <row r="8362" spans="2:3" x14ac:dyDescent="0.25">
      <c r="B8362" s="238">
        <v>8299</v>
      </c>
      <c r="C8362" s="237">
        <v>141.72244290876063</v>
      </c>
    </row>
    <row r="8363" spans="2:3" x14ac:dyDescent="0.25">
      <c r="B8363" s="238">
        <v>8300</v>
      </c>
      <c r="C8363" s="237">
        <v>-174.36264759736054</v>
      </c>
    </row>
    <row r="8364" spans="2:3" x14ac:dyDescent="0.25">
      <c r="B8364" s="238">
        <v>8301</v>
      </c>
      <c r="C8364" s="237">
        <v>24.631869127974085</v>
      </c>
    </row>
    <row r="8365" spans="2:3" x14ac:dyDescent="0.25">
      <c r="B8365" s="238">
        <v>8302</v>
      </c>
      <c r="C8365" s="237">
        <v>151.6621832368468</v>
      </c>
    </row>
    <row r="8366" spans="2:3" x14ac:dyDescent="0.25">
      <c r="B8366" s="238">
        <v>8303</v>
      </c>
      <c r="C8366" s="237">
        <v>78.527766490865488</v>
      </c>
    </row>
    <row r="8367" spans="2:3" x14ac:dyDescent="0.25">
      <c r="B8367" s="238">
        <v>8304</v>
      </c>
      <c r="C8367" s="237">
        <v>17.753687794134763</v>
      </c>
    </row>
    <row r="8368" spans="2:3" x14ac:dyDescent="0.25">
      <c r="B8368" s="238">
        <v>8305</v>
      </c>
      <c r="C8368" s="237">
        <v>-66.249325239610442</v>
      </c>
    </row>
    <row r="8369" spans="2:3" x14ac:dyDescent="0.25">
      <c r="B8369" s="238">
        <v>8306</v>
      </c>
      <c r="C8369" s="237">
        <v>83.667245459388099</v>
      </c>
    </row>
    <row r="8370" spans="2:3" x14ac:dyDescent="0.25">
      <c r="B8370" s="238">
        <v>8307</v>
      </c>
      <c r="C8370" s="237">
        <v>203.29412801805117</v>
      </c>
    </row>
    <row r="8371" spans="2:3" x14ac:dyDescent="0.25">
      <c r="B8371" s="238">
        <v>8308</v>
      </c>
      <c r="C8371" s="237">
        <v>-3.4739393151214699</v>
      </c>
    </row>
    <row r="8372" spans="2:3" x14ac:dyDescent="0.25">
      <c r="B8372" s="238">
        <v>8309</v>
      </c>
      <c r="C8372" s="237">
        <v>-77.2572874626957</v>
      </c>
    </row>
    <row r="8373" spans="2:3" x14ac:dyDescent="0.25">
      <c r="B8373" s="238">
        <v>8310</v>
      </c>
      <c r="C8373" s="237">
        <v>464.68966240323817</v>
      </c>
    </row>
    <row r="8374" spans="2:3" x14ac:dyDescent="0.25">
      <c r="B8374" s="238">
        <v>8311</v>
      </c>
      <c r="C8374" s="237">
        <v>100.68618146201038</v>
      </c>
    </row>
    <row r="8375" spans="2:3" x14ac:dyDescent="0.25">
      <c r="B8375" s="238">
        <v>8312</v>
      </c>
      <c r="C8375" s="237">
        <v>136.74185365271464</v>
      </c>
    </row>
    <row r="8376" spans="2:3" x14ac:dyDescent="0.25">
      <c r="B8376" s="238">
        <v>8313</v>
      </c>
      <c r="C8376" s="237">
        <v>-76.36274849709946</v>
      </c>
    </row>
    <row r="8377" spans="2:3" x14ac:dyDescent="0.25">
      <c r="B8377" s="238">
        <v>8314</v>
      </c>
      <c r="C8377" s="237">
        <v>95.657928625809433</v>
      </c>
    </row>
    <row r="8378" spans="2:3" x14ac:dyDescent="0.25">
      <c r="B8378" s="238">
        <v>8315</v>
      </c>
      <c r="C8378" s="237">
        <v>44.748318768892588</v>
      </c>
    </row>
    <row r="8379" spans="2:3" x14ac:dyDescent="0.25">
      <c r="B8379" s="238">
        <v>8316</v>
      </c>
      <c r="C8379" s="237">
        <v>264.90171154936149</v>
      </c>
    </row>
    <row r="8380" spans="2:3" x14ac:dyDescent="0.25">
      <c r="B8380" s="238">
        <v>8317</v>
      </c>
      <c r="C8380" s="237">
        <v>44.675168043957342</v>
      </c>
    </row>
    <row r="8381" spans="2:3" x14ac:dyDescent="0.25">
      <c r="B8381" s="238">
        <v>8318</v>
      </c>
      <c r="C8381" s="237">
        <v>91.418174487302494</v>
      </c>
    </row>
    <row r="8382" spans="2:3" x14ac:dyDescent="0.25">
      <c r="B8382" s="238">
        <v>8319</v>
      </c>
      <c r="C8382" s="237">
        <v>118.39512188316104</v>
      </c>
    </row>
    <row r="8383" spans="2:3" x14ac:dyDescent="0.25">
      <c r="B8383" s="238">
        <v>8320</v>
      </c>
      <c r="C8383" s="237">
        <v>-51.196536570531322</v>
      </c>
    </row>
    <row r="8384" spans="2:3" x14ac:dyDescent="0.25">
      <c r="B8384" s="238">
        <v>8321</v>
      </c>
      <c r="C8384" s="237">
        <v>56.707626694294603</v>
      </c>
    </row>
    <row r="8385" spans="2:3" x14ac:dyDescent="0.25">
      <c r="B8385" s="238">
        <v>8322</v>
      </c>
      <c r="C8385" s="237">
        <v>100.70206509484072</v>
      </c>
    </row>
    <row r="8386" spans="2:3" x14ac:dyDescent="0.25">
      <c r="B8386" s="238">
        <v>8323</v>
      </c>
      <c r="C8386" s="237">
        <v>40.61397587514719</v>
      </c>
    </row>
    <row r="8387" spans="2:3" x14ac:dyDescent="0.25">
      <c r="B8387" s="238">
        <v>8324</v>
      </c>
      <c r="C8387" s="237">
        <v>171.64022244889122</v>
      </c>
    </row>
    <row r="8388" spans="2:3" x14ac:dyDescent="0.25">
      <c r="B8388" s="238">
        <v>8325</v>
      </c>
      <c r="C8388" s="237">
        <v>13.441840003309736</v>
      </c>
    </row>
    <row r="8389" spans="2:3" x14ac:dyDescent="0.25">
      <c r="B8389" s="238">
        <v>8326</v>
      </c>
      <c r="C8389" s="237">
        <v>-55.351943730065358</v>
      </c>
    </row>
    <row r="8390" spans="2:3" x14ac:dyDescent="0.25">
      <c r="B8390" s="238">
        <v>8327</v>
      </c>
      <c r="C8390" s="237">
        <v>-153.06973388994498</v>
      </c>
    </row>
    <row r="8391" spans="2:3" x14ac:dyDescent="0.25">
      <c r="B8391" s="238">
        <v>8328</v>
      </c>
      <c r="C8391" s="237">
        <v>-186.0746970652462</v>
      </c>
    </row>
    <row r="8392" spans="2:3" x14ac:dyDescent="0.25">
      <c r="B8392" s="238">
        <v>8329</v>
      </c>
      <c r="C8392" s="237">
        <v>-4.5450255106403858</v>
      </c>
    </row>
    <row r="8393" spans="2:3" x14ac:dyDescent="0.25">
      <c r="B8393" s="238">
        <v>8330</v>
      </c>
      <c r="C8393" s="237">
        <v>91.085912401159206</v>
      </c>
    </row>
    <row r="8394" spans="2:3" x14ac:dyDescent="0.25">
      <c r="B8394" s="238">
        <v>8331</v>
      </c>
      <c r="C8394" s="237">
        <v>201.02595558092847</v>
      </c>
    </row>
    <row r="8395" spans="2:3" x14ac:dyDescent="0.25">
      <c r="B8395" s="238">
        <v>8332</v>
      </c>
      <c r="C8395" s="237">
        <v>-42.171769729645405</v>
      </c>
    </row>
    <row r="8396" spans="2:3" x14ac:dyDescent="0.25">
      <c r="B8396" s="238">
        <v>8333</v>
      </c>
      <c r="C8396" s="237">
        <v>73.394013379995812</v>
      </c>
    </row>
    <row r="8397" spans="2:3" x14ac:dyDescent="0.25">
      <c r="B8397" s="238">
        <v>8334</v>
      </c>
      <c r="C8397" s="237">
        <v>107.27173787778892</v>
      </c>
    </row>
    <row r="8398" spans="2:3" x14ac:dyDescent="0.25">
      <c r="B8398" s="238">
        <v>8335</v>
      </c>
      <c r="C8398" s="237">
        <v>-110.86099775607863</v>
      </c>
    </row>
    <row r="8399" spans="2:3" x14ac:dyDescent="0.25">
      <c r="B8399" s="238">
        <v>8336</v>
      </c>
      <c r="C8399" s="237">
        <v>26.730366360845466</v>
      </c>
    </row>
    <row r="8400" spans="2:3" x14ac:dyDescent="0.25">
      <c r="B8400" s="238">
        <v>8337</v>
      </c>
      <c r="C8400" s="237">
        <v>227.6297592463294</v>
      </c>
    </row>
    <row r="8401" spans="2:3" x14ac:dyDescent="0.25">
      <c r="B8401" s="238">
        <v>8338</v>
      </c>
      <c r="C8401" s="237">
        <v>-91.141336854777592</v>
      </c>
    </row>
    <row r="8402" spans="2:3" x14ac:dyDescent="0.25">
      <c r="B8402" s="238">
        <v>8339</v>
      </c>
      <c r="C8402" s="237">
        <v>-52.665556368309524</v>
      </c>
    </row>
    <row r="8403" spans="2:3" x14ac:dyDescent="0.25">
      <c r="B8403" s="238">
        <v>8340</v>
      </c>
      <c r="C8403" s="237">
        <v>2.0116013267637811</v>
      </c>
    </row>
    <row r="8404" spans="2:3" x14ac:dyDescent="0.25">
      <c r="B8404" s="238">
        <v>8341</v>
      </c>
      <c r="C8404" s="237">
        <v>145.79030841260018</v>
      </c>
    </row>
    <row r="8405" spans="2:3" x14ac:dyDescent="0.25">
      <c r="B8405" s="238">
        <v>8342</v>
      </c>
      <c r="C8405" s="237">
        <v>75.940873758576913</v>
      </c>
    </row>
    <row r="8406" spans="2:3" x14ac:dyDescent="0.25">
      <c r="B8406" s="238">
        <v>8343</v>
      </c>
      <c r="C8406" s="237">
        <v>143.14948707288772</v>
      </c>
    </row>
    <row r="8407" spans="2:3" x14ac:dyDescent="0.25">
      <c r="B8407" s="238">
        <v>8344</v>
      </c>
      <c r="C8407" s="237">
        <v>307.04575894114754</v>
      </c>
    </row>
    <row r="8408" spans="2:3" x14ac:dyDescent="0.25">
      <c r="B8408" s="238">
        <v>8345</v>
      </c>
      <c r="C8408" s="237">
        <v>140.36906218279566</v>
      </c>
    </row>
    <row r="8409" spans="2:3" x14ac:dyDescent="0.25">
      <c r="B8409" s="238">
        <v>8346</v>
      </c>
      <c r="C8409" s="237">
        <v>198.69114573897451</v>
      </c>
    </row>
    <row r="8410" spans="2:3" x14ac:dyDescent="0.25">
      <c r="B8410" s="238">
        <v>8347</v>
      </c>
      <c r="C8410" s="237">
        <v>-30.215167276468094</v>
      </c>
    </row>
    <row r="8411" spans="2:3" x14ac:dyDescent="0.25">
      <c r="B8411" s="238">
        <v>8348</v>
      </c>
      <c r="C8411" s="237">
        <v>122.10444806601603</v>
      </c>
    </row>
    <row r="8412" spans="2:3" x14ac:dyDescent="0.25">
      <c r="B8412" s="238">
        <v>8349</v>
      </c>
      <c r="C8412" s="237">
        <v>217.27354271290338</v>
      </c>
    </row>
    <row r="8413" spans="2:3" x14ac:dyDescent="0.25">
      <c r="B8413" s="238">
        <v>8350</v>
      </c>
      <c r="C8413" s="237">
        <v>74.298688987088866</v>
      </c>
    </row>
    <row r="8414" spans="2:3" x14ac:dyDescent="0.25">
      <c r="B8414" s="238">
        <v>8351</v>
      </c>
      <c r="C8414" s="237">
        <v>111.84720864422928</v>
      </c>
    </row>
    <row r="8415" spans="2:3" x14ac:dyDescent="0.25">
      <c r="B8415" s="238">
        <v>8352</v>
      </c>
      <c r="C8415" s="237">
        <v>9.5016912672596021</v>
      </c>
    </row>
    <row r="8416" spans="2:3" x14ac:dyDescent="0.25">
      <c r="B8416" s="238">
        <v>8353</v>
      </c>
      <c r="C8416" s="237">
        <v>28.087684472443996</v>
      </c>
    </row>
    <row r="8417" spans="2:3" x14ac:dyDescent="0.25">
      <c r="B8417" s="238">
        <v>8354</v>
      </c>
      <c r="C8417" s="237">
        <v>80.430670591224356</v>
      </c>
    </row>
    <row r="8418" spans="2:3" x14ac:dyDescent="0.25">
      <c r="B8418" s="238">
        <v>8355</v>
      </c>
      <c r="C8418" s="237">
        <v>9.2130685295241932</v>
      </c>
    </row>
    <row r="8419" spans="2:3" x14ac:dyDescent="0.25">
      <c r="B8419" s="238">
        <v>8356</v>
      </c>
      <c r="C8419" s="237">
        <v>293.60826905755937</v>
      </c>
    </row>
    <row r="8420" spans="2:3" x14ac:dyDescent="0.25">
      <c r="B8420" s="238">
        <v>8357</v>
      </c>
      <c r="C8420" s="237">
        <v>62.961222071627844</v>
      </c>
    </row>
    <row r="8421" spans="2:3" x14ac:dyDescent="0.25">
      <c r="B8421" s="238">
        <v>8358</v>
      </c>
      <c r="C8421" s="237">
        <v>192.61264045398781</v>
      </c>
    </row>
    <row r="8422" spans="2:3" x14ac:dyDescent="0.25">
      <c r="B8422" s="238">
        <v>8359</v>
      </c>
      <c r="C8422" s="237">
        <v>13.148561130995816</v>
      </c>
    </row>
    <row r="8423" spans="2:3" x14ac:dyDescent="0.25">
      <c r="B8423" s="238">
        <v>8360</v>
      </c>
      <c r="C8423" s="237">
        <v>217.00295953715343</v>
      </c>
    </row>
    <row r="8424" spans="2:3" x14ac:dyDescent="0.25">
      <c r="B8424" s="238">
        <v>8361</v>
      </c>
      <c r="C8424" s="237">
        <v>161.91784262687466</v>
      </c>
    </row>
    <row r="8425" spans="2:3" x14ac:dyDescent="0.25">
      <c r="B8425" s="238">
        <v>8362</v>
      </c>
      <c r="C8425" s="237">
        <v>168.12298499560055</v>
      </c>
    </row>
    <row r="8426" spans="2:3" x14ac:dyDescent="0.25">
      <c r="B8426" s="238">
        <v>8363</v>
      </c>
      <c r="C8426" s="237">
        <v>44.645745060294587</v>
      </c>
    </row>
    <row r="8427" spans="2:3" x14ac:dyDescent="0.25">
      <c r="B8427" s="238">
        <v>8364</v>
      </c>
      <c r="C8427" s="237">
        <v>438.24436648247809</v>
      </c>
    </row>
    <row r="8428" spans="2:3" x14ac:dyDescent="0.25">
      <c r="B8428" s="238">
        <v>8365</v>
      </c>
      <c r="C8428" s="237">
        <v>233.07063189515628</v>
      </c>
    </row>
    <row r="8429" spans="2:3" x14ac:dyDescent="0.25">
      <c r="B8429" s="238">
        <v>8366</v>
      </c>
      <c r="C8429" s="237">
        <v>131.41726879536083</v>
      </c>
    </row>
    <row r="8430" spans="2:3" x14ac:dyDescent="0.25">
      <c r="B8430" s="238">
        <v>8367</v>
      </c>
      <c r="C8430" s="237">
        <v>341.08788390227124</v>
      </c>
    </row>
    <row r="8431" spans="2:3" x14ac:dyDescent="0.25">
      <c r="B8431" s="238">
        <v>8368</v>
      </c>
      <c r="C8431" s="237">
        <v>156.18137499892609</v>
      </c>
    </row>
    <row r="8432" spans="2:3" x14ac:dyDescent="0.25">
      <c r="B8432" s="238">
        <v>8369</v>
      </c>
      <c r="C8432" s="237">
        <v>155.75020081581317</v>
      </c>
    </row>
    <row r="8433" spans="2:3" x14ac:dyDescent="0.25">
      <c r="B8433" s="238">
        <v>8370</v>
      </c>
      <c r="C8433" s="237">
        <v>106.92979635343556</v>
      </c>
    </row>
    <row r="8434" spans="2:3" x14ac:dyDescent="0.25">
      <c r="B8434" s="238">
        <v>8371</v>
      </c>
      <c r="C8434" s="237">
        <v>514.67124283314388</v>
      </c>
    </row>
    <row r="8435" spans="2:3" x14ac:dyDescent="0.25">
      <c r="B8435" s="238">
        <v>8372</v>
      </c>
      <c r="C8435" s="237">
        <v>207.7498598733502</v>
      </c>
    </row>
    <row r="8436" spans="2:3" x14ac:dyDescent="0.25">
      <c r="B8436" s="238">
        <v>8373</v>
      </c>
      <c r="C8436" s="237">
        <v>208.40594681991232</v>
      </c>
    </row>
    <row r="8437" spans="2:3" x14ac:dyDescent="0.25">
      <c r="B8437" s="238">
        <v>8374</v>
      </c>
      <c r="C8437" s="237">
        <v>405.6114491253694</v>
      </c>
    </row>
    <row r="8438" spans="2:3" x14ac:dyDescent="0.25">
      <c r="B8438" s="238">
        <v>8375</v>
      </c>
      <c r="C8438" s="237">
        <v>66.010062673086054</v>
      </c>
    </row>
    <row r="8439" spans="2:3" x14ac:dyDescent="0.25">
      <c r="B8439" s="238">
        <v>8376</v>
      </c>
      <c r="C8439" s="237">
        <v>49.187511564260816</v>
      </c>
    </row>
    <row r="8440" spans="2:3" x14ac:dyDescent="0.25">
      <c r="B8440" s="238">
        <v>8377</v>
      </c>
      <c r="C8440" s="237">
        <v>86.743516299610121</v>
      </c>
    </row>
    <row r="8441" spans="2:3" x14ac:dyDescent="0.25">
      <c r="B8441" s="238">
        <v>8378</v>
      </c>
      <c r="C8441" s="237">
        <v>138.42493693575258</v>
      </c>
    </row>
    <row r="8442" spans="2:3" x14ac:dyDescent="0.25">
      <c r="B8442" s="238">
        <v>8379</v>
      </c>
      <c r="C8442" s="237">
        <v>285.37381413064912</v>
      </c>
    </row>
    <row r="8443" spans="2:3" x14ac:dyDescent="0.25">
      <c r="B8443" s="238">
        <v>8380</v>
      </c>
      <c r="C8443" s="237">
        <v>100.20390907567139</v>
      </c>
    </row>
    <row r="8444" spans="2:3" x14ac:dyDescent="0.25">
      <c r="B8444" s="238">
        <v>8381</v>
      </c>
      <c r="C8444" s="237">
        <v>-68.157967734223121</v>
      </c>
    </row>
    <row r="8445" spans="2:3" x14ac:dyDescent="0.25">
      <c r="B8445" s="238">
        <v>8382</v>
      </c>
      <c r="C8445" s="237">
        <v>188.93840282401987</v>
      </c>
    </row>
    <row r="8446" spans="2:3" x14ac:dyDescent="0.25">
      <c r="B8446" s="238">
        <v>8383</v>
      </c>
      <c r="C8446" s="237">
        <v>-36.206920529408791</v>
      </c>
    </row>
    <row r="8447" spans="2:3" x14ac:dyDescent="0.25">
      <c r="B8447" s="238">
        <v>8384</v>
      </c>
      <c r="C8447" s="237">
        <v>217.63438580541947</v>
      </c>
    </row>
    <row r="8448" spans="2:3" x14ac:dyDescent="0.25">
      <c r="B8448" s="238">
        <v>8385</v>
      </c>
      <c r="C8448" s="237">
        <v>128.74748575576533</v>
      </c>
    </row>
    <row r="8449" spans="2:3" x14ac:dyDescent="0.25">
      <c r="B8449" s="238">
        <v>8386</v>
      </c>
      <c r="C8449" s="237">
        <v>116.65783405259296</v>
      </c>
    </row>
    <row r="8450" spans="2:3" x14ac:dyDescent="0.25">
      <c r="B8450" s="238">
        <v>8387</v>
      </c>
      <c r="C8450" s="237">
        <v>228.01302593461435</v>
      </c>
    </row>
    <row r="8451" spans="2:3" x14ac:dyDescent="0.25">
      <c r="B8451" s="238">
        <v>8388</v>
      </c>
      <c r="C8451" s="237">
        <v>53.814105964820953</v>
      </c>
    </row>
    <row r="8452" spans="2:3" x14ac:dyDescent="0.25">
      <c r="B8452" s="238">
        <v>8389</v>
      </c>
      <c r="C8452" s="237">
        <v>318.09615475502994</v>
      </c>
    </row>
    <row r="8453" spans="2:3" x14ac:dyDescent="0.25">
      <c r="B8453" s="238">
        <v>8390</v>
      </c>
      <c r="C8453" s="237">
        <v>282.28372940060137</v>
      </c>
    </row>
    <row r="8454" spans="2:3" x14ac:dyDescent="0.25">
      <c r="B8454" s="238">
        <v>8391</v>
      </c>
      <c r="C8454" s="237">
        <v>88.353401574324835</v>
      </c>
    </row>
    <row r="8455" spans="2:3" x14ac:dyDescent="0.25">
      <c r="B8455" s="238">
        <v>8392</v>
      </c>
      <c r="C8455" s="237">
        <v>275.31880935290013</v>
      </c>
    </row>
    <row r="8456" spans="2:3" x14ac:dyDescent="0.25">
      <c r="B8456" s="238">
        <v>8393</v>
      </c>
      <c r="C8456" s="237">
        <v>192.99746611304408</v>
      </c>
    </row>
    <row r="8457" spans="2:3" x14ac:dyDescent="0.25">
      <c r="B8457" s="238">
        <v>8394</v>
      </c>
      <c r="C8457" s="237">
        <v>85.902497923795636</v>
      </c>
    </row>
    <row r="8458" spans="2:3" x14ac:dyDescent="0.25">
      <c r="B8458" s="238">
        <v>8395</v>
      </c>
      <c r="C8458" s="237">
        <v>270.41001257264276</v>
      </c>
    </row>
    <row r="8459" spans="2:3" x14ac:dyDescent="0.25">
      <c r="B8459" s="238">
        <v>8396</v>
      </c>
      <c r="C8459" s="237">
        <v>146.91060117522937</v>
      </c>
    </row>
    <row r="8460" spans="2:3" x14ac:dyDescent="0.25">
      <c r="B8460" s="238">
        <v>8397</v>
      </c>
      <c r="C8460" s="237">
        <v>193.89500078074028</v>
      </c>
    </row>
    <row r="8461" spans="2:3" x14ac:dyDescent="0.25">
      <c r="B8461" s="238">
        <v>8398</v>
      </c>
      <c r="C8461" s="237">
        <v>95.017398071001651</v>
      </c>
    </row>
    <row r="8462" spans="2:3" x14ac:dyDescent="0.25">
      <c r="B8462" s="238">
        <v>8399</v>
      </c>
      <c r="C8462" s="237">
        <v>173.98875262101961</v>
      </c>
    </row>
    <row r="8463" spans="2:3" x14ac:dyDescent="0.25">
      <c r="B8463" s="238">
        <v>8400</v>
      </c>
      <c r="C8463" s="237">
        <v>201.65403099543215</v>
      </c>
    </row>
    <row r="8464" spans="2:3" x14ac:dyDescent="0.25">
      <c r="B8464" s="238">
        <v>8401</v>
      </c>
      <c r="C8464" s="237">
        <v>-108.67972518882945</v>
      </c>
    </row>
    <row r="8465" spans="2:3" x14ac:dyDescent="0.25">
      <c r="B8465" s="238">
        <v>8402</v>
      </c>
      <c r="C8465" s="237">
        <v>302.25447500863316</v>
      </c>
    </row>
    <row r="8466" spans="2:3" x14ac:dyDescent="0.25">
      <c r="B8466" s="238">
        <v>8403</v>
      </c>
      <c r="C8466" s="237">
        <v>-116.33502784669304</v>
      </c>
    </row>
    <row r="8467" spans="2:3" x14ac:dyDescent="0.25">
      <c r="B8467" s="238">
        <v>8404</v>
      </c>
      <c r="C8467" s="237">
        <v>143.24465484302209</v>
      </c>
    </row>
    <row r="8468" spans="2:3" x14ac:dyDescent="0.25">
      <c r="B8468" s="238">
        <v>8405</v>
      </c>
      <c r="C8468" s="237">
        <v>231.89652638096629</v>
      </c>
    </row>
    <row r="8469" spans="2:3" x14ac:dyDescent="0.25">
      <c r="B8469" s="238">
        <v>8406</v>
      </c>
      <c r="C8469" s="237">
        <v>114.49201577837448</v>
      </c>
    </row>
    <row r="8470" spans="2:3" x14ac:dyDescent="0.25">
      <c r="B8470" s="238">
        <v>8407</v>
      </c>
      <c r="C8470" s="237">
        <v>101.5079628279469</v>
      </c>
    </row>
    <row r="8471" spans="2:3" x14ac:dyDescent="0.25">
      <c r="B8471" s="238">
        <v>8408</v>
      </c>
      <c r="C8471" s="237">
        <v>308.10973930088284</v>
      </c>
    </row>
    <row r="8472" spans="2:3" x14ac:dyDescent="0.25">
      <c r="B8472" s="238">
        <v>8409</v>
      </c>
      <c r="C8472" s="237">
        <v>54.39163219886332</v>
      </c>
    </row>
    <row r="8473" spans="2:3" x14ac:dyDescent="0.25">
      <c r="B8473" s="238">
        <v>8410</v>
      </c>
      <c r="C8473" s="237">
        <v>207.04353293353452</v>
      </c>
    </row>
    <row r="8474" spans="2:3" x14ac:dyDescent="0.25">
      <c r="B8474" s="238">
        <v>8411</v>
      </c>
      <c r="C8474" s="237">
        <v>1.8295911017478801</v>
      </c>
    </row>
    <row r="8475" spans="2:3" x14ac:dyDescent="0.25">
      <c r="B8475" s="238">
        <v>8412</v>
      </c>
      <c r="C8475" s="237">
        <v>152.29256256589497</v>
      </c>
    </row>
    <row r="8476" spans="2:3" x14ac:dyDescent="0.25">
      <c r="B8476" s="238">
        <v>8413</v>
      </c>
      <c r="C8476" s="237">
        <v>78.441078409934832</v>
      </c>
    </row>
    <row r="8477" spans="2:3" x14ac:dyDescent="0.25">
      <c r="B8477" s="238">
        <v>8414</v>
      </c>
      <c r="C8477" s="237">
        <v>164.50854434601689</v>
      </c>
    </row>
    <row r="8478" spans="2:3" x14ac:dyDescent="0.25">
      <c r="B8478" s="238">
        <v>8415</v>
      </c>
      <c r="C8478" s="237">
        <v>305.67320012374751</v>
      </c>
    </row>
    <row r="8479" spans="2:3" x14ac:dyDescent="0.25">
      <c r="B8479" s="238">
        <v>8416</v>
      </c>
      <c r="C8479" s="237">
        <v>239.24581391893668</v>
      </c>
    </row>
    <row r="8480" spans="2:3" x14ac:dyDescent="0.25">
      <c r="B8480" s="238">
        <v>8417</v>
      </c>
      <c r="C8480" s="237">
        <v>91.264689160271345</v>
      </c>
    </row>
    <row r="8481" spans="2:3" x14ac:dyDescent="0.25">
      <c r="B8481" s="238">
        <v>8418</v>
      </c>
      <c r="C8481" s="237">
        <v>-60.397904120603528</v>
      </c>
    </row>
    <row r="8482" spans="2:3" x14ac:dyDescent="0.25">
      <c r="B8482" s="238">
        <v>8419</v>
      </c>
      <c r="C8482" s="237">
        <v>120.49873709078828</v>
      </c>
    </row>
    <row r="8483" spans="2:3" x14ac:dyDescent="0.25">
      <c r="B8483" s="238">
        <v>8420</v>
      </c>
      <c r="C8483" s="237">
        <v>-30.458542818603433</v>
      </c>
    </row>
    <row r="8484" spans="2:3" x14ac:dyDescent="0.25">
      <c r="B8484" s="238">
        <v>8421</v>
      </c>
      <c r="C8484" s="237">
        <v>12.65753301737341</v>
      </c>
    </row>
    <row r="8485" spans="2:3" x14ac:dyDescent="0.25">
      <c r="B8485" s="238">
        <v>8422</v>
      </c>
      <c r="C8485" s="237">
        <v>7.8491284799575709</v>
      </c>
    </row>
    <row r="8486" spans="2:3" x14ac:dyDescent="0.25">
      <c r="B8486" s="238">
        <v>8423</v>
      </c>
      <c r="C8486" s="237">
        <v>206.36645745630352</v>
      </c>
    </row>
    <row r="8487" spans="2:3" x14ac:dyDescent="0.25">
      <c r="B8487" s="238">
        <v>8424</v>
      </c>
      <c r="C8487" s="237">
        <v>-14.974284118548525</v>
      </c>
    </row>
    <row r="8488" spans="2:3" x14ac:dyDescent="0.25">
      <c r="B8488" s="238">
        <v>8425</v>
      </c>
      <c r="C8488" s="237">
        <v>58.587815785226837</v>
      </c>
    </row>
    <row r="8489" spans="2:3" x14ac:dyDescent="0.25">
      <c r="B8489" s="238">
        <v>8426</v>
      </c>
      <c r="C8489" s="237">
        <v>297.04359028301218</v>
      </c>
    </row>
    <row r="8490" spans="2:3" x14ac:dyDescent="0.25">
      <c r="B8490" s="238">
        <v>8427</v>
      </c>
      <c r="C8490" s="237">
        <v>15.481767682255509</v>
      </c>
    </row>
    <row r="8491" spans="2:3" x14ac:dyDescent="0.25">
      <c r="B8491" s="238">
        <v>8428</v>
      </c>
      <c r="C8491" s="237">
        <v>111.15014546037681</v>
      </c>
    </row>
    <row r="8492" spans="2:3" x14ac:dyDescent="0.25">
      <c r="B8492" s="238">
        <v>8429</v>
      </c>
      <c r="C8492" s="237">
        <v>100.87099683565947</v>
      </c>
    </row>
    <row r="8493" spans="2:3" x14ac:dyDescent="0.25">
      <c r="B8493" s="238">
        <v>8430</v>
      </c>
      <c r="C8493" s="237">
        <v>97.707801255276621</v>
      </c>
    </row>
    <row r="8494" spans="2:3" x14ac:dyDescent="0.25">
      <c r="B8494" s="238">
        <v>8431</v>
      </c>
      <c r="C8494" s="237">
        <v>-79.757516249619471</v>
      </c>
    </row>
    <row r="8495" spans="2:3" x14ac:dyDescent="0.25">
      <c r="B8495" s="238">
        <v>8432</v>
      </c>
      <c r="C8495" s="237">
        <v>-175.54987970695061</v>
      </c>
    </row>
    <row r="8496" spans="2:3" x14ac:dyDescent="0.25">
      <c r="B8496" s="238">
        <v>8433</v>
      </c>
      <c r="C8496" s="237">
        <v>161.17581903971157</v>
      </c>
    </row>
    <row r="8497" spans="2:3" x14ac:dyDescent="0.25">
      <c r="B8497" s="238">
        <v>8434</v>
      </c>
      <c r="C8497" s="237">
        <v>98.421044238410701</v>
      </c>
    </row>
    <row r="8498" spans="2:3" x14ac:dyDescent="0.25">
      <c r="B8498" s="238">
        <v>8435</v>
      </c>
      <c r="C8498" s="237">
        <v>155.90483825038007</v>
      </c>
    </row>
    <row r="8499" spans="2:3" x14ac:dyDescent="0.25">
      <c r="B8499" s="238">
        <v>8436</v>
      </c>
      <c r="C8499" s="237">
        <v>116.80242931980148</v>
      </c>
    </row>
    <row r="8500" spans="2:3" x14ac:dyDescent="0.25">
      <c r="B8500" s="238">
        <v>8437</v>
      </c>
      <c r="C8500" s="237">
        <v>182.99099966630072</v>
      </c>
    </row>
    <row r="8501" spans="2:3" x14ac:dyDescent="0.25">
      <c r="B8501" s="238">
        <v>8438</v>
      </c>
      <c r="C8501" s="237">
        <v>94.886840728316031</v>
      </c>
    </row>
    <row r="8502" spans="2:3" x14ac:dyDescent="0.25">
      <c r="B8502" s="238">
        <v>8439</v>
      </c>
      <c r="C8502" s="237">
        <v>118.86222216252877</v>
      </c>
    </row>
    <row r="8503" spans="2:3" x14ac:dyDescent="0.25">
      <c r="B8503" s="238">
        <v>8440</v>
      </c>
      <c r="C8503" s="237">
        <v>125.6509110452792</v>
      </c>
    </row>
    <row r="8504" spans="2:3" x14ac:dyDescent="0.25">
      <c r="B8504" s="238">
        <v>8441</v>
      </c>
      <c r="C8504" s="237">
        <v>-97.973376605610895</v>
      </c>
    </row>
    <row r="8505" spans="2:3" x14ac:dyDescent="0.25">
      <c r="B8505" s="238">
        <v>8442</v>
      </c>
      <c r="C8505" s="237">
        <v>-151.90028953206252</v>
      </c>
    </row>
    <row r="8506" spans="2:3" x14ac:dyDescent="0.25">
      <c r="B8506" s="238">
        <v>8443</v>
      </c>
      <c r="C8506" s="237">
        <v>173.9722152861516</v>
      </c>
    </row>
    <row r="8507" spans="2:3" x14ac:dyDescent="0.25">
      <c r="B8507" s="238">
        <v>8444</v>
      </c>
      <c r="C8507" s="237">
        <v>175.693965466148</v>
      </c>
    </row>
    <row r="8508" spans="2:3" x14ac:dyDescent="0.25">
      <c r="B8508" s="238">
        <v>8445</v>
      </c>
      <c r="C8508" s="237">
        <v>228.4739977973897</v>
      </c>
    </row>
    <row r="8509" spans="2:3" x14ac:dyDescent="0.25">
      <c r="B8509" s="238">
        <v>8446</v>
      </c>
      <c r="C8509" s="237">
        <v>78.941051776625102</v>
      </c>
    </row>
    <row r="8510" spans="2:3" x14ac:dyDescent="0.25">
      <c r="B8510" s="238">
        <v>8447</v>
      </c>
      <c r="C8510" s="237">
        <v>107.08608440415189</v>
      </c>
    </row>
    <row r="8511" spans="2:3" x14ac:dyDescent="0.25">
      <c r="B8511" s="238">
        <v>8448</v>
      </c>
      <c r="C8511" s="237">
        <v>-20.219584257673404</v>
      </c>
    </row>
    <row r="8512" spans="2:3" x14ac:dyDescent="0.25">
      <c r="B8512" s="238">
        <v>8449</v>
      </c>
      <c r="C8512" s="237">
        <v>352.73274388837524</v>
      </c>
    </row>
    <row r="8513" spans="2:3" x14ac:dyDescent="0.25">
      <c r="B8513" s="238">
        <v>8450</v>
      </c>
      <c r="C8513" s="237">
        <v>160.15121496576305</v>
      </c>
    </row>
    <row r="8514" spans="2:3" x14ac:dyDescent="0.25">
      <c r="B8514" s="238">
        <v>8451</v>
      </c>
      <c r="C8514" s="237">
        <v>131.05184702373811</v>
      </c>
    </row>
    <row r="8515" spans="2:3" x14ac:dyDescent="0.25">
      <c r="B8515" s="238">
        <v>8452</v>
      </c>
      <c r="C8515" s="237">
        <v>353.98779314947637</v>
      </c>
    </row>
    <row r="8516" spans="2:3" x14ac:dyDescent="0.25">
      <c r="B8516" s="238">
        <v>8453</v>
      </c>
      <c r="C8516" s="237">
        <v>100.20725531326852</v>
      </c>
    </row>
    <row r="8517" spans="2:3" x14ac:dyDescent="0.25">
      <c r="B8517" s="238">
        <v>8454</v>
      </c>
      <c r="C8517" s="237">
        <v>-24.831907647515038</v>
      </c>
    </row>
    <row r="8518" spans="2:3" x14ac:dyDescent="0.25">
      <c r="B8518" s="238">
        <v>8455</v>
      </c>
      <c r="C8518" s="237">
        <v>244.07568299140289</v>
      </c>
    </row>
    <row r="8519" spans="2:3" x14ac:dyDescent="0.25">
      <c r="B8519" s="238">
        <v>8456</v>
      </c>
      <c r="C8519" s="237">
        <v>171.93223558472408</v>
      </c>
    </row>
    <row r="8520" spans="2:3" x14ac:dyDescent="0.25">
      <c r="B8520" s="238">
        <v>8457</v>
      </c>
      <c r="C8520" s="237">
        <v>207.16908142644957</v>
      </c>
    </row>
    <row r="8521" spans="2:3" x14ac:dyDescent="0.25">
      <c r="B8521" s="238">
        <v>8458</v>
      </c>
      <c r="C8521" s="237">
        <v>19.195318535964816</v>
      </c>
    </row>
    <row r="8522" spans="2:3" x14ac:dyDescent="0.25">
      <c r="B8522" s="238">
        <v>8459</v>
      </c>
      <c r="C8522" s="237">
        <v>191.87343501290781</v>
      </c>
    </row>
    <row r="8523" spans="2:3" x14ac:dyDescent="0.25">
      <c r="B8523" s="238">
        <v>8460</v>
      </c>
      <c r="C8523" s="237">
        <v>189.415042223375</v>
      </c>
    </row>
    <row r="8524" spans="2:3" x14ac:dyDescent="0.25">
      <c r="B8524" s="238">
        <v>8461</v>
      </c>
      <c r="C8524" s="237">
        <v>189.34211906850948</v>
      </c>
    </row>
    <row r="8525" spans="2:3" x14ac:dyDescent="0.25">
      <c r="B8525" s="238">
        <v>8462</v>
      </c>
      <c r="C8525" s="237">
        <v>81.451266816291934</v>
      </c>
    </row>
    <row r="8526" spans="2:3" x14ac:dyDescent="0.25">
      <c r="B8526" s="238">
        <v>8463</v>
      </c>
      <c r="C8526" s="237">
        <v>-139.02993725337802</v>
      </c>
    </row>
    <row r="8527" spans="2:3" x14ac:dyDescent="0.25">
      <c r="B8527" s="238">
        <v>8464</v>
      </c>
      <c r="C8527" s="237">
        <v>46.521051493437596</v>
      </c>
    </row>
    <row r="8528" spans="2:3" x14ac:dyDescent="0.25">
      <c r="B8528" s="238">
        <v>8465</v>
      </c>
      <c r="C8528" s="237">
        <v>120.2415560029541</v>
      </c>
    </row>
    <row r="8529" spans="2:3" x14ac:dyDescent="0.25">
      <c r="B8529" s="238">
        <v>8466</v>
      </c>
      <c r="C8529" s="237">
        <v>166.57378770206287</v>
      </c>
    </row>
    <row r="8530" spans="2:3" x14ac:dyDescent="0.25">
      <c r="B8530" s="238">
        <v>8467</v>
      </c>
      <c r="C8530" s="237">
        <v>178.16541281499372</v>
      </c>
    </row>
    <row r="8531" spans="2:3" x14ac:dyDescent="0.25">
      <c r="B8531" s="238">
        <v>8468</v>
      </c>
      <c r="C8531" s="237">
        <v>363.88032542180474</v>
      </c>
    </row>
    <row r="8532" spans="2:3" x14ac:dyDescent="0.25">
      <c r="B8532" s="238">
        <v>8469</v>
      </c>
      <c r="C8532" s="237">
        <v>182.93003299817752</v>
      </c>
    </row>
    <row r="8533" spans="2:3" x14ac:dyDescent="0.25">
      <c r="B8533" s="238">
        <v>8470</v>
      </c>
      <c r="C8533" s="237">
        <v>98.546318207324518</v>
      </c>
    </row>
    <row r="8534" spans="2:3" x14ac:dyDescent="0.25">
      <c r="B8534" s="238">
        <v>8471</v>
      </c>
      <c r="C8534" s="237">
        <v>152.34077296863282</v>
      </c>
    </row>
    <row r="8535" spans="2:3" x14ac:dyDescent="0.25">
      <c r="B8535" s="238">
        <v>8472</v>
      </c>
      <c r="C8535" s="237">
        <v>-33.641741126867544</v>
      </c>
    </row>
    <row r="8536" spans="2:3" x14ac:dyDescent="0.25">
      <c r="B8536" s="238">
        <v>8473</v>
      </c>
      <c r="C8536" s="237">
        <v>239.19997533634196</v>
      </c>
    </row>
    <row r="8537" spans="2:3" x14ac:dyDescent="0.25">
      <c r="B8537" s="238">
        <v>8474</v>
      </c>
      <c r="C8537" s="237">
        <v>141.08106342050735</v>
      </c>
    </row>
    <row r="8538" spans="2:3" x14ac:dyDescent="0.25">
      <c r="B8538" s="238">
        <v>8475</v>
      </c>
      <c r="C8538" s="237">
        <v>106.44324795725419</v>
      </c>
    </row>
    <row r="8539" spans="2:3" x14ac:dyDescent="0.25">
      <c r="B8539" s="238">
        <v>8476</v>
      </c>
      <c r="C8539" s="237">
        <v>141.86808413066547</v>
      </c>
    </row>
    <row r="8540" spans="2:3" x14ac:dyDescent="0.25">
      <c r="B8540" s="238">
        <v>8477</v>
      </c>
      <c r="C8540" s="237">
        <v>224.52287846551769</v>
      </c>
    </row>
    <row r="8541" spans="2:3" x14ac:dyDescent="0.25">
      <c r="B8541" s="238">
        <v>8478</v>
      </c>
      <c r="C8541" s="237">
        <v>-21.116933978028015</v>
      </c>
    </row>
    <row r="8542" spans="2:3" x14ac:dyDescent="0.25">
      <c r="B8542" s="238">
        <v>8479</v>
      </c>
      <c r="C8542" s="237">
        <v>11.860196879645073</v>
      </c>
    </row>
    <row r="8543" spans="2:3" x14ac:dyDescent="0.25">
      <c r="B8543" s="238">
        <v>8480</v>
      </c>
      <c r="C8543" s="237">
        <v>184.77308606802359</v>
      </c>
    </row>
    <row r="8544" spans="2:3" x14ac:dyDescent="0.25">
      <c r="B8544" s="238">
        <v>8481</v>
      </c>
      <c r="C8544" s="237">
        <v>207.02432223479883</v>
      </c>
    </row>
    <row r="8545" spans="2:3" x14ac:dyDescent="0.25">
      <c r="B8545" s="238">
        <v>8482</v>
      </c>
      <c r="C8545" s="237">
        <v>143.38246031925303</v>
      </c>
    </row>
    <row r="8546" spans="2:3" x14ac:dyDescent="0.25">
      <c r="B8546" s="238">
        <v>8483</v>
      </c>
      <c r="C8546" s="237">
        <v>183.22839201542973</v>
      </c>
    </row>
    <row r="8547" spans="2:3" x14ac:dyDescent="0.25">
      <c r="B8547" s="238">
        <v>8484</v>
      </c>
      <c r="C8547" s="237">
        <v>153.3324670504517</v>
      </c>
    </row>
    <row r="8548" spans="2:3" x14ac:dyDescent="0.25">
      <c r="B8548" s="238">
        <v>8485</v>
      </c>
      <c r="C8548" s="237">
        <v>308.39191109795576</v>
      </c>
    </row>
    <row r="8549" spans="2:3" x14ac:dyDescent="0.25">
      <c r="B8549" s="238">
        <v>8486</v>
      </c>
      <c r="C8549" s="237">
        <v>-77.788086554240095</v>
      </c>
    </row>
    <row r="8550" spans="2:3" x14ac:dyDescent="0.25">
      <c r="B8550" s="238">
        <v>8487</v>
      </c>
      <c r="C8550" s="237">
        <v>111.38317026218462</v>
      </c>
    </row>
    <row r="8551" spans="2:3" x14ac:dyDescent="0.25">
      <c r="B8551" s="238">
        <v>8488</v>
      </c>
      <c r="C8551" s="237">
        <v>-32.610272057048462</v>
      </c>
    </row>
    <row r="8552" spans="2:3" x14ac:dyDescent="0.25">
      <c r="B8552" s="238">
        <v>8489</v>
      </c>
      <c r="C8552" s="237">
        <v>-87.814616536834649</v>
      </c>
    </row>
    <row r="8553" spans="2:3" x14ac:dyDescent="0.25">
      <c r="B8553" s="238">
        <v>8490</v>
      </c>
      <c r="C8553" s="237">
        <v>2.3688621904682918</v>
      </c>
    </row>
    <row r="8554" spans="2:3" x14ac:dyDescent="0.25">
      <c r="B8554" s="238">
        <v>8491</v>
      </c>
      <c r="C8554" s="237">
        <v>119.14898380798181</v>
      </c>
    </row>
    <row r="8555" spans="2:3" x14ac:dyDescent="0.25">
      <c r="B8555" s="238">
        <v>8492</v>
      </c>
      <c r="C8555" s="237">
        <v>40.716045741140377</v>
      </c>
    </row>
    <row r="8556" spans="2:3" x14ac:dyDescent="0.25">
      <c r="B8556" s="238">
        <v>8493</v>
      </c>
      <c r="C8556" s="237">
        <v>324.48028132099392</v>
      </c>
    </row>
    <row r="8557" spans="2:3" x14ac:dyDescent="0.25">
      <c r="B8557" s="238">
        <v>8494</v>
      </c>
      <c r="C8557" s="237">
        <v>9.642180353515613</v>
      </c>
    </row>
    <row r="8558" spans="2:3" x14ac:dyDescent="0.25">
      <c r="B8558" s="238">
        <v>8495</v>
      </c>
      <c r="C8558" s="237">
        <v>128.34327942655807</v>
      </c>
    </row>
    <row r="8559" spans="2:3" x14ac:dyDescent="0.25">
      <c r="B8559" s="238">
        <v>8496</v>
      </c>
      <c r="C8559" s="237">
        <v>287.36371816715609</v>
      </c>
    </row>
    <row r="8560" spans="2:3" x14ac:dyDescent="0.25">
      <c r="B8560" s="238">
        <v>8497</v>
      </c>
      <c r="C8560" s="237">
        <v>49.655254423624285</v>
      </c>
    </row>
    <row r="8561" spans="2:3" x14ac:dyDescent="0.25">
      <c r="B8561" s="238">
        <v>8498</v>
      </c>
      <c r="C8561" s="237">
        <v>86.323696404295077</v>
      </c>
    </row>
    <row r="8562" spans="2:3" x14ac:dyDescent="0.25">
      <c r="B8562" s="238">
        <v>8499</v>
      </c>
      <c r="C8562" s="237">
        <v>-29.749409503395214</v>
      </c>
    </row>
    <row r="8563" spans="2:3" x14ac:dyDescent="0.25">
      <c r="B8563" s="238">
        <v>8500</v>
      </c>
      <c r="C8563" s="237">
        <v>294.46248370044179</v>
      </c>
    </row>
    <row r="8564" spans="2:3" x14ac:dyDescent="0.25">
      <c r="B8564" s="238">
        <v>8501</v>
      </c>
      <c r="C8564" s="237">
        <v>146.50203020619077</v>
      </c>
    </row>
    <row r="8565" spans="2:3" x14ac:dyDescent="0.25">
      <c r="B8565" s="238">
        <v>8502</v>
      </c>
      <c r="C8565" s="237">
        <v>221.27401199848703</v>
      </c>
    </row>
    <row r="8566" spans="2:3" x14ac:dyDescent="0.25">
      <c r="B8566" s="238">
        <v>8503</v>
      </c>
      <c r="C8566" s="237">
        <v>415.60635399728307</v>
      </c>
    </row>
    <row r="8567" spans="2:3" x14ac:dyDescent="0.25">
      <c r="B8567" s="238">
        <v>8504</v>
      </c>
      <c r="C8567" s="237">
        <v>-10.342301717397618</v>
      </c>
    </row>
    <row r="8568" spans="2:3" x14ac:dyDescent="0.25">
      <c r="B8568" s="238">
        <v>8505</v>
      </c>
      <c r="C8568" s="237">
        <v>88.504491985250397</v>
      </c>
    </row>
    <row r="8569" spans="2:3" x14ac:dyDescent="0.25">
      <c r="B8569" s="238">
        <v>8506</v>
      </c>
      <c r="C8569" s="237">
        <v>-43.098623428320764</v>
      </c>
    </row>
    <row r="8570" spans="2:3" x14ac:dyDescent="0.25">
      <c r="B8570" s="238">
        <v>8507</v>
      </c>
      <c r="C8570" s="237">
        <v>247.41641963996818</v>
      </c>
    </row>
    <row r="8571" spans="2:3" x14ac:dyDescent="0.25">
      <c r="B8571" s="238">
        <v>8508</v>
      </c>
      <c r="C8571" s="237">
        <v>179.26029863738603</v>
      </c>
    </row>
    <row r="8572" spans="2:3" x14ac:dyDescent="0.25">
      <c r="B8572" s="238">
        <v>8509</v>
      </c>
      <c r="C8572" s="237">
        <v>139.30941905718254</v>
      </c>
    </row>
    <row r="8573" spans="2:3" x14ac:dyDescent="0.25">
      <c r="B8573" s="238">
        <v>8510</v>
      </c>
      <c r="C8573" s="237">
        <v>226.32364160653941</v>
      </c>
    </row>
    <row r="8574" spans="2:3" x14ac:dyDescent="0.25">
      <c r="B8574" s="238">
        <v>8511</v>
      </c>
      <c r="C8574" s="237">
        <v>29.543320176940128</v>
      </c>
    </row>
    <row r="8575" spans="2:3" x14ac:dyDescent="0.25">
      <c r="B8575" s="238">
        <v>8512</v>
      </c>
      <c r="C8575" s="237">
        <v>-10.290971723952822</v>
      </c>
    </row>
    <row r="8576" spans="2:3" x14ac:dyDescent="0.25">
      <c r="B8576" s="238">
        <v>8513</v>
      </c>
      <c r="C8576" s="237">
        <v>136.0766553095055</v>
      </c>
    </row>
    <row r="8577" spans="2:3" x14ac:dyDescent="0.25">
      <c r="B8577" s="238">
        <v>8514</v>
      </c>
      <c r="C8577" s="237">
        <v>63.644416267314675</v>
      </c>
    </row>
    <row r="8578" spans="2:3" x14ac:dyDescent="0.25">
      <c r="B8578" s="238">
        <v>8515</v>
      </c>
      <c r="C8578" s="237">
        <v>23.890772539496851</v>
      </c>
    </row>
    <row r="8579" spans="2:3" x14ac:dyDescent="0.25">
      <c r="B8579" s="238">
        <v>8516</v>
      </c>
      <c r="C8579" s="237">
        <v>-115.32976394397232</v>
      </c>
    </row>
    <row r="8580" spans="2:3" x14ac:dyDescent="0.25">
      <c r="B8580" s="238">
        <v>8517</v>
      </c>
      <c r="C8580" s="237">
        <v>132.58945440902068</v>
      </c>
    </row>
    <row r="8581" spans="2:3" x14ac:dyDescent="0.25">
      <c r="B8581" s="238">
        <v>8518</v>
      </c>
      <c r="C8581" s="237">
        <v>100.2559627846932</v>
      </c>
    </row>
    <row r="8582" spans="2:3" x14ac:dyDescent="0.25">
      <c r="B8582" s="238">
        <v>8519</v>
      </c>
      <c r="C8582" s="237">
        <v>246.76525213810552</v>
      </c>
    </row>
    <row r="8583" spans="2:3" x14ac:dyDescent="0.25">
      <c r="B8583" s="238">
        <v>8520</v>
      </c>
      <c r="C8583" s="237">
        <v>95.813659008293939</v>
      </c>
    </row>
    <row r="8584" spans="2:3" x14ac:dyDescent="0.25">
      <c r="B8584" s="238">
        <v>8521</v>
      </c>
      <c r="C8584" s="237">
        <v>105.37748489883609</v>
      </c>
    </row>
    <row r="8585" spans="2:3" x14ac:dyDescent="0.25">
      <c r="B8585" s="238">
        <v>8522</v>
      </c>
      <c r="C8585" s="237">
        <v>252.83033854389143</v>
      </c>
    </row>
    <row r="8586" spans="2:3" x14ac:dyDescent="0.25">
      <c r="B8586" s="238">
        <v>8523</v>
      </c>
      <c r="C8586" s="237">
        <v>-140.04130146034873</v>
      </c>
    </row>
    <row r="8587" spans="2:3" x14ac:dyDescent="0.25">
      <c r="B8587" s="238">
        <v>8524</v>
      </c>
      <c r="C8587" s="237">
        <v>140.18102512815466</v>
      </c>
    </row>
    <row r="8588" spans="2:3" x14ac:dyDescent="0.25">
      <c r="B8588" s="238">
        <v>8525</v>
      </c>
      <c r="C8588" s="237">
        <v>139.63817196121602</v>
      </c>
    </row>
    <row r="8589" spans="2:3" x14ac:dyDescent="0.25">
      <c r="B8589" s="238">
        <v>8526</v>
      </c>
      <c r="C8589" s="237">
        <v>30.002292910191585</v>
      </c>
    </row>
    <row r="8590" spans="2:3" x14ac:dyDescent="0.25">
      <c r="B8590" s="238">
        <v>8527</v>
      </c>
      <c r="C8590" s="237">
        <v>248.65480126072927</v>
      </c>
    </row>
    <row r="8591" spans="2:3" x14ac:dyDescent="0.25">
      <c r="B8591" s="238">
        <v>8528</v>
      </c>
      <c r="C8591" s="237">
        <v>-47.560189014832218</v>
      </c>
    </row>
    <row r="8592" spans="2:3" x14ac:dyDescent="0.25">
      <c r="B8592" s="238">
        <v>8529</v>
      </c>
      <c r="C8592" s="237">
        <v>-81.916232978733319</v>
      </c>
    </row>
    <row r="8593" spans="2:3" x14ac:dyDescent="0.25">
      <c r="B8593" s="238">
        <v>8530</v>
      </c>
      <c r="C8593" s="237">
        <v>135.12503181336157</v>
      </c>
    </row>
    <row r="8594" spans="2:3" x14ac:dyDescent="0.25">
      <c r="B8594" s="238">
        <v>8531</v>
      </c>
      <c r="C8594" s="237">
        <v>87.701594428619217</v>
      </c>
    </row>
    <row r="8595" spans="2:3" x14ac:dyDescent="0.25">
      <c r="B8595" s="238">
        <v>8532</v>
      </c>
      <c r="C8595" s="237">
        <v>281.98920920169655</v>
      </c>
    </row>
    <row r="8596" spans="2:3" x14ac:dyDescent="0.25">
      <c r="B8596" s="238">
        <v>8533</v>
      </c>
      <c r="C8596" s="237">
        <v>-132.59991206579593</v>
      </c>
    </row>
    <row r="8597" spans="2:3" x14ac:dyDescent="0.25">
      <c r="B8597" s="238">
        <v>8534</v>
      </c>
      <c r="C8597" s="237">
        <v>119.70955900946129</v>
      </c>
    </row>
    <row r="8598" spans="2:3" x14ac:dyDescent="0.25">
      <c r="B8598" s="238">
        <v>8535</v>
      </c>
      <c r="C8598" s="237">
        <v>-36.496988379093068</v>
      </c>
    </row>
    <row r="8599" spans="2:3" x14ac:dyDescent="0.25">
      <c r="B8599" s="238">
        <v>8536</v>
      </c>
      <c r="C8599" s="237">
        <v>191.52721877112387</v>
      </c>
    </row>
    <row r="8600" spans="2:3" x14ac:dyDescent="0.25">
      <c r="B8600" s="238">
        <v>8537</v>
      </c>
      <c r="C8600" s="237">
        <v>49.798857925714103</v>
      </c>
    </row>
    <row r="8601" spans="2:3" x14ac:dyDescent="0.25">
      <c r="B8601" s="238">
        <v>8538</v>
      </c>
      <c r="C8601" s="237">
        <v>-140.59305067139161</v>
      </c>
    </row>
    <row r="8602" spans="2:3" x14ac:dyDescent="0.25">
      <c r="B8602" s="238">
        <v>8539</v>
      </c>
      <c r="C8602" s="237">
        <v>-45.231196221023083</v>
      </c>
    </row>
    <row r="8603" spans="2:3" x14ac:dyDescent="0.25">
      <c r="B8603" s="238">
        <v>8540</v>
      </c>
      <c r="C8603" s="237">
        <v>159.76068755010706</v>
      </c>
    </row>
    <row r="8604" spans="2:3" x14ac:dyDescent="0.25">
      <c r="B8604" s="238">
        <v>8541</v>
      </c>
      <c r="C8604" s="237">
        <v>95.713493578048428</v>
      </c>
    </row>
    <row r="8605" spans="2:3" x14ac:dyDescent="0.25">
      <c r="B8605" s="238">
        <v>8542</v>
      </c>
      <c r="C8605" s="237">
        <v>33.388416429999182</v>
      </c>
    </row>
    <row r="8606" spans="2:3" x14ac:dyDescent="0.25">
      <c r="B8606" s="238">
        <v>8543</v>
      </c>
      <c r="C8606" s="237">
        <v>140.71026047880761</v>
      </c>
    </row>
    <row r="8607" spans="2:3" x14ac:dyDescent="0.25">
      <c r="B8607" s="238">
        <v>8544</v>
      </c>
      <c r="C8607" s="237">
        <v>129.64449430224141</v>
      </c>
    </row>
    <row r="8608" spans="2:3" x14ac:dyDescent="0.25">
      <c r="B8608" s="238">
        <v>8545</v>
      </c>
      <c r="C8608" s="237">
        <v>95.857174183434566</v>
      </c>
    </row>
    <row r="8609" spans="2:3" x14ac:dyDescent="0.25">
      <c r="B8609" s="238">
        <v>8546</v>
      </c>
      <c r="C8609" s="237">
        <v>218.29084891908485</v>
      </c>
    </row>
    <row r="8610" spans="2:3" x14ac:dyDescent="0.25">
      <c r="B8610" s="238">
        <v>8547</v>
      </c>
      <c r="C8610" s="237">
        <v>337.52396150682205</v>
      </c>
    </row>
    <row r="8611" spans="2:3" x14ac:dyDescent="0.25">
      <c r="B8611" s="238">
        <v>8548</v>
      </c>
      <c r="C8611" s="237">
        <v>132.68128368829579</v>
      </c>
    </row>
    <row r="8612" spans="2:3" x14ac:dyDescent="0.25">
      <c r="B8612" s="238">
        <v>8549</v>
      </c>
      <c r="C8612" s="237">
        <v>349.52227504414475</v>
      </c>
    </row>
    <row r="8613" spans="2:3" x14ac:dyDescent="0.25">
      <c r="B8613" s="238">
        <v>8550</v>
      </c>
      <c r="C8613" s="237">
        <v>60.842023551798526</v>
      </c>
    </row>
    <row r="8614" spans="2:3" x14ac:dyDescent="0.25">
      <c r="B8614" s="238">
        <v>8551</v>
      </c>
      <c r="C8614" s="237">
        <v>-60.547184818143506</v>
      </c>
    </row>
    <row r="8615" spans="2:3" x14ac:dyDescent="0.25">
      <c r="B8615" s="238">
        <v>8552</v>
      </c>
      <c r="C8615" s="237">
        <v>185.1216397005046</v>
      </c>
    </row>
    <row r="8616" spans="2:3" x14ac:dyDescent="0.25">
      <c r="B8616" s="238">
        <v>8553</v>
      </c>
      <c r="C8616" s="237">
        <v>220.99919643830037</v>
      </c>
    </row>
    <row r="8617" spans="2:3" x14ac:dyDescent="0.25">
      <c r="B8617" s="238">
        <v>8554</v>
      </c>
      <c r="C8617" s="237">
        <v>152.84280416037979</v>
      </c>
    </row>
    <row r="8618" spans="2:3" x14ac:dyDescent="0.25">
      <c r="B8618" s="238">
        <v>8555</v>
      </c>
      <c r="C8618" s="237">
        <v>226.44525410281676</v>
      </c>
    </row>
    <row r="8619" spans="2:3" x14ac:dyDescent="0.25">
      <c r="B8619" s="238">
        <v>8556</v>
      </c>
      <c r="C8619" s="237">
        <v>-59.231517362777851</v>
      </c>
    </row>
    <row r="8620" spans="2:3" x14ac:dyDescent="0.25">
      <c r="B8620" s="238">
        <v>8557</v>
      </c>
      <c r="C8620" s="237">
        <v>72.691029387964392</v>
      </c>
    </row>
    <row r="8621" spans="2:3" x14ac:dyDescent="0.25">
      <c r="B8621" s="238">
        <v>8558</v>
      </c>
      <c r="C8621" s="237">
        <v>22.223176947417073</v>
      </c>
    </row>
    <row r="8622" spans="2:3" x14ac:dyDescent="0.25">
      <c r="B8622" s="238">
        <v>8559</v>
      </c>
      <c r="C8622" s="237">
        <v>221.84605644570848</v>
      </c>
    </row>
    <row r="8623" spans="2:3" x14ac:dyDescent="0.25">
      <c r="B8623" s="238">
        <v>8560</v>
      </c>
      <c r="C8623" s="237">
        <v>89.560727751929747</v>
      </c>
    </row>
    <row r="8624" spans="2:3" x14ac:dyDescent="0.25">
      <c r="B8624" s="238">
        <v>8561</v>
      </c>
      <c r="C8624" s="237">
        <v>256.39037113273923</v>
      </c>
    </row>
    <row r="8625" spans="2:3" x14ac:dyDescent="0.25">
      <c r="B8625" s="238">
        <v>8562</v>
      </c>
      <c r="C8625" s="237">
        <v>200.89328647154088</v>
      </c>
    </row>
    <row r="8626" spans="2:3" x14ac:dyDescent="0.25">
      <c r="B8626" s="238">
        <v>8563</v>
      </c>
      <c r="C8626" s="237">
        <v>145.10644584009984</v>
      </c>
    </row>
    <row r="8627" spans="2:3" x14ac:dyDescent="0.25">
      <c r="B8627" s="238">
        <v>8564</v>
      </c>
      <c r="C8627" s="237">
        <v>41.459700856139079</v>
      </c>
    </row>
    <row r="8628" spans="2:3" x14ac:dyDescent="0.25">
      <c r="B8628" s="238">
        <v>8565</v>
      </c>
      <c r="C8628" s="237">
        <v>63.166918593783244</v>
      </c>
    </row>
    <row r="8629" spans="2:3" x14ac:dyDescent="0.25">
      <c r="B8629" s="238">
        <v>8566</v>
      </c>
      <c r="C8629" s="237">
        <v>-22.094383383297327</v>
      </c>
    </row>
    <row r="8630" spans="2:3" x14ac:dyDescent="0.25">
      <c r="B8630" s="238">
        <v>8567</v>
      </c>
      <c r="C8630" s="237">
        <v>174.36030219409636</v>
      </c>
    </row>
    <row r="8631" spans="2:3" x14ac:dyDescent="0.25">
      <c r="B8631" s="238">
        <v>8568</v>
      </c>
      <c r="C8631" s="237">
        <v>140.4923129585078</v>
      </c>
    </row>
    <row r="8632" spans="2:3" x14ac:dyDescent="0.25">
      <c r="B8632" s="238">
        <v>8569</v>
      </c>
      <c r="C8632" s="237">
        <v>162.3440481918928</v>
      </c>
    </row>
    <row r="8633" spans="2:3" x14ac:dyDescent="0.25">
      <c r="B8633" s="238">
        <v>8570</v>
      </c>
      <c r="C8633" s="237">
        <v>133.48979438918852</v>
      </c>
    </row>
    <row r="8634" spans="2:3" x14ac:dyDescent="0.25">
      <c r="B8634" s="238">
        <v>8571</v>
      </c>
      <c r="C8634" s="237">
        <v>40.899164398246413</v>
      </c>
    </row>
    <row r="8635" spans="2:3" x14ac:dyDescent="0.25">
      <c r="B8635" s="238">
        <v>8572</v>
      </c>
      <c r="C8635" s="237">
        <v>22.690724312840942</v>
      </c>
    </row>
    <row r="8636" spans="2:3" x14ac:dyDescent="0.25">
      <c r="B8636" s="238">
        <v>8573</v>
      </c>
      <c r="C8636" s="237">
        <v>363.58091496365807</v>
      </c>
    </row>
    <row r="8637" spans="2:3" x14ac:dyDescent="0.25">
      <c r="B8637" s="238">
        <v>8574</v>
      </c>
      <c r="C8637" s="237">
        <v>209.51315547723487</v>
      </c>
    </row>
    <row r="8638" spans="2:3" x14ac:dyDescent="0.25">
      <c r="B8638" s="238">
        <v>8575</v>
      </c>
      <c r="C8638" s="237">
        <v>236.72203369351385</v>
      </c>
    </row>
    <row r="8639" spans="2:3" x14ac:dyDescent="0.25">
      <c r="B8639" s="238">
        <v>8576</v>
      </c>
      <c r="C8639" s="237">
        <v>227.65737920835696</v>
      </c>
    </row>
    <row r="8640" spans="2:3" x14ac:dyDescent="0.25">
      <c r="B8640" s="238">
        <v>8577</v>
      </c>
      <c r="C8640" s="237">
        <v>282.70856620199299</v>
      </c>
    </row>
    <row r="8641" spans="2:3" x14ac:dyDescent="0.25">
      <c r="B8641" s="238">
        <v>8578</v>
      </c>
      <c r="C8641" s="237">
        <v>173.87260876619882</v>
      </c>
    </row>
    <row r="8642" spans="2:3" x14ac:dyDescent="0.25">
      <c r="B8642" s="238">
        <v>8579</v>
      </c>
      <c r="C8642" s="237">
        <v>198.13773663616018</v>
      </c>
    </row>
    <row r="8643" spans="2:3" x14ac:dyDescent="0.25">
      <c r="B8643" s="238">
        <v>8580</v>
      </c>
      <c r="C8643" s="237">
        <v>259.42964590602548</v>
      </c>
    </row>
    <row r="8644" spans="2:3" x14ac:dyDescent="0.25">
      <c r="B8644" s="238">
        <v>8581</v>
      </c>
      <c r="C8644" s="237">
        <v>153.67550561684467</v>
      </c>
    </row>
    <row r="8645" spans="2:3" x14ac:dyDescent="0.25">
      <c r="B8645" s="238">
        <v>8582</v>
      </c>
      <c r="C8645" s="237">
        <v>246.56718356737545</v>
      </c>
    </row>
    <row r="8646" spans="2:3" x14ac:dyDescent="0.25">
      <c r="B8646" s="238">
        <v>8583</v>
      </c>
      <c r="C8646" s="237">
        <v>197.87716616995934</v>
      </c>
    </row>
    <row r="8647" spans="2:3" x14ac:dyDescent="0.25">
      <c r="B8647" s="238">
        <v>8584</v>
      </c>
      <c r="C8647" s="237">
        <v>80.320813786908602</v>
      </c>
    </row>
    <row r="8648" spans="2:3" x14ac:dyDescent="0.25">
      <c r="B8648" s="238">
        <v>8585</v>
      </c>
      <c r="C8648" s="237">
        <v>9.4631112425200286</v>
      </c>
    </row>
    <row r="8649" spans="2:3" x14ac:dyDescent="0.25">
      <c r="B8649" s="238">
        <v>8586</v>
      </c>
      <c r="C8649" s="237">
        <v>96.919292660446274</v>
      </c>
    </row>
    <row r="8650" spans="2:3" x14ac:dyDescent="0.25">
      <c r="B8650" s="238">
        <v>8587</v>
      </c>
      <c r="C8650" s="237">
        <v>164.59189435921257</v>
      </c>
    </row>
    <row r="8651" spans="2:3" x14ac:dyDescent="0.25">
      <c r="B8651" s="238">
        <v>8588</v>
      </c>
      <c r="C8651" s="237">
        <v>492.9255896584101</v>
      </c>
    </row>
    <row r="8652" spans="2:3" x14ac:dyDescent="0.25">
      <c r="B8652" s="238">
        <v>8589</v>
      </c>
      <c r="C8652" s="237">
        <v>-2.5243769442106725</v>
      </c>
    </row>
    <row r="8653" spans="2:3" x14ac:dyDescent="0.25">
      <c r="B8653" s="238">
        <v>8590</v>
      </c>
      <c r="C8653" s="237">
        <v>18.642961982559996</v>
      </c>
    </row>
    <row r="8654" spans="2:3" x14ac:dyDescent="0.25">
      <c r="B8654" s="238">
        <v>8591</v>
      </c>
      <c r="C8654" s="237">
        <v>-45.669754582098079</v>
      </c>
    </row>
    <row r="8655" spans="2:3" x14ac:dyDescent="0.25">
      <c r="B8655" s="238">
        <v>8592</v>
      </c>
      <c r="C8655" s="237">
        <v>77.759289367491149</v>
      </c>
    </row>
    <row r="8656" spans="2:3" x14ac:dyDescent="0.25">
      <c r="B8656" s="238">
        <v>8593</v>
      </c>
      <c r="C8656" s="237">
        <v>-18.988496923951686</v>
      </c>
    </row>
    <row r="8657" spans="2:3" x14ac:dyDescent="0.25">
      <c r="B8657" s="238">
        <v>8594</v>
      </c>
      <c r="C8657" s="237">
        <v>47.473016418466514</v>
      </c>
    </row>
    <row r="8658" spans="2:3" x14ac:dyDescent="0.25">
      <c r="B8658" s="238">
        <v>8595</v>
      </c>
      <c r="C8658" s="237">
        <v>228.41950128230246</v>
      </c>
    </row>
    <row r="8659" spans="2:3" x14ac:dyDescent="0.25">
      <c r="B8659" s="238">
        <v>8596</v>
      </c>
      <c r="C8659" s="237">
        <v>139.29459005463517</v>
      </c>
    </row>
    <row r="8660" spans="2:3" x14ac:dyDescent="0.25">
      <c r="B8660" s="238">
        <v>8597</v>
      </c>
      <c r="C8660" s="237">
        <v>184.64042527745789</v>
      </c>
    </row>
    <row r="8661" spans="2:3" x14ac:dyDescent="0.25">
      <c r="B8661" s="238">
        <v>8598</v>
      </c>
      <c r="C8661" s="237">
        <v>-138.41320540053886</v>
      </c>
    </row>
    <row r="8662" spans="2:3" x14ac:dyDescent="0.25">
      <c r="B8662" s="238">
        <v>8599</v>
      </c>
      <c r="C8662" s="237">
        <v>43.903927595203001</v>
      </c>
    </row>
    <row r="8663" spans="2:3" x14ac:dyDescent="0.25">
      <c r="B8663" s="238">
        <v>8600</v>
      </c>
      <c r="C8663" s="237">
        <v>209.7904695527061</v>
      </c>
    </row>
    <row r="8664" spans="2:3" x14ac:dyDescent="0.25">
      <c r="B8664" s="238">
        <v>8601</v>
      </c>
      <c r="C8664" s="237">
        <v>-4.7585140313776719</v>
      </c>
    </row>
    <row r="8665" spans="2:3" x14ac:dyDescent="0.25">
      <c r="B8665" s="238">
        <v>8602</v>
      </c>
      <c r="C8665" s="237">
        <v>366.61193553608757</v>
      </c>
    </row>
    <row r="8666" spans="2:3" x14ac:dyDescent="0.25">
      <c r="B8666" s="238">
        <v>8603</v>
      </c>
      <c r="C8666" s="237">
        <v>237.95202594736648</v>
      </c>
    </row>
    <row r="8667" spans="2:3" x14ac:dyDescent="0.25">
      <c r="B8667" s="238">
        <v>8604</v>
      </c>
      <c r="C8667" s="237">
        <v>163.15465077102385</v>
      </c>
    </row>
    <row r="8668" spans="2:3" x14ac:dyDescent="0.25">
      <c r="B8668" s="238">
        <v>8605</v>
      </c>
      <c r="C8668" s="237">
        <v>-99.73180111928275</v>
      </c>
    </row>
    <row r="8669" spans="2:3" x14ac:dyDescent="0.25">
      <c r="B8669" s="238">
        <v>8606</v>
      </c>
      <c r="C8669" s="237">
        <v>120.08935646066233</v>
      </c>
    </row>
    <row r="8670" spans="2:3" x14ac:dyDescent="0.25">
      <c r="B8670" s="238">
        <v>8607</v>
      </c>
      <c r="C8670" s="237">
        <v>190.75961433755157</v>
      </c>
    </row>
    <row r="8671" spans="2:3" x14ac:dyDescent="0.25">
      <c r="B8671" s="238">
        <v>8608</v>
      </c>
      <c r="C8671" s="237">
        <v>4.7890487625719942</v>
      </c>
    </row>
    <row r="8672" spans="2:3" x14ac:dyDescent="0.25">
      <c r="B8672" s="238">
        <v>8609</v>
      </c>
      <c r="C8672" s="237">
        <v>427.62797320532121</v>
      </c>
    </row>
    <row r="8673" spans="2:3" x14ac:dyDescent="0.25">
      <c r="B8673" s="238">
        <v>8610</v>
      </c>
      <c r="C8673" s="237">
        <v>254.86670474793158</v>
      </c>
    </row>
    <row r="8674" spans="2:3" x14ac:dyDescent="0.25">
      <c r="B8674" s="238">
        <v>8611</v>
      </c>
      <c r="C8674" s="237">
        <v>213.88732048005352</v>
      </c>
    </row>
    <row r="8675" spans="2:3" x14ac:dyDescent="0.25">
      <c r="B8675" s="238">
        <v>8612</v>
      </c>
      <c r="C8675" s="237">
        <v>166.09505061600618</v>
      </c>
    </row>
    <row r="8676" spans="2:3" x14ac:dyDescent="0.25">
      <c r="B8676" s="238">
        <v>8613</v>
      </c>
      <c r="C8676" s="237">
        <v>392.73095019184422</v>
      </c>
    </row>
    <row r="8677" spans="2:3" x14ac:dyDescent="0.25">
      <c r="B8677" s="238">
        <v>8614</v>
      </c>
      <c r="C8677" s="237">
        <v>287.89487472124108</v>
      </c>
    </row>
    <row r="8678" spans="2:3" x14ac:dyDescent="0.25">
      <c r="B8678" s="238">
        <v>8615</v>
      </c>
      <c r="C8678" s="237">
        <v>37.923327629001648</v>
      </c>
    </row>
    <row r="8679" spans="2:3" x14ac:dyDescent="0.25">
      <c r="B8679" s="238">
        <v>8616</v>
      </c>
      <c r="C8679" s="237">
        <v>145.9227687584592</v>
      </c>
    </row>
    <row r="8680" spans="2:3" x14ac:dyDescent="0.25">
      <c r="B8680" s="238">
        <v>8617</v>
      </c>
      <c r="C8680" s="237">
        <v>-114.26377741486149</v>
      </c>
    </row>
    <row r="8681" spans="2:3" x14ac:dyDescent="0.25">
      <c r="B8681" s="238">
        <v>8618</v>
      </c>
      <c r="C8681" s="237">
        <v>171.80527705461236</v>
      </c>
    </row>
    <row r="8682" spans="2:3" x14ac:dyDescent="0.25">
      <c r="B8682" s="238">
        <v>8619</v>
      </c>
      <c r="C8682" s="237">
        <v>103.75102617935768</v>
      </c>
    </row>
    <row r="8683" spans="2:3" x14ac:dyDescent="0.25">
      <c r="B8683" s="238">
        <v>8620</v>
      </c>
      <c r="C8683" s="237">
        <v>31.751172004357983</v>
      </c>
    </row>
    <row r="8684" spans="2:3" x14ac:dyDescent="0.25">
      <c r="B8684" s="238">
        <v>8621</v>
      </c>
      <c r="C8684" s="237">
        <v>-78.404474194560891</v>
      </c>
    </row>
    <row r="8685" spans="2:3" x14ac:dyDescent="0.25">
      <c r="B8685" s="238">
        <v>8622</v>
      </c>
      <c r="C8685" s="237">
        <v>-51.027310208981845</v>
      </c>
    </row>
    <row r="8686" spans="2:3" x14ac:dyDescent="0.25">
      <c r="B8686" s="238">
        <v>8623</v>
      </c>
      <c r="C8686" s="237">
        <v>15.521408071226531</v>
      </c>
    </row>
    <row r="8687" spans="2:3" x14ac:dyDescent="0.25">
      <c r="B8687" s="238">
        <v>8624</v>
      </c>
      <c r="C8687" s="237">
        <v>66.451545200361807</v>
      </c>
    </row>
    <row r="8688" spans="2:3" x14ac:dyDescent="0.25">
      <c r="B8688" s="238">
        <v>8625</v>
      </c>
      <c r="C8688" s="237">
        <v>201.48138205788118</v>
      </c>
    </row>
    <row r="8689" spans="2:3" x14ac:dyDescent="0.25">
      <c r="B8689" s="238">
        <v>8626</v>
      </c>
      <c r="C8689" s="237">
        <v>436.68862430982659</v>
      </c>
    </row>
    <row r="8690" spans="2:3" x14ac:dyDescent="0.25">
      <c r="B8690" s="238">
        <v>8627</v>
      </c>
      <c r="C8690" s="237">
        <v>220.44912096787607</v>
      </c>
    </row>
    <row r="8691" spans="2:3" x14ac:dyDescent="0.25">
      <c r="B8691" s="238">
        <v>8628</v>
      </c>
      <c r="C8691" s="237">
        <v>198.59226623535551</v>
      </c>
    </row>
    <row r="8692" spans="2:3" x14ac:dyDescent="0.25">
      <c r="B8692" s="238">
        <v>8629</v>
      </c>
      <c r="C8692" s="237">
        <v>235.61502953561558</v>
      </c>
    </row>
    <row r="8693" spans="2:3" x14ac:dyDescent="0.25">
      <c r="B8693" s="238">
        <v>8630</v>
      </c>
      <c r="C8693" s="237">
        <v>155.9950551304982</v>
      </c>
    </row>
    <row r="8694" spans="2:3" x14ac:dyDescent="0.25">
      <c r="B8694" s="238">
        <v>8631</v>
      </c>
      <c r="C8694" s="237">
        <v>38.121675622251502</v>
      </c>
    </row>
    <row r="8695" spans="2:3" x14ac:dyDescent="0.25">
      <c r="B8695" s="238">
        <v>8632</v>
      </c>
      <c r="C8695" s="237">
        <v>381.68118122807397</v>
      </c>
    </row>
    <row r="8696" spans="2:3" x14ac:dyDescent="0.25">
      <c r="B8696" s="238">
        <v>8633</v>
      </c>
      <c r="C8696" s="237">
        <v>-10.877098930040376</v>
      </c>
    </row>
    <row r="8697" spans="2:3" x14ac:dyDescent="0.25">
      <c r="B8697" s="238">
        <v>8634</v>
      </c>
      <c r="C8697" s="237">
        <v>229.01323087628904</v>
      </c>
    </row>
    <row r="8698" spans="2:3" x14ac:dyDescent="0.25">
      <c r="B8698" s="238">
        <v>8635</v>
      </c>
      <c r="C8698" s="237">
        <v>128.9850975489986</v>
      </c>
    </row>
    <row r="8699" spans="2:3" x14ac:dyDescent="0.25">
      <c r="B8699" s="238">
        <v>8636</v>
      </c>
      <c r="C8699" s="237">
        <v>-156.60552213749747</v>
      </c>
    </row>
    <row r="8700" spans="2:3" x14ac:dyDescent="0.25">
      <c r="B8700" s="238">
        <v>8637</v>
      </c>
      <c r="C8700" s="237">
        <v>220.7956608406584</v>
      </c>
    </row>
    <row r="8701" spans="2:3" x14ac:dyDescent="0.25">
      <c r="B8701" s="238">
        <v>8638</v>
      </c>
      <c r="C8701" s="237">
        <v>94.997079852949398</v>
      </c>
    </row>
    <row r="8702" spans="2:3" x14ac:dyDescent="0.25">
      <c r="B8702" s="238">
        <v>8639</v>
      </c>
      <c r="C8702" s="237">
        <v>-217.00605898608649</v>
      </c>
    </row>
    <row r="8703" spans="2:3" x14ac:dyDescent="0.25">
      <c r="B8703" s="238">
        <v>8640</v>
      </c>
      <c r="C8703" s="237">
        <v>-26.136374952198054</v>
      </c>
    </row>
    <row r="8704" spans="2:3" x14ac:dyDescent="0.25">
      <c r="B8704" s="238">
        <v>8641</v>
      </c>
      <c r="C8704" s="237">
        <v>19.580336089603563</v>
      </c>
    </row>
    <row r="8705" spans="2:3" x14ac:dyDescent="0.25">
      <c r="B8705" s="238">
        <v>8642</v>
      </c>
      <c r="C8705" s="237">
        <v>214.6597539416228</v>
      </c>
    </row>
    <row r="8706" spans="2:3" x14ac:dyDescent="0.25">
      <c r="B8706" s="238">
        <v>8643</v>
      </c>
      <c r="C8706" s="237">
        <v>84.480205748909299</v>
      </c>
    </row>
    <row r="8707" spans="2:3" x14ac:dyDescent="0.25">
      <c r="B8707" s="238">
        <v>8644</v>
      </c>
      <c r="C8707" s="237">
        <v>239.77898580921618</v>
      </c>
    </row>
    <row r="8708" spans="2:3" x14ac:dyDescent="0.25">
      <c r="B8708" s="238">
        <v>8645</v>
      </c>
      <c r="C8708" s="237">
        <v>330.26121677269794</v>
      </c>
    </row>
    <row r="8709" spans="2:3" x14ac:dyDescent="0.25">
      <c r="B8709" s="238">
        <v>8646</v>
      </c>
      <c r="C8709" s="237">
        <v>150.85874651328754</v>
      </c>
    </row>
    <row r="8710" spans="2:3" x14ac:dyDescent="0.25">
      <c r="B8710" s="238">
        <v>8647</v>
      </c>
      <c r="C8710" s="237">
        <v>152.70004048303156</v>
      </c>
    </row>
    <row r="8711" spans="2:3" x14ac:dyDescent="0.25">
      <c r="B8711" s="238">
        <v>8648</v>
      </c>
      <c r="C8711" s="237">
        <v>38.286249328994302</v>
      </c>
    </row>
    <row r="8712" spans="2:3" x14ac:dyDescent="0.25">
      <c r="B8712" s="238">
        <v>8649</v>
      </c>
      <c r="C8712" s="237">
        <v>-48.750290767648949</v>
      </c>
    </row>
    <row r="8713" spans="2:3" x14ac:dyDescent="0.25">
      <c r="B8713" s="238">
        <v>8650</v>
      </c>
      <c r="C8713" s="237">
        <v>140.37470236434314</v>
      </c>
    </row>
    <row r="8714" spans="2:3" x14ac:dyDescent="0.25">
      <c r="B8714" s="238">
        <v>8651</v>
      </c>
      <c r="C8714" s="237">
        <v>177.03431854034989</v>
      </c>
    </row>
    <row r="8715" spans="2:3" x14ac:dyDescent="0.25">
      <c r="B8715" s="238">
        <v>8652</v>
      </c>
      <c r="C8715" s="237">
        <v>408.1187416406475</v>
      </c>
    </row>
    <row r="8716" spans="2:3" x14ac:dyDescent="0.25">
      <c r="B8716" s="238">
        <v>8653</v>
      </c>
      <c r="C8716" s="237">
        <v>74.771363218461957</v>
      </c>
    </row>
    <row r="8717" spans="2:3" x14ac:dyDescent="0.25">
      <c r="B8717" s="238">
        <v>8654</v>
      </c>
      <c r="C8717" s="237">
        <v>-17.874068162402779</v>
      </c>
    </row>
    <row r="8718" spans="2:3" x14ac:dyDescent="0.25">
      <c r="B8718" s="238">
        <v>8655</v>
      </c>
      <c r="C8718" s="237">
        <v>-66.359515137452746</v>
      </c>
    </row>
    <row r="8719" spans="2:3" x14ac:dyDescent="0.25">
      <c r="B8719" s="238">
        <v>8656</v>
      </c>
      <c r="C8719" s="237">
        <v>65.834732508432936</v>
      </c>
    </row>
    <row r="8720" spans="2:3" x14ac:dyDescent="0.25">
      <c r="B8720" s="238">
        <v>8657</v>
      </c>
      <c r="C8720" s="237">
        <v>132.00490689076253</v>
      </c>
    </row>
    <row r="8721" spans="2:3" x14ac:dyDescent="0.25">
      <c r="B8721" s="238">
        <v>8658</v>
      </c>
      <c r="C8721" s="237">
        <v>199.79268668103333</v>
      </c>
    </row>
    <row r="8722" spans="2:3" x14ac:dyDescent="0.25">
      <c r="B8722" s="238">
        <v>8659</v>
      </c>
      <c r="C8722" s="237">
        <v>192.9654235756116</v>
      </c>
    </row>
    <row r="8723" spans="2:3" x14ac:dyDescent="0.25">
      <c r="B8723" s="238">
        <v>8660</v>
      </c>
      <c r="C8723" s="237">
        <v>-34.339653576090797</v>
      </c>
    </row>
    <row r="8724" spans="2:3" x14ac:dyDescent="0.25">
      <c r="B8724" s="238">
        <v>8661</v>
      </c>
      <c r="C8724" s="237">
        <v>180.18649545449898</v>
      </c>
    </row>
    <row r="8725" spans="2:3" x14ac:dyDescent="0.25">
      <c r="B8725" s="238">
        <v>8662</v>
      </c>
      <c r="C8725" s="237">
        <v>351.26025302128176</v>
      </c>
    </row>
    <row r="8726" spans="2:3" x14ac:dyDescent="0.25">
      <c r="B8726" s="238">
        <v>8663</v>
      </c>
      <c r="C8726" s="237">
        <v>-54.904969159615121</v>
      </c>
    </row>
    <row r="8727" spans="2:3" x14ac:dyDescent="0.25">
      <c r="B8727" s="238">
        <v>8664</v>
      </c>
      <c r="C8727" s="237">
        <v>-11.923615077457782</v>
      </c>
    </row>
    <row r="8728" spans="2:3" x14ac:dyDescent="0.25">
      <c r="B8728" s="238">
        <v>8665</v>
      </c>
      <c r="C8728" s="237">
        <v>197.67284471682626</v>
      </c>
    </row>
    <row r="8729" spans="2:3" x14ac:dyDescent="0.25">
      <c r="B8729" s="238">
        <v>8666</v>
      </c>
      <c r="C8729" s="237">
        <v>-126.39858253765203</v>
      </c>
    </row>
    <row r="8730" spans="2:3" x14ac:dyDescent="0.25">
      <c r="B8730" s="238">
        <v>8667</v>
      </c>
      <c r="C8730" s="237">
        <v>13.810068160420556</v>
      </c>
    </row>
    <row r="8731" spans="2:3" x14ac:dyDescent="0.25">
      <c r="B8731" s="238">
        <v>8668</v>
      </c>
      <c r="C8731" s="237">
        <v>-181.20504493676913</v>
      </c>
    </row>
    <row r="8732" spans="2:3" x14ac:dyDescent="0.25">
      <c r="B8732" s="238">
        <v>8669</v>
      </c>
      <c r="C8732" s="237">
        <v>-3.4942717834146748</v>
      </c>
    </row>
    <row r="8733" spans="2:3" x14ac:dyDescent="0.25">
      <c r="B8733" s="238">
        <v>8670</v>
      </c>
      <c r="C8733" s="237">
        <v>243.23169645671771</v>
      </c>
    </row>
    <row r="8734" spans="2:3" x14ac:dyDescent="0.25">
      <c r="B8734" s="238">
        <v>8671</v>
      </c>
      <c r="C8734" s="237">
        <v>81.784429412387041</v>
      </c>
    </row>
    <row r="8735" spans="2:3" x14ac:dyDescent="0.25">
      <c r="B8735" s="238">
        <v>8672</v>
      </c>
      <c r="C8735" s="237">
        <v>-215.20055179689416</v>
      </c>
    </row>
    <row r="8736" spans="2:3" x14ac:dyDescent="0.25">
      <c r="B8736" s="238">
        <v>8673</v>
      </c>
      <c r="C8736" s="237">
        <v>-59.255182163210264</v>
      </c>
    </row>
    <row r="8737" spans="2:3" x14ac:dyDescent="0.25">
      <c r="B8737" s="238">
        <v>8674</v>
      </c>
      <c r="C8737" s="237">
        <v>-18.179831827641493</v>
      </c>
    </row>
    <row r="8738" spans="2:3" x14ac:dyDescent="0.25">
      <c r="B8738" s="238">
        <v>8675</v>
      </c>
      <c r="C8738" s="237">
        <v>121.23097810078123</v>
      </c>
    </row>
    <row r="8739" spans="2:3" x14ac:dyDescent="0.25">
      <c r="B8739" s="238">
        <v>8676</v>
      </c>
      <c r="C8739" s="237">
        <v>-134.1844784656715</v>
      </c>
    </row>
    <row r="8740" spans="2:3" x14ac:dyDescent="0.25">
      <c r="B8740" s="238">
        <v>8677</v>
      </c>
      <c r="C8740" s="237">
        <v>241.0784803117179</v>
      </c>
    </row>
    <row r="8741" spans="2:3" x14ac:dyDescent="0.25">
      <c r="B8741" s="238">
        <v>8678</v>
      </c>
      <c r="C8741" s="237">
        <v>66.728578513296554</v>
      </c>
    </row>
    <row r="8742" spans="2:3" x14ac:dyDescent="0.25">
      <c r="B8742" s="238">
        <v>8679</v>
      </c>
      <c r="C8742" s="237">
        <v>54.060192845195218</v>
      </c>
    </row>
    <row r="8743" spans="2:3" x14ac:dyDescent="0.25">
      <c r="B8743" s="238">
        <v>8680</v>
      </c>
      <c r="C8743" s="237">
        <v>159.86044601382935</v>
      </c>
    </row>
    <row r="8744" spans="2:3" x14ac:dyDescent="0.25">
      <c r="B8744" s="238">
        <v>8681</v>
      </c>
      <c r="C8744" s="237">
        <v>111.1565692067972</v>
      </c>
    </row>
    <row r="8745" spans="2:3" x14ac:dyDescent="0.25">
      <c r="B8745" s="238">
        <v>8682</v>
      </c>
      <c r="C8745" s="237">
        <v>-78.772705465077365</v>
      </c>
    </row>
    <row r="8746" spans="2:3" x14ac:dyDescent="0.25">
      <c r="B8746" s="238">
        <v>8683</v>
      </c>
      <c r="C8746" s="237">
        <v>271.20304100821397</v>
      </c>
    </row>
    <row r="8747" spans="2:3" x14ac:dyDescent="0.25">
      <c r="B8747" s="238">
        <v>8684</v>
      </c>
      <c r="C8747" s="237">
        <v>327.25125263495516</v>
      </c>
    </row>
    <row r="8748" spans="2:3" x14ac:dyDescent="0.25">
      <c r="B8748" s="238">
        <v>8685</v>
      </c>
      <c r="C8748" s="237">
        <v>-133.87443904842092</v>
      </c>
    </row>
    <row r="8749" spans="2:3" x14ac:dyDescent="0.25">
      <c r="B8749" s="238">
        <v>8686</v>
      </c>
      <c r="C8749" s="237">
        <v>326.50770595427548</v>
      </c>
    </row>
    <row r="8750" spans="2:3" x14ac:dyDescent="0.25">
      <c r="B8750" s="238">
        <v>8687</v>
      </c>
      <c r="C8750" s="237">
        <v>117.73091567824872</v>
      </c>
    </row>
    <row r="8751" spans="2:3" x14ac:dyDescent="0.25">
      <c r="B8751" s="238">
        <v>8688</v>
      </c>
      <c r="C8751" s="237">
        <v>116.06605756540897</v>
      </c>
    </row>
    <row r="8752" spans="2:3" x14ac:dyDescent="0.25">
      <c r="B8752" s="238">
        <v>8689</v>
      </c>
      <c r="C8752" s="237">
        <v>412.46322801656595</v>
      </c>
    </row>
    <row r="8753" spans="2:3" x14ac:dyDescent="0.25">
      <c r="B8753" s="238">
        <v>8690</v>
      </c>
      <c r="C8753" s="237">
        <v>176.79358285618562</v>
      </c>
    </row>
    <row r="8754" spans="2:3" x14ac:dyDescent="0.25">
      <c r="B8754" s="238">
        <v>8691</v>
      </c>
      <c r="C8754" s="237">
        <v>224.49125067324024</v>
      </c>
    </row>
    <row r="8755" spans="2:3" x14ac:dyDescent="0.25">
      <c r="B8755" s="238">
        <v>8692</v>
      </c>
      <c r="C8755" s="237">
        <v>129.09004361931412</v>
      </c>
    </row>
    <row r="8756" spans="2:3" x14ac:dyDescent="0.25">
      <c r="B8756" s="238">
        <v>8693</v>
      </c>
      <c r="C8756" s="237">
        <v>-116.32860063852522</v>
      </c>
    </row>
    <row r="8757" spans="2:3" x14ac:dyDescent="0.25">
      <c r="B8757" s="238">
        <v>8694</v>
      </c>
      <c r="C8757" s="237">
        <v>-149.16144153176668</v>
      </c>
    </row>
    <row r="8758" spans="2:3" x14ac:dyDescent="0.25">
      <c r="B8758" s="238">
        <v>8695</v>
      </c>
      <c r="C8758" s="237">
        <v>49.064703976257775</v>
      </c>
    </row>
    <row r="8759" spans="2:3" x14ac:dyDescent="0.25">
      <c r="B8759" s="238">
        <v>8696</v>
      </c>
      <c r="C8759" s="237">
        <v>187.65339891852068</v>
      </c>
    </row>
    <row r="8760" spans="2:3" x14ac:dyDescent="0.25">
      <c r="B8760" s="238">
        <v>8697</v>
      </c>
      <c r="C8760" s="237">
        <v>-59.783344244076631</v>
      </c>
    </row>
    <row r="8761" spans="2:3" x14ac:dyDescent="0.25">
      <c r="B8761" s="238">
        <v>8698</v>
      </c>
      <c r="C8761" s="237">
        <v>220.99614708290983</v>
      </c>
    </row>
    <row r="8762" spans="2:3" x14ac:dyDescent="0.25">
      <c r="B8762" s="238">
        <v>8699</v>
      </c>
      <c r="C8762" s="237">
        <v>52.21183947660306</v>
      </c>
    </row>
    <row r="8763" spans="2:3" x14ac:dyDescent="0.25">
      <c r="B8763" s="238">
        <v>8700</v>
      </c>
      <c r="C8763" s="237">
        <v>19.066044096430531</v>
      </c>
    </row>
    <row r="8764" spans="2:3" x14ac:dyDescent="0.25">
      <c r="B8764" s="238">
        <v>8701</v>
      </c>
      <c r="C8764" s="237">
        <v>171.18399621126537</v>
      </c>
    </row>
    <row r="8765" spans="2:3" x14ac:dyDescent="0.25">
      <c r="B8765" s="238">
        <v>8702</v>
      </c>
      <c r="C8765" s="237">
        <v>116.82270766963751</v>
      </c>
    </row>
    <row r="8766" spans="2:3" x14ac:dyDescent="0.25">
      <c r="B8766" s="238">
        <v>8703</v>
      </c>
      <c r="C8766" s="237">
        <v>138.48364491218888</v>
      </c>
    </row>
    <row r="8767" spans="2:3" x14ac:dyDescent="0.25">
      <c r="B8767" s="238">
        <v>8704</v>
      </c>
      <c r="C8767" s="237">
        <v>40.236213633287747</v>
      </c>
    </row>
    <row r="8768" spans="2:3" x14ac:dyDescent="0.25">
      <c r="B8768" s="238">
        <v>8705</v>
      </c>
      <c r="C8768" s="237">
        <v>-66.76277268197407</v>
      </c>
    </row>
    <row r="8769" spans="2:3" x14ac:dyDescent="0.25">
      <c r="B8769" s="238">
        <v>8706</v>
      </c>
      <c r="C8769" s="237">
        <v>-39.793862815528769</v>
      </c>
    </row>
    <row r="8770" spans="2:3" x14ac:dyDescent="0.25">
      <c r="B8770" s="238">
        <v>8707</v>
      </c>
      <c r="C8770" s="237">
        <v>19.50931182257608</v>
      </c>
    </row>
    <row r="8771" spans="2:3" x14ac:dyDescent="0.25">
      <c r="B8771" s="238">
        <v>8708</v>
      </c>
      <c r="C8771" s="237">
        <v>211.957635777219</v>
      </c>
    </row>
    <row r="8772" spans="2:3" x14ac:dyDescent="0.25">
      <c r="B8772" s="238">
        <v>8709</v>
      </c>
      <c r="C8772" s="237">
        <v>182.43575055381115</v>
      </c>
    </row>
    <row r="8773" spans="2:3" x14ac:dyDescent="0.25">
      <c r="B8773" s="238">
        <v>8710</v>
      </c>
      <c r="C8773" s="237">
        <v>187.83009926522502</v>
      </c>
    </row>
    <row r="8774" spans="2:3" x14ac:dyDescent="0.25">
      <c r="B8774" s="238">
        <v>8711</v>
      </c>
      <c r="C8774" s="237">
        <v>-9.597702984341197</v>
      </c>
    </row>
    <row r="8775" spans="2:3" x14ac:dyDescent="0.25">
      <c r="B8775" s="238">
        <v>8712</v>
      </c>
      <c r="C8775" s="237">
        <v>231.84145246332656</v>
      </c>
    </row>
    <row r="8776" spans="2:3" x14ac:dyDescent="0.25">
      <c r="B8776" s="238">
        <v>8713</v>
      </c>
      <c r="C8776" s="237">
        <v>344.87903653535835</v>
      </c>
    </row>
    <row r="8777" spans="2:3" x14ac:dyDescent="0.25">
      <c r="B8777" s="238">
        <v>8714</v>
      </c>
      <c r="C8777" s="237">
        <v>280.33726737801175</v>
      </c>
    </row>
    <row r="8778" spans="2:3" x14ac:dyDescent="0.25">
      <c r="B8778" s="238">
        <v>8715</v>
      </c>
      <c r="C8778" s="237">
        <v>-226.32435747364121</v>
      </c>
    </row>
    <row r="8779" spans="2:3" x14ac:dyDescent="0.25">
      <c r="B8779" s="238">
        <v>8716</v>
      </c>
      <c r="C8779" s="237">
        <v>-24.664074691768008</v>
      </c>
    </row>
    <row r="8780" spans="2:3" x14ac:dyDescent="0.25">
      <c r="B8780" s="238">
        <v>8717</v>
      </c>
      <c r="C8780" s="237">
        <v>-234.82405756962117</v>
      </c>
    </row>
    <row r="8781" spans="2:3" x14ac:dyDescent="0.25">
      <c r="B8781" s="238">
        <v>8718</v>
      </c>
      <c r="C8781" s="237">
        <v>158.13310836566836</v>
      </c>
    </row>
    <row r="8782" spans="2:3" x14ac:dyDescent="0.25">
      <c r="B8782" s="238">
        <v>8719</v>
      </c>
      <c r="C8782" s="237">
        <v>-74.011500723323422</v>
      </c>
    </row>
    <row r="8783" spans="2:3" x14ac:dyDescent="0.25">
      <c r="B8783" s="238">
        <v>8720</v>
      </c>
      <c r="C8783" s="237">
        <v>168.93387294796483</v>
      </c>
    </row>
    <row r="8784" spans="2:3" x14ac:dyDescent="0.25">
      <c r="B8784" s="238">
        <v>8721</v>
      </c>
      <c r="C8784" s="237">
        <v>165.22439413620219</v>
      </c>
    </row>
    <row r="8785" spans="2:3" x14ac:dyDescent="0.25">
      <c r="B8785" s="238">
        <v>8722</v>
      </c>
      <c r="C8785" s="237">
        <v>51.501292811179354</v>
      </c>
    </row>
    <row r="8786" spans="2:3" x14ac:dyDescent="0.25">
      <c r="B8786" s="238">
        <v>8723</v>
      </c>
      <c r="C8786" s="237">
        <v>45.242359679959918</v>
      </c>
    </row>
    <row r="8787" spans="2:3" x14ac:dyDescent="0.25">
      <c r="B8787" s="238">
        <v>8724</v>
      </c>
      <c r="C8787" s="237">
        <v>187.20734788345686</v>
      </c>
    </row>
    <row r="8788" spans="2:3" x14ac:dyDescent="0.25">
      <c r="B8788" s="238">
        <v>8725</v>
      </c>
      <c r="C8788" s="237">
        <v>132.94180996169047</v>
      </c>
    </row>
    <row r="8789" spans="2:3" x14ac:dyDescent="0.25">
      <c r="B8789" s="238">
        <v>8726</v>
      </c>
      <c r="C8789" s="237">
        <v>-49.034847914143654</v>
      </c>
    </row>
    <row r="8790" spans="2:3" x14ac:dyDescent="0.25">
      <c r="B8790" s="238">
        <v>8727</v>
      </c>
      <c r="C8790" s="237">
        <v>342.57740873442299</v>
      </c>
    </row>
    <row r="8791" spans="2:3" x14ac:dyDescent="0.25">
      <c r="B8791" s="238">
        <v>8728</v>
      </c>
      <c r="C8791" s="237">
        <v>93.790526105187269</v>
      </c>
    </row>
    <row r="8792" spans="2:3" x14ac:dyDescent="0.25">
      <c r="B8792" s="238">
        <v>8729</v>
      </c>
      <c r="C8792" s="237">
        <v>279.17032709846029</v>
      </c>
    </row>
    <row r="8793" spans="2:3" x14ac:dyDescent="0.25">
      <c r="B8793" s="238">
        <v>8730</v>
      </c>
      <c r="C8793" s="237">
        <v>95.027334360886286</v>
      </c>
    </row>
    <row r="8794" spans="2:3" x14ac:dyDescent="0.25">
      <c r="B8794" s="238">
        <v>8731</v>
      </c>
      <c r="C8794" s="237">
        <v>247.94057030994452</v>
      </c>
    </row>
    <row r="8795" spans="2:3" x14ac:dyDescent="0.25">
      <c r="B8795" s="238">
        <v>8732</v>
      </c>
      <c r="C8795" s="237">
        <v>-76.466775132799029</v>
      </c>
    </row>
    <row r="8796" spans="2:3" x14ac:dyDescent="0.25">
      <c r="B8796" s="238">
        <v>8733</v>
      </c>
      <c r="C8796" s="237">
        <v>266.50330877053261</v>
      </c>
    </row>
    <row r="8797" spans="2:3" x14ac:dyDescent="0.25">
      <c r="B8797" s="238">
        <v>8734</v>
      </c>
      <c r="C8797" s="237">
        <v>-49.631562559408678</v>
      </c>
    </row>
    <row r="8798" spans="2:3" x14ac:dyDescent="0.25">
      <c r="B8798" s="238">
        <v>8735</v>
      </c>
      <c r="C8798" s="237">
        <v>26.910462018658123</v>
      </c>
    </row>
    <row r="8799" spans="2:3" x14ac:dyDescent="0.25">
      <c r="B8799" s="238">
        <v>8736</v>
      </c>
      <c r="C8799" s="237">
        <v>-47.44637891310839</v>
      </c>
    </row>
    <row r="8800" spans="2:3" x14ac:dyDescent="0.25">
      <c r="B8800" s="238">
        <v>8737</v>
      </c>
      <c r="C8800" s="237">
        <v>103.48604626592147</v>
      </c>
    </row>
    <row r="8801" spans="2:3" x14ac:dyDescent="0.25">
      <c r="B8801" s="238">
        <v>8738</v>
      </c>
      <c r="C8801" s="237">
        <v>159.2547899699577</v>
      </c>
    </row>
    <row r="8802" spans="2:3" x14ac:dyDescent="0.25">
      <c r="B8802" s="238">
        <v>8739</v>
      </c>
      <c r="C8802" s="237">
        <v>168.27912029615609</v>
      </c>
    </row>
    <row r="8803" spans="2:3" x14ac:dyDescent="0.25">
      <c r="B8803" s="238">
        <v>8740</v>
      </c>
      <c r="C8803" s="237">
        <v>275.05502389854411</v>
      </c>
    </row>
    <row r="8804" spans="2:3" x14ac:dyDescent="0.25">
      <c r="B8804" s="238">
        <v>8741</v>
      </c>
      <c r="C8804" s="237">
        <v>153.81510486276187</v>
      </c>
    </row>
    <row r="8805" spans="2:3" x14ac:dyDescent="0.25">
      <c r="B8805" s="238">
        <v>8742</v>
      </c>
      <c r="C8805" s="237">
        <v>130.95340352790518</v>
      </c>
    </row>
    <row r="8806" spans="2:3" x14ac:dyDescent="0.25">
      <c r="B8806" s="238">
        <v>8743</v>
      </c>
      <c r="C8806" s="237">
        <v>321.55335322292808</v>
      </c>
    </row>
    <row r="8807" spans="2:3" x14ac:dyDescent="0.25">
      <c r="B8807" s="238">
        <v>8744</v>
      </c>
      <c r="C8807" s="237">
        <v>53.532461658177979</v>
      </c>
    </row>
    <row r="8808" spans="2:3" x14ac:dyDescent="0.25">
      <c r="B8808" s="238">
        <v>8745</v>
      </c>
      <c r="C8808" s="237">
        <v>-38.438738452002468</v>
      </c>
    </row>
    <row r="8809" spans="2:3" x14ac:dyDescent="0.25">
      <c r="B8809" s="238">
        <v>8746</v>
      </c>
      <c r="C8809" s="237">
        <v>201.42522854991395</v>
      </c>
    </row>
    <row r="8810" spans="2:3" x14ac:dyDescent="0.25">
      <c r="B8810" s="238">
        <v>8747</v>
      </c>
      <c r="C8810" s="237">
        <v>186.14506768702216</v>
      </c>
    </row>
    <row r="8811" spans="2:3" x14ac:dyDescent="0.25">
      <c r="B8811" s="238">
        <v>8748</v>
      </c>
      <c r="C8811" s="237">
        <v>-50.697290828167553</v>
      </c>
    </row>
    <row r="8812" spans="2:3" x14ac:dyDescent="0.25">
      <c r="B8812" s="238">
        <v>8749</v>
      </c>
      <c r="C8812" s="237">
        <v>26.640876432938455</v>
      </c>
    </row>
    <row r="8813" spans="2:3" x14ac:dyDescent="0.25">
      <c r="B8813" s="238">
        <v>8750</v>
      </c>
      <c r="C8813" s="237">
        <v>405.30636216377388</v>
      </c>
    </row>
    <row r="8814" spans="2:3" x14ac:dyDescent="0.25">
      <c r="B8814" s="238">
        <v>8751</v>
      </c>
      <c r="C8814" s="237">
        <v>261.06044684928747</v>
      </c>
    </row>
    <row r="8815" spans="2:3" x14ac:dyDescent="0.25">
      <c r="B8815" s="238">
        <v>8752</v>
      </c>
      <c r="C8815" s="237">
        <v>119.0300474998207</v>
      </c>
    </row>
    <row r="8816" spans="2:3" x14ac:dyDescent="0.25">
      <c r="B8816" s="238">
        <v>8753</v>
      </c>
      <c r="C8816" s="237">
        <v>78.998404893831349</v>
      </c>
    </row>
    <row r="8817" spans="2:3" x14ac:dyDescent="0.25">
      <c r="B8817" s="238">
        <v>8754</v>
      </c>
      <c r="C8817" s="237">
        <v>-180.11778844457331</v>
      </c>
    </row>
    <row r="8818" spans="2:3" x14ac:dyDescent="0.25">
      <c r="B8818" s="238">
        <v>8755</v>
      </c>
      <c r="C8818" s="237">
        <v>301.10828451763103</v>
      </c>
    </row>
    <row r="8819" spans="2:3" x14ac:dyDescent="0.25">
      <c r="B8819" s="238">
        <v>8756</v>
      </c>
      <c r="C8819" s="237">
        <v>176.24155398095343</v>
      </c>
    </row>
    <row r="8820" spans="2:3" x14ac:dyDescent="0.25">
      <c r="B8820" s="238">
        <v>8757</v>
      </c>
      <c r="C8820" s="237">
        <v>107.38535091610866</v>
      </c>
    </row>
    <row r="8821" spans="2:3" x14ac:dyDescent="0.25">
      <c r="B8821" s="238">
        <v>8758</v>
      </c>
      <c r="C8821" s="237">
        <v>-52.437665851736881</v>
      </c>
    </row>
    <row r="8822" spans="2:3" x14ac:dyDescent="0.25">
      <c r="B8822" s="238">
        <v>8759</v>
      </c>
      <c r="C8822" s="237">
        <v>147.99178487460691</v>
      </c>
    </row>
    <row r="8823" spans="2:3" x14ac:dyDescent="0.25">
      <c r="B8823" s="238">
        <v>8760</v>
      </c>
      <c r="C8823" s="237">
        <v>240.41283122842498</v>
      </c>
    </row>
    <row r="8824" spans="2:3" x14ac:dyDescent="0.25">
      <c r="B8824" s="238">
        <v>8761</v>
      </c>
      <c r="C8824" s="237">
        <v>136.3022222796545</v>
      </c>
    </row>
    <row r="8825" spans="2:3" x14ac:dyDescent="0.25">
      <c r="B8825" s="238">
        <v>8762</v>
      </c>
      <c r="C8825" s="237">
        <v>68.250514899656338</v>
      </c>
    </row>
    <row r="8826" spans="2:3" x14ac:dyDescent="0.25">
      <c r="B8826" s="238">
        <v>8763</v>
      </c>
      <c r="C8826" s="237">
        <v>-133.35623308213522</v>
      </c>
    </row>
    <row r="8827" spans="2:3" x14ac:dyDescent="0.25">
      <c r="B8827" s="238">
        <v>8764</v>
      </c>
      <c r="C8827" s="237">
        <v>152.27597937210314</v>
      </c>
    </row>
    <row r="8828" spans="2:3" x14ac:dyDescent="0.25">
      <c r="B8828" s="238">
        <v>8765</v>
      </c>
      <c r="C8828" s="237">
        <v>614.37140916671342</v>
      </c>
    </row>
    <row r="8829" spans="2:3" x14ac:dyDescent="0.25">
      <c r="B8829" s="238">
        <v>8766</v>
      </c>
      <c r="C8829" s="237">
        <v>46.329231493840894</v>
      </c>
    </row>
    <row r="8830" spans="2:3" x14ac:dyDescent="0.25">
      <c r="B8830" s="238">
        <v>8767</v>
      </c>
      <c r="C8830" s="237">
        <v>118.93820238868801</v>
      </c>
    </row>
    <row r="8831" spans="2:3" x14ac:dyDescent="0.25">
      <c r="B8831" s="238">
        <v>8768</v>
      </c>
      <c r="C8831" s="237">
        <v>266.90547379298152</v>
      </c>
    </row>
    <row r="8832" spans="2:3" x14ac:dyDescent="0.25">
      <c r="B8832" s="238">
        <v>8769</v>
      </c>
      <c r="C8832" s="237">
        <v>137.10107665221301</v>
      </c>
    </row>
    <row r="8833" spans="2:3" x14ac:dyDescent="0.25">
      <c r="B8833" s="238">
        <v>8770</v>
      </c>
      <c r="C8833" s="237">
        <v>-94.441176532770214</v>
      </c>
    </row>
    <row r="8834" spans="2:3" x14ac:dyDescent="0.25">
      <c r="B8834" s="238">
        <v>8771</v>
      </c>
      <c r="C8834" s="237">
        <v>-123.1255741899779</v>
      </c>
    </row>
    <row r="8835" spans="2:3" x14ac:dyDescent="0.25">
      <c r="B8835" s="238">
        <v>8772</v>
      </c>
      <c r="C8835" s="237">
        <v>167.96326812856051</v>
      </c>
    </row>
    <row r="8836" spans="2:3" x14ac:dyDescent="0.25">
      <c r="B8836" s="238">
        <v>8773</v>
      </c>
      <c r="C8836" s="237">
        <v>138.89766832183159</v>
      </c>
    </row>
    <row r="8837" spans="2:3" x14ac:dyDescent="0.25">
      <c r="B8837" s="238">
        <v>8774</v>
      </c>
      <c r="C8837" s="237">
        <v>181.11514525901737</v>
      </c>
    </row>
    <row r="8838" spans="2:3" x14ac:dyDescent="0.25">
      <c r="B8838" s="238">
        <v>8775</v>
      </c>
      <c r="C8838" s="237">
        <v>295.82590754787913</v>
      </c>
    </row>
    <row r="8839" spans="2:3" x14ac:dyDescent="0.25">
      <c r="B8839" s="238">
        <v>8776</v>
      </c>
      <c r="C8839" s="237">
        <v>211.29509710793087</v>
      </c>
    </row>
    <row r="8840" spans="2:3" x14ac:dyDescent="0.25">
      <c r="B8840" s="238">
        <v>8777</v>
      </c>
      <c r="C8840" s="237">
        <v>47.5884412079225</v>
      </c>
    </row>
    <row r="8841" spans="2:3" x14ac:dyDescent="0.25">
      <c r="B8841" s="238">
        <v>8778</v>
      </c>
      <c r="C8841" s="237">
        <v>355.68403862391574</v>
      </c>
    </row>
    <row r="8842" spans="2:3" x14ac:dyDescent="0.25">
      <c r="B8842" s="238">
        <v>8779</v>
      </c>
      <c r="C8842" s="237">
        <v>-18.889920221424546</v>
      </c>
    </row>
    <row r="8843" spans="2:3" x14ac:dyDescent="0.25">
      <c r="B8843" s="238">
        <v>8780</v>
      </c>
      <c r="C8843" s="237">
        <v>177.82179599600258</v>
      </c>
    </row>
    <row r="8844" spans="2:3" x14ac:dyDescent="0.25">
      <c r="B8844" s="238">
        <v>8781</v>
      </c>
      <c r="C8844" s="237">
        <v>163.00415626589626</v>
      </c>
    </row>
    <row r="8845" spans="2:3" x14ac:dyDescent="0.25">
      <c r="B8845" s="238">
        <v>8782</v>
      </c>
      <c r="C8845" s="237">
        <v>291.70031865272773</v>
      </c>
    </row>
    <row r="8846" spans="2:3" x14ac:dyDescent="0.25">
      <c r="B8846" s="238">
        <v>8783</v>
      </c>
      <c r="C8846" s="237">
        <v>68.484684596741346</v>
      </c>
    </row>
    <row r="8847" spans="2:3" x14ac:dyDescent="0.25">
      <c r="B8847" s="238">
        <v>8784</v>
      </c>
      <c r="C8847" s="237">
        <v>114.60105895298447</v>
      </c>
    </row>
    <row r="8848" spans="2:3" x14ac:dyDescent="0.25">
      <c r="B8848" s="238">
        <v>8785</v>
      </c>
      <c r="C8848" s="237">
        <v>226.75586796013135</v>
      </c>
    </row>
    <row r="8849" spans="2:3" x14ac:dyDescent="0.25">
      <c r="B8849" s="238">
        <v>8786</v>
      </c>
      <c r="C8849" s="237">
        <v>275.98672784441089</v>
      </c>
    </row>
    <row r="8850" spans="2:3" x14ac:dyDescent="0.25">
      <c r="B8850" s="238">
        <v>8787</v>
      </c>
      <c r="C8850" s="237">
        <v>22.429948864219625</v>
      </c>
    </row>
    <row r="8851" spans="2:3" x14ac:dyDescent="0.25">
      <c r="B8851" s="238">
        <v>8788</v>
      </c>
      <c r="C8851" s="237">
        <v>226.9413287115724</v>
      </c>
    </row>
    <row r="8852" spans="2:3" x14ac:dyDescent="0.25">
      <c r="B8852" s="238">
        <v>8789</v>
      </c>
      <c r="C8852" s="237">
        <v>171.42295837932579</v>
      </c>
    </row>
    <row r="8853" spans="2:3" x14ac:dyDescent="0.25">
      <c r="B8853" s="238">
        <v>8790</v>
      </c>
      <c r="C8853" s="237">
        <v>267.27170473655713</v>
      </c>
    </row>
    <row r="8854" spans="2:3" x14ac:dyDescent="0.25">
      <c r="B8854" s="238">
        <v>8791</v>
      </c>
      <c r="C8854" s="237">
        <v>209.06690360583258</v>
      </c>
    </row>
    <row r="8855" spans="2:3" x14ac:dyDescent="0.25">
      <c r="B8855" s="238">
        <v>8792</v>
      </c>
      <c r="C8855" s="237">
        <v>-91.346843185740738</v>
      </c>
    </row>
    <row r="8856" spans="2:3" x14ac:dyDescent="0.25">
      <c r="B8856" s="238">
        <v>8793</v>
      </c>
      <c r="C8856" s="237">
        <v>63.179275814586312</v>
      </c>
    </row>
    <row r="8857" spans="2:3" x14ac:dyDescent="0.25">
      <c r="B8857" s="238">
        <v>8794</v>
      </c>
      <c r="C8857" s="237">
        <v>100.42736793892546</v>
      </c>
    </row>
    <row r="8858" spans="2:3" x14ac:dyDescent="0.25">
      <c r="B8858" s="238">
        <v>8795</v>
      </c>
      <c r="C8858" s="237">
        <v>153.74671128225094</v>
      </c>
    </row>
    <row r="8859" spans="2:3" x14ac:dyDescent="0.25">
      <c r="B8859" s="238">
        <v>8796</v>
      </c>
      <c r="C8859" s="237">
        <v>67.688067415101187</v>
      </c>
    </row>
    <row r="8860" spans="2:3" x14ac:dyDescent="0.25">
      <c r="B8860" s="238">
        <v>8797</v>
      </c>
      <c r="C8860" s="237">
        <v>102.99516897284329</v>
      </c>
    </row>
    <row r="8861" spans="2:3" x14ac:dyDescent="0.25">
      <c r="B8861" s="238">
        <v>8798</v>
      </c>
      <c r="C8861" s="237">
        <v>8.6589474306223337</v>
      </c>
    </row>
    <row r="8862" spans="2:3" x14ac:dyDescent="0.25">
      <c r="B8862" s="238">
        <v>8799</v>
      </c>
      <c r="C8862" s="237">
        <v>152.60260955588529</v>
      </c>
    </row>
    <row r="8863" spans="2:3" x14ac:dyDescent="0.25">
      <c r="B8863" s="238">
        <v>8800</v>
      </c>
      <c r="C8863" s="237">
        <v>231.76119898087143</v>
      </c>
    </row>
    <row r="8864" spans="2:3" x14ac:dyDescent="0.25">
      <c r="B8864" s="238">
        <v>8801</v>
      </c>
      <c r="C8864" s="237">
        <v>36.156812415059534</v>
      </c>
    </row>
    <row r="8865" spans="2:3" x14ac:dyDescent="0.25">
      <c r="B8865" s="238">
        <v>8802</v>
      </c>
      <c r="C8865" s="237">
        <v>284.00342635699087</v>
      </c>
    </row>
    <row r="8866" spans="2:3" x14ac:dyDescent="0.25">
      <c r="B8866" s="238">
        <v>8803</v>
      </c>
      <c r="C8866" s="237">
        <v>218.98723724891897</v>
      </c>
    </row>
    <row r="8867" spans="2:3" x14ac:dyDescent="0.25">
      <c r="B8867" s="238">
        <v>8804</v>
      </c>
      <c r="C8867" s="237">
        <v>38.197733889449935</v>
      </c>
    </row>
    <row r="8868" spans="2:3" x14ac:dyDescent="0.25">
      <c r="B8868" s="238">
        <v>8805</v>
      </c>
      <c r="C8868" s="237">
        <v>244.90663397449089</v>
      </c>
    </row>
    <row r="8869" spans="2:3" x14ac:dyDescent="0.25">
      <c r="B8869" s="238">
        <v>8806</v>
      </c>
      <c r="C8869" s="237">
        <v>160.06125635756624</v>
      </c>
    </row>
    <row r="8870" spans="2:3" x14ac:dyDescent="0.25">
      <c r="B8870" s="238">
        <v>8807</v>
      </c>
      <c r="C8870" s="237">
        <v>248.99404588340295</v>
      </c>
    </row>
    <row r="8871" spans="2:3" x14ac:dyDescent="0.25">
      <c r="B8871" s="238">
        <v>8808</v>
      </c>
      <c r="C8871" s="237">
        <v>9.4250897511824832</v>
      </c>
    </row>
    <row r="8872" spans="2:3" x14ac:dyDescent="0.25">
      <c r="B8872" s="238">
        <v>8809</v>
      </c>
      <c r="C8872" s="237">
        <v>28.83466481725749</v>
      </c>
    </row>
    <row r="8873" spans="2:3" x14ac:dyDescent="0.25">
      <c r="B8873" s="238">
        <v>8810</v>
      </c>
      <c r="C8873" s="237">
        <v>225.69537968619929</v>
      </c>
    </row>
    <row r="8874" spans="2:3" x14ac:dyDescent="0.25">
      <c r="B8874" s="238">
        <v>8811</v>
      </c>
      <c r="C8874" s="237">
        <v>130.97509555574217</v>
      </c>
    </row>
    <row r="8875" spans="2:3" x14ac:dyDescent="0.25">
      <c r="B8875" s="238">
        <v>8812</v>
      </c>
      <c r="C8875" s="237">
        <v>63.59457872087193</v>
      </c>
    </row>
    <row r="8876" spans="2:3" x14ac:dyDescent="0.25">
      <c r="B8876" s="238">
        <v>8813</v>
      </c>
      <c r="C8876" s="237">
        <v>224.08023231210041</v>
      </c>
    </row>
    <row r="8877" spans="2:3" x14ac:dyDescent="0.25">
      <c r="B8877" s="238">
        <v>8814</v>
      </c>
      <c r="C8877" s="237">
        <v>52.775887060560663</v>
      </c>
    </row>
    <row r="8878" spans="2:3" x14ac:dyDescent="0.25">
      <c r="B8878" s="238">
        <v>8815</v>
      </c>
      <c r="C8878" s="237">
        <v>154.56218136206755</v>
      </c>
    </row>
    <row r="8879" spans="2:3" x14ac:dyDescent="0.25">
      <c r="B8879" s="238">
        <v>8816</v>
      </c>
      <c r="C8879" s="237">
        <v>53.868321795191477</v>
      </c>
    </row>
    <row r="8880" spans="2:3" x14ac:dyDescent="0.25">
      <c r="B8880" s="238">
        <v>8817</v>
      </c>
      <c r="C8880" s="237">
        <v>-190.15671347823422</v>
      </c>
    </row>
    <row r="8881" spans="2:3" x14ac:dyDescent="0.25">
      <c r="B8881" s="238">
        <v>8818</v>
      </c>
      <c r="C8881" s="237">
        <v>31.678438926478762</v>
      </c>
    </row>
    <row r="8882" spans="2:3" x14ac:dyDescent="0.25">
      <c r="B8882" s="238">
        <v>8819</v>
      </c>
      <c r="C8882" s="237">
        <v>62.653491855259148</v>
      </c>
    </row>
    <row r="8883" spans="2:3" x14ac:dyDescent="0.25">
      <c r="B8883" s="238">
        <v>8820</v>
      </c>
      <c r="C8883" s="237">
        <v>11.5754840866135</v>
      </c>
    </row>
    <row r="8884" spans="2:3" x14ac:dyDescent="0.25">
      <c r="B8884" s="238">
        <v>8821</v>
      </c>
      <c r="C8884" s="237">
        <v>130.84741071206261</v>
      </c>
    </row>
    <row r="8885" spans="2:3" x14ac:dyDescent="0.25">
      <c r="B8885" s="238">
        <v>8822</v>
      </c>
      <c r="C8885" s="237">
        <v>84.754923856248411</v>
      </c>
    </row>
    <row r="8886" spans="2:3" x14ac:dyDescent="0.25">
      <c r="B8886" s="238">
        <v>8823</v>
      </c>
      <c r="C8886" s="237">
        <v>125.53838299542532</v>
      </c>
    </row>
    <row r="8887" spans="2:3" x14ac:dyDescent="0.25">
      <c r="B8887" s="238">
        <v>8824</v>
      </c>
      <c r="C8887" s="237">
        <v>44.549052889742441</v>
      </c>
    </row>
    <row r="8888" spans="2:3" x14ac:dyDescent="0.25">
      <c r="B8888" s="238">
        <v>8825</v>
      </c>
      <c r="C8888" s="237">
        <v>44.072042262890662</v>
      </c>
    </row>
    <row r="8889" spans="2:3" x14ac:dyDescent="0.25">
      <c r="B8889" s="238">
        <v>8826</v>
      </c>
      <c r="C8889" s="237">
        <v>114.84998033306064</v>
      </c>
    </row>
    <row r="8890" spans="2:3" x14ac:dyDescent="0.25">
      <c r="B8890" s="238">
        <v>8827</v>
      </c>
      <c r="C8890" s="237">
        <v>113.34800328348113</v>
      </c>
    </row>
    <row r="8891" spans="2:3" x14ac:dyDescent="0.25">
      <c r="B8891" s="238">
        <v>8828</v>
      </c>
      <c r="C8891" s="237">
        <v>17.558292064713697</v>
      </c>
    </row>
    <row r="8892" spans="2:3" x14ac:dyDescent="0.25">
      <c r="B8892" s="238">
        <v>8829</v>
      </c>
      <c r="C8892" s="237">
        <v>203.21175438682187</v>
      </c>
    </row>
    <row r="8893" spans="2:3" x14ac:dyDescent="0.25">
      <c r="B8893" s="238">
        <v>8830</v>
      </c>
      <c r="C8893" s="237">
        <v>226.63627611786239</v>
      </c>
    </row>
    <row r="8894" spans="2:3" x14ac:dyDescent="0.25">
      <c r="B8894" s="238">
        <v>8831</v>
      </c>
      <c r="C8894" s="237">
        <v>108.54554428035077</v>
      </c>
    </row>
    <row r="8895" spans="2:3" x14ac:dyDescent="0.25">
      <c r="B8895" s="238">
        <v>8832</v>
      </c>
      <c r="C8895" s="237">
        <v>298.03236278319287</v>
      </c>
    </row>
    <row r="8896" spans="2:3" x14ac:dyDescent="0.25">
      <c r="B8896" s="238">
        <v>8833</v>
      </c>
      <c r="C8896" s="237">
        <v>233.23267732069539</v>
      </c>
    </row>
    <row r="8897" spans="2:3" x14ac:dyDescent="0.25">
      <c r="B8897" s="238">
        <v>8834</v>
      </c>
      <c r="C8897" s="237">
        <v>64.822607084611803</v>
      </c>
    </row>
    <row r="8898" spans="2:3" x14ac:dyDescent="0.25">
      <c r="B8898" s="238">
        <v>8835</v>
      </c>
      <c r="C8898" s="237">
        <v>322.3378206778408</v>
      </c>
    </row>
    <row r="8899" spans="2:3" x14ac:dyDescent="0.25">
      <c r="B8899" s="238">
        <v>8836</v>
      </c>
      <c r="C8899" s="237">
        <v>500.45727199932099</v>
      </c>
    </row>
    <row r="8900" spans="2:3" x14ac:dyDescent="0.25">
      <c r="B8900" s="238">
        <v>8837</v>
      </c>
      <c r="C8900" s="237">
        <v>108.62264126646515</v>
      </c>
    </row>
    <row r="8901" spans="2:3" x14ac:dyDescent="0.25">
      <c r="B8901" s="238">
        <v>8838</v>
      </c>
      <c r="C8901" s="237">
        <v>456.58150716560846</v>
      </c>
    </row>
    <row r="8902" spans="2:3" x14ac:dyDescent="0.25">
      <c r="B8902" s="238">
        <v>8839</v>
      </c>
      <c r="C8902" s="237">
        <v>58.078210582657285</v>
      </c>
    </row>
    <row r="8903" spans="2:3" x14ac:dyDescent="0.25">
      <c r="B8903" s="238">
        <v>8840</v>
      </c>
      <c r="C8903" s="237">
        <v>22.769454712335715</v>
      </c>
    </row>
    <row r="8904" spans="2:3" x14ac:dyDescent="0.25">
      <c r="B8904" s="238">
        <v>8841</v>
      </c>
      <c r="C8904" s="237">
        <v>248.78699791950476</v>
      </c>
    </row>
    <row r="8905" spans="2:3" x14ac:dyDescent="0.25">
      <c r="B8905" s="238">
        <v>8842</v>
      </c>
      <c r="C8905" s="237">
        <v>120.90594815095808</v>
      </c>
    </row>
    <row r="8906" spans="2:3" x14ac:dyDescent="0.25">
      <c r="B8906" s="238">
        <v>8843</v>
      </c>
      <c r="C8906" s="237">
        <v>94.772667650417574</v>
      </c>
    </row>
    <row r="8907" spans="2:3" x14ac:dyDescent="0.25">
      <c r="B8907" s="238">
        <v>8844</v>
      </c>
      <c r="C8907" s="237">
        <v>161.52194864650318</v>
      </c>
    </row>
    <row r="8908" spans="2:3" x14ac:dyDescent="0.25">
      <c r="B8908" s="238">
        <v>8845</v>
      </c>
      <c r="C8908" s="237">
        <v>-7.0346623499572729</v>
      </c>
    </row>
    <row r="8909" spans="2:3" x14ac:dyDescent="0.25">
      <c r="B8909" s="238">
        <v>8846</v>
      </c>
      <c r="C8909" s="237">
        <v>-52.053110163510837</v>
      </c>
    </row>
    <row r="8910" spans="2:3" x14ac:dyDescent="0.25">
      <c r="B8910" s="238">
        <v>8847</v>
      </c>
      <c r="C8910" s="237">
        <v>190.94096216281082</v>
      </c>
    </row>
    <row r="8911" spans="2:3" x14ac:dyDescent="0.25">
      <c r="B8911" s="238">
        <v>8848</v>
      </c>
      <c r="C8911" s="237">
        <v>34.57356308094819</v>
      </c>
    </row>
    <row r="8912" spans="2:3" x14ac:dyDescent="0.25">
      <c r="B8912" s="238">
        <v>8849</v>
      </c>
      <c r="C8912" s="237">
        <v>233.16959945831343</v>
      </c>
    </row>
    <row r="8913" spans="2:3" x14ac:dyDescent="0.25">
      <c r="B8913" s="238">
        <v>8850</v>
      </c>
      <c r="C8913" s="237">
        <v>260.01679249167574</v>
      </c>
    </row>
    <row r="8914" spans="2:3" x14ac:dyDescent="0.25">
      <c r="B8914" s="238">
        <v>8851</v>
      </c>
      <c r="C8914" s="237">
        <v>235.47771966592981</v>
      </c>
    </row>
    <row r="8915" spans="2:3" x14ac:dyDescent="0.25">
      <c r="B8915" s="238">
        <v>8852</v>
      </c>
      <c r="C8915" s="237">
        <v>80.477459649565105</v>
      </c>
    </row>
    <row r="8916" spans="2:3" x14ac:dyDescent="0.25">
      <c r="B8916" s="238">
        <v>8853</v>
      </c>
      <c r="C8916" s="237">
        <v>74.339211808029717</v>
      </c>
    </row>
    <row r="8917" spans="2:3" x14ac:dyDescent="0.25">
      <c r="B8917" s="238">
        <v>8854</v>
      </c>
      <c r="C8917" s="237">
        <v>154.69988864863811</v>
      </c>
    </row>
    <row r="8918" spans="2:3" x14ac:dyDescent="0.25">
      <c r="B8918" s="238">
        <v>8855</v>
      </c>
      <c r="C8918" s="237">
        <v>-90.181904220721179</v>
      </c>
    </row>
    <row r="8919" spans="2:3" x14ac:dyDescent="0.25">
      <c r="B8919" s="238">
        <v>8856</v>
      </c>
      <c r="C8919" s="237">
        <v>209.95459878834885</v>
      </c>
    </row>
    <row r="8920" spans="2:3" x14ac:dyDescent="0.25">
      <c r="B8920" s="238">
        <v>8857</v>
      </c>
      <c r="C8920" s="237">
        <v>109.55575083289986</v>
      </c>
    </row>
    <row r="8921" spans="2:3" x14ac:dyDescent="0.25">
      <c r="B8921" s="238">
        <v>8858</v>
      </c>
      <c r="C8921" s="237">
        <v>20.753293255030641</v>
      </c>
    </row>
    <row r="8922" spans="2:3" x14ac:dyDescent="0.25">
      <c r="B8922" s="238">
        <v>8859</v>
      </c>
      <c r="C8922" s="237">
        <v>227.21472979075364</v>
      </c>
    </row>
    <row r="8923" spans="2:3" x14ac:dyDescent="0.25">
      <c r="B8923" s="238">
        <v>8860</v>
      </c>
      <c r="C8923" s="237">
        <v>76.171180237232107</v>
      </c>
    </row>
    <row r="8924" spans="2:3" x14ac:dyDescent="0.25">
      <c r="B8924" s="238">
        <v>8861</v>
      </c>
      <c r="C8924" s="237">
        <v>163.18959596574615</v>
      </c>
    </row>
    <row r="8925" spans="2:3" x14ac:dyDescent="0.25">
      <c r="B8925" s="238">
        <v>8862</v>
      </c>
      <c r="C8925" s="237">
        <v>203.28348457850032</v>
      </c>
    </row>
    <row r="8926" spans="2:3" x14ac:dyDescent="0.25">
      <c r="B8926" s="238">
        <v>8863</v>
      </c>
      <c r="C8926" s="237">
        <v>227.06948378793737</v>
      </c>
    </row>
    <row r="8927" spans="2:3" x14ac:dyDescent="0.25">
      <c r="B8927" s="238">
        <v>8864</v>
      </c>
      <c r="C8927" s="237">
        <v>18.232102374728044</v>
      </c>
    </row>
    <row r="8928" spans="2:3" x14ac:dyDescent="0.25">
      <c r="B8928" s="238">
        <v>8865</v>
      </c>
      <c r="C8928" s="237">
        <v>259.54677887995911</v>
      </c>
    </row>
    <row r="8929" spans="2:3" x14ac:dyDescent="0.25">
      <c r="B8929" s="238">
        <v>8866</v>
      </c>
      <c r="C8929" s="237">
        <v>252.21881329219818</v>
      </c>
    </row>
    <row r="8930" spans="2:3" x14ac:dyDescent="0.25">
      <c r="B8930" s="238">
        <v>8867</v>
      </c>
      <c r="C8930" s="237">
        <v>181.20189967850405</v>
      </c>
    </row>
    <row r="8931" spans="2:3" x14ac:dyDescent="0.25">
      <c r="B8931" s="238">
        <v>8868</v>
      </c>
      <c r="C8931" s="237">
        <v>92.757603062789087</v>
      </c>
    </row>
    <row r="8932" spans="2:3" x14ac:dyDescent="0.25">
      <c r="B8932" s="238">
        <v>8869</v>
      </c>
      <c r="C8932" s="237">
        <v>-145.89331876376286</v>
      </c>
    </row>
    <row r="8933" spans="2:3" x14ac:dyDescent="0.25">
      <c r="B8933" s="238">
        <v>8870</v>
      </c>
      <c r="C8933" s="237">
        <v>189.93495732283679</v>
      </c>
    </row>
    <row r="8934" spans="2:3" x14ac:dyDescent="0.25">
      <c r="B8934" s="238">
        <v>8871</v>
      </c>
      <c r="C8934" s="237">
        <v>-67.613094956587958</v>
      </c>
    </row>
    <row r="8935" spans="2:3" x14ac:dyDescent="0.25">
      <c r="B8935" s="238">
        <v>8872</v>
      </c>
      <c r="C8935" s="237">
        <v>26.891241161858687</v>
      </c>
    </row>
    <row r="8936" spans="2:3" x14ac:dyDescent="0.25">
      <c r="B8936" s="238">
        <v>8873</v>
      </c>
      <c r="C8936" s="237">
        <v>221.66067039691245</v>
      </c>
    </row>
    <row r="8937" spans="2:3" x14ac:dyDescent="0.25">
      <c r="B8937" s="238">
        <v>8874</v>
      </c>
      <c r="C8937" s="237">
        <v>202.68713917066285</v>
      </c>
    </row>
    <row r="8938" spans="2:3" x14ac:dyDescent="0.25">
      <c r="B8938" s="238">
        <v>8875</v>
      </c>
      <c r="C8938" s="237">
        <v>402.08759991956191</v>
      </c>
    </row>
    <row r="8939" spans="2:3" x14ac:dyDescent="0.25">
      <c r="B8939" s="238">
        <v>8876</v>
      </c>
      <c r="C8939" s="237">
        <v>155.11122785965426</v>
      </c>
    </row>
    <row r="8940" spans="2:3" x14ac:dyDescent="0.25">
      <c r="B8940" s="238">
        <v>8877</v>
      </c>
      <c r="C8940" s="237">
        <v>38.65657153339076</v>
      </c>
    </row>
    <row r="8941" spans="2:3" x14ac:dyDescent="0.25">
      <c r="B8941" s="238">
        <v>8878</v>
      </c>
      <c r="C8941" s="237">
        <v>-70.950081041069893</v>
      </c>
    </row>
    <row r="8942" spans="2:3" x14ac:dyDescent="0.25">
      <c r="B8942" s="238">
        <v>8879</v>
      </c>
      <c r="C8942" s="237">
        <v>382.82612866774627</v>
      </c>
    </row>
    <row r="8943" spans="2:3" x14ac:dyDescent="0.25">
      <c r="B8943" s="238">
        <v>8880</v>
      </c>
      <c r="C8943" s="237">
        <v>36.858165211401328</v>
      </c>
    </row>
    <row r="8944" spans="2:3" x14ac:dyDescent="0.25">
      <c r="B8944" s="238">
        <v>8881</v>
      </c>
      <c r="C8944" s="237">
        <v>59.103197742599562</v>
      </c>
    </row>
    <row r="8945" spans="2:3" x14ac:dyDescent="0.25">
      <c r="B8945" s="238">
        <v>8882</v>
      </c>
      <c r="C8945" s="237">
        <v>135.46748776886574</v>
      </c>
    </row>
    <row r="8946" spans="2:3" x14ac:dyDescent="0.25">
      <c r="B8946" s="238">
        <v>8883</v>
      </c>
      <c r="C8946" s="237">
        <v>265.14536145478405</v>
      </c>
    </row>
    <row r="8947" spans="2:3" x14ac:dyDescent="0.25">
      <c r="B8947" s="238">
        <v>8884</v>
      </c>
      <c r="C8947" s="237">
        <v>23.452868129509142</v>
      </c>
    </row>
    <row r="8948" spans="2:3" x14ac:dyDescent="0.25">
      <c r="B8948" s="238">
        <v>8885</v>
      </c>
      <c r="C8948" s="237">
        <v>109.88543685442697</v>
      </c>
    </row>
    <row r="8949" spans="2:3" x14ac:dyDescent="0.25">
      <c r="B8949" s="238">
        <v>8886</v>
      </c>
      <c r="C8949" s="237">
        <v>197.71333409859312</v>
      </c>
    </row>
    <row r="8950" spans="2:3" x14ac:dyDescent="0.25">
      <c r="B8950" s="238">
        <v>8887</v>
      </c>
      <c r="C8950" s="237">
        <v>270.85351879316272</v>
      </c>
    </row>
    <row r="8951" spans="2:3" x14ac:dyDescent="0.25">
      <c r="B8951" s="238">
        <v>8888</v>
      </c>
      <c r="C8951" s="237">
        <v>147.8449673583053</v>
      </c>
    </row>
    <row r="8952" spans="2:3" x14ac:dyDescent="0.25">
      <c r="B8952" s="238">
        <v>8889</v>
      </c>
      <c r="C8952" s="237">
        <v>-116.89881385251323</v>
      </c>
    </row>
    <row r="8953" spans="2:3" x14ac:dyDescent="0.25">
      <c r="B8953" s="238">
        <v>8890</v>
      </c>
      <c r="C8953" s="237">
        <v>-94.235742393433526</v>
      </c>
    </row>
    <row r="8954" spans="2:3" x14ac:dyDescent="0.25">
      <c r="B8954" s="238">
        <v>8891</v>
      </c>
      <c r="C8954" s="237">
        <v>183.62217965983956</v>
      </c>
    </row>
    <row r="8955" spans="2:3" x14ac:dyDescent="0.25">
      <c r="B8955" s="238">
        <v>8892</v>
      </c>
      <c r="C8955" s="237">
        <v>54.443945531440434</v>
      </c>
    </row>
    <row r="8956" spans="2:3" x14ac:dyDescent="0.25">
      <c r="B8956" s="238">
        <v>8893</v>
      </c>
      <c r="C8956" s="237">
        <v>136.3461373146946</v>
      </c>
    </row>
    <row r="8957" spans="2:3" x14ac:dyDescent="0.25">
      <c r="B8957" s="238">
        <v>8894</v>
      </c>
      <c r="C8957" s="237">
        <v>34.604906497737147</v>
      </c>
    </row>
    <row r="8958" spans="2:3" x14ac:dyDescent="0.25">
      <c r="B8958" s="238">
        <v>8895</v>
      </c>
      <c r="C8958" s="237">
        <v>162.37278192827029</v>
      </c>
    </row>
    <row r="8959" spans="2:3" x14ac:dyDescent="0.25">
      <c r="B8959" s="238">
        <v>8896</v>
      </c>
      <c r="C8959" s="237">
        <v>-166.10299751313579</v>
      </c>
    </row>
    <row r="8960" spans="2:3" x14ac:dyDescent="0.25">
      <c r="B8960" s="238">
        <v>8897</v>
      </c>
      <c r="C8960" s="237">
        <v>300.31411921957022</v>
      </c>
    </row>
    <row r="8961" spans="2:3" x14ac:dyDescent="0.25">
      <c r="B8961" s="238">
        <v>8898</v>
      </c>
      <c r="C8961" s="237">
        <v>252.84281848139264</v>
      </c>
    </row>
    <row r="8962" spans="2:3" x14ac:dyDescent="0.25">
      <c r="B8962" s="238">
        <v>8899</v>
      </c>
      <c r="C8962" s="237">
        <v>208.1211112122939</v>
      </c>
    </row>
    <row r="8963" spans="2:3" x14ac:dyDescent="0.25">
      <c r="B8963" s="238">
        <v>8900</v>
      </c>
      <c r="C8963" s="237">
        <v>106.31270049926896</v>
      </c>
    </row>
    <row r="8964" spans="2:3" x14ac:dyDescent="0.25">
      <c r="B8964" s="238">
        <v>8901</v>
      </c>
      <c r="C8964" s="237">
        <v>-108.77403677328877</v>
      </c>
    </row>
    <row r="8965" spans="2:3" x14ac:dyDescent="0.25">
      <c r="B8965" s="238">
        <v>8902</v>
      </c>
      <c r="C8965" s="237">
        <v>294.72848002107037</v>
      </c>
    </row>
    <row r="8966" spans="2:3" x14ac:dyDescent="0.25">
      <c r="B8966" s="238">
        <v>8903</v>
      </c>
      <c r="C8966" s="237">
        <v>117.9434371368192</v>
      </c>
    </row>
    <row r="8967" spans="2:3" x14ac:dyDescent="0.25">
      <c r="B8967" s="238">
        <v>8904</v>
      </c>
      <c r="C8967" s="237">
        <v>-7.6474939692236177</v>
      </c>
    </row>
    <row r="8968" spans="2:3" x14ac:dyDescent="0.25">
      <c r="B8968" s="238">
        <v>8905</v>
      </c>
      <c r="C8968" s="237">
        <v>383.08495943799289</v>
      </c>
    </row>
    <row r="8969" spans="2:3" x14ac:dyDescent="0.25">
      <c r="B8969" s="238">
        <v>8906</v>
      </c>
      <c r="C8969" s="237">
        <v>89.042423668430885</v>
      </c>
    </row>
    <row r="8970" spans="2:3" x14ac:dyDescent="0.25">
      <c r="B8970" s="238">
        <v>8907</v>
      </c>
      <c r="C8970" s="237">
        <v>114.75313614337962</v>
      </c>
    </row>
    <row r="8971" spans="2:3" x14ac:dyDescent="0.25">
      <c r="B8971" s="238">
        <v>8908</v>
      </c>
      <c r="C8971" s="237">
        <v>453.35114801664071</v>
      </c>
    </row>
    <row r="8972" spans="2:3" x14ac:dyDescent="0.25">
      <c r="B8972" s="238">
        <v>8909</v>
      </c>
      <c r="C8972" s="237">
        <v>328.61920648054172</v>
      </c>
    </row>
    <row r="8973" spans="2:3" x14ac:dyDescent="0.25">
      <c r="B8973" s="238">
        <v>8910</v>
      </c>
      <c r="C8973" s="237">
        <v>-78.461843885666241</v>
      </c>
    </row>
    <row r="8974" spans="2:3" x14ac:dyDescent="0.25">
      <c r="B8974" s="238">
        <v>8911</v>
      </c>
      <c r="C8974" s="237">
        <v>-199.16241861600327</v>
      </c>
    </row>
    <row r="8975" spans="2:3" x14ac:dyDescent="0.25">
      <c r="B8975" s="238">
        <v>8912</v>
      </c>
      <c r="C8975" s="237">
        <v>178.2796992533338</v>
      </c>
    </row>
    <row r="8976" spans="2:3" x14ac:dyDescent="0.25">
      <c r="B8976" s="238">
        <v>8913</v>
      </c>
      <c r="C8976" s="237">
        <v>59.315200704107234</v>
      </c>
    </row>
    <row r="8977" spans="2:3" x14ac:dyDescent="0.25">
      <c r="B8977" s="238">
        <v>8914</v>
      </c>
      <c r="C8977" s="237">
        <v>208.62459366549353</v>
      </c>
    </row>
    <row r="8978" spans="2:3" x14ac:dyDescent="0.25">
      <c r="B8978" s="238">
        <v>8915</v>
      </c>
      <c r="C8978" s="237">
        <v>21.3256636240408</v>
      </c>
    </row>
    <row r="8979" spans="2:3" x14ac:dyDescent="0.25">
      <c r="B8979" s="238">
        <v>8916</v>
      </c>
      <c r="C8979" s="237">
        <v>4.7025528485794297</v>
      </c>
    </row>
    <row r="8980" spans="2:3" x14ac:dyDescent="0.25">
      <c r="B8980" s="238">
        <v>8917</v>
      </c>
      <c r="C8980" s="237">
        <v>240.92291019895379</v>
      </c>
    </row>
    <row r="8981" spans="2:3" x14ac:dyDescent="0.25">
      <c r="B8981" s="238">
        <v>8918</v>
      </c>
      <c r="C8981" s="237">
        <v>175.60145546265346</v>
      </c>
    </row>
    <row r="8982" spans="2:3" x14ac:dyDescent="0.25">
      <c r="B8982" s="238">
        <v>8919</v>
      </c>
      <c r="C8982" s="237">
        <v>-24.059957045550817</v>
      </c>
    </row>
    <row r="8983" spans="2:3" x14ac:dyDescent="0.25">
      <c r="B8983" s="238">
        <v>8920</v>
      </c>
      <c r="C8983" s="237">
        <v>60.222298894466924</v>
      </c>
    </row>
    <row r="8984" spans="2:3" x14ac:dyDescent="0.25">
      <c r="B8984" s="238">
        <v>8921</v>
      </c>
      <c r="C8984" s="237">
        <v>-46.453479501521201</v>
      </c>
    </row>
    <row r="8985" spans="2:3" x14ac:dyDescent="0.25">
      <c r="B8985" s="238">
        <v>8922</v>
      </c>
      <c r="C8985" s="237">
        <v>212.51449789883105</v>
      </c>
    </row>
    <row r="8986" spans="2:3" x14ac:dyDescent="0.25">
      <c r="B8986" s="238">
        <v>8923</v>
      </c>
      <c r="C8986" s="237">
        <v>12.349689325228212</v>
      </c>
    </row>
    <row r="8987" spans="2:3" x14ac:dyDescent="0.25">
      <c r="B8987" s="238">
        <v>8924</v>
      </c>
      <c r="C8987" s="237">
        <v>222.45556722874574</v>
      </c>
    </row>
    <row r="8988" spans="2:3" x14ac:dyDescent="0.25">
      <c r="B8988" s="238">
        <v>8925</v>
      </c>
      <c r="C8988" s="237">
        <v>282.13797742682914</v>
      </c>
    </row>
    <row r="8989" spans="2:3" x14ac:dyDescent="0.25">
      <c r="B8989" s="238">
        <v>8926</v>
      </c>
      <c r="C8989" s="237">
        <v>37.919317950065462</v>
      </c>
    </row>
    <row r="8990" spans="2:3" x14ac:dyDescent="0.25">
      <c r="B8990" s="238">
        <v>8927</v>
      </c>
      <c r="C8990" s="237">
        <v>-83.063907960805892</v>
      </c>
    </row>
    <row r="8991" spans="2:3" x14ac:dyDescent="0.25">
      <c r="B8991" s="238">
        <v>8928</v>
      </c>
      <c r="C8991" s="237">
        <v>-19.551087454684534</v>
      </c>
    </row>
    <row r="8992" spans="2:3" x14ac:dyDescent="0.25">
      <c r="B8992" s="238">
        <v>8929</v>
      </c>
      <c r="C8992" s="237">
        <v>58.084942270086692</v>
      </c>
    </row>
    <row r="8993" spans="2:3" x14ac:dyDescent="0.25">
      <c r="B8993" s="238">
        <v>8930</v>
      </c>
      <c r="C8993" s="237">
        <v>181.01451060824814</v>
      </c>
    </row>
    <row r="8994" spans="2:3" x14ac:dyDescent="0.25">
      <c r="B8994" s="238">
        <v>8931</v>
      </c>
      <c r="C8994" s="237">
        <v>226.79403953644129</v>
      </c>
    </row>
    <row r="8995" spans="2:3" x14ac:dyDescent="0.25">
      <c r="B8995" s="238">
        <v>8932</v>
      </c>
      <c r="C8995" s="237">
        <v>261.76802760132489</v>
      </c>
    </row>
    <row r="8996" spans="2:3" x14ac:dyDescent="0.25">
      <c r="B8996" s="238">
        <v>8933</v>
      </c>
      <c r="C8996" s="237">
        <v>161.5926294511944</v>
      </c>
    </row>
    <row r="8997" spans="2:3" x14ac:dyDescent="0.25">
      <c r="B8997" s="238">
        <v>8934</v>
      </c>
      <c r="C8997" s="237">
        <v>-82.560419990559126</v>
      </c>
    </row>
    <row r="8998" spans="2:3" x14ac:dyDescent="0.25">
      <c r="B8998" s="238">
        <v>8935</v>
      </c>
      <c r="C8998" s="237">
        <v>26.927191685805596</v>
      </c>
    </row>
    <row r="8999" spans="2:3" x14ac:dyDescent="0.25">
      <c r="B8999" s="238">
        <v>8936</v>
      </c>
      <c r="C8999" s="237">
        <v>118.5057479509303</v>
      </c>
    </row>
    <row r="9000" spans="2:3" x14ac:dyDescent="0.25">
      <c r="B9000" s="238">
        <v>8937</v>
      </c>
      <c r="C9000" s="237">
        <v>84.659740841571008</v>
      </c>
    </row>
    <row r="9001" spans="2:3" x14ac:dyDescent="0.25">
      <c r="B9001" s="238">
        <v>8938</v>
      </c>
      <c r="C9001" s="237">
        <v>257.63473162875715</v>
      </c>
    </row>
    <row r="9002" spans="2:3" x14ac:dyDescent="0.25">
      <c r="B9002" s="238">
        <v>8939</v>
      </c>
      <c r="C9002" s="237">
        <v>11.835701408056863</v>
      </c>
    </row>
    <row r="9003" spans="2:3" x14ac:dyDescent="0.25">
      <c r="B9003" s="238">
        <v>8940</v>
      </c>
      <c r="C9003" s="237">
        <v>-83.206998700517204</v>
      </c>
    </row>
    <row r="9004" spans="2:3" x14ac:dyDescent="0.25">
      <c r="B9004" s="238">
        <v>8941</v>
      </c>
      <c r="C9004" s="237">
        <v>121.83672345307004</v>
      </c>
    </row>
    <row r="9005" spans="2:3" x14ac:dyDescent="0.25">
      <c r="B9005" s="238">
        <v>8942</v>
      </c>
      <c r="C9005" s="237">
        <v>37.727922121323317</v>
      </c>
    </row>
    <row r="9006" spans="2:3" x14ac:dyDescent="0.25">
      <c r="B9006" s="238">
        <v>8943</v>
      </c>
      <c r="C9006" s="237">
        <v>115.26123881686772</v>
      </c>
    </row>
    <row r="9007" spans="2:3" x14ac:dyDescent="0.25">
      <c r="B9007" s="238">
        <v>8944</v>
      </c>
      <c r="C9007" s="237">
        <v>372.74740528599318</v>
      </c>
    </row>
    <row r="9008" spans="2:3" x14ac:dyDescent="0.25">
      <c r="B9008" s="238">
        <v>8945</v>
      </c>
      <c r="C9008" s="237">
        <v>195.09468899461444</v>
      </c>
    </row>
    <row r="9009" spans="2:3" x14ac:dyDescent="0.25">
      <c r="B9009" s="238">
        <v>8946</v>
      </c>
      <c r="C9009" s="237">
        <v>189.38395177490912</v>
      </c>
    </row>
    <row r="9010" spans="2:3" x14ac:dyDescent="0.25">
      <c r="B9010" s="238">
        <v>8947</v>
      </c>
      <c r="C9010" s="237">
        <v>22.299577146906657</v>
      </c>
    </row>
    <row r="9011" spans="2:3" x14ac:dyDescent="0.25">
      <c r="B9011" s="238">
        <v>8948</v>
      </c>
      <c r="C9011" s="237">
        <v>414.32666897425628</v>
      </c>
    </row>
    <row r="9012" spans="2:3" x14ac:dyDescent="0.25">
      <c r="B9012" s="238">
        <v>8949</v>
      </c>
      <c r="C9012" s="237">
        <v>-260.54505832317187</v>
      </c>
    </row>
    <row r="9013" spans="2:3" x14ac:dyDescent="0.25">
      <c r="B9013" s="238">
        <v>8950</v>
      </c>
      <c r="C9013" s="237">
        <v>-145.95235313076506</v>
      </c>
    </row>
    <row r="9014" spans="2:3" x14ac:dyDescent="0.25">
      <c r="B9014" s="238">
        <v>8951</v>
      </c>
      <c r="C9014" s="237">
        <v>125.59599815166884</v>
      </c>
    </row>
    <row r="9015" spans="2:3" x14ac:dyDescent="0.25">
      <c r="B9015" s="238">
        <v>8952</v>
      </c>
      <c r="C9015" s="237">
        <v>286.8951729553113</v>
      </c>
    </row>
    <row r="9016" spans="2:3" x14ac:dyDescent="0.25">
      <c r="B9016" s="238">
        <v>8953</v>
      </c>
      <c r="C9016" s="237">
        <v>85.903456361341341</v>
      </c>
    </row>
    <row r="9017" spans="2:3" x14ac:dyDescent="0.25">
      <c r="B9017" s="238">
        <v>8954</v>
      </c>
      <c r="C9017" s="237">
        <v>2.3779164767761927</v>
      </c>
    </row>
    <row r="9018" spans="2:3" x14ac:dyDescent="0.25">
      <c r="B9018" s="238">
        <v>8955</v>
      </c>
      <c r="C9018" s="237">
        <v>272.78355970649193</v>
      </c>
    </row>
    <row r="9019" spans="2:3" x14ac:dyDescent="0.25">
      <c r="B9019" s="238">
        <v>8956</v>
      </c>
      <c r="C9019" s="237">
        <v>-0.58826297486501744</v>
      </c>
    </row>
    <row r="9020" spans="2:3" x14ac:dyDescent="0.25">
      <c r="B9020" s="238">
        <v>8957</v>
      </c>
      <c r="C9020" s="237">
        <v>-15.852541957043655</v>
      </c>
    </row>
    <row r="9021" spans="2:3" x14ac:dyDescent="0.25">
      <c r="B9021" s="238">
        <v>8958</v>
      </c>
      <c r="C9021" s="237">
        <v>176.7220655645192</v>
      </c>
    </row>
    <row r="9022" spans="2:3" x14ac:dyDescent="0.25">
      <c r="B9022" s="238">
        <v>8959</v>
      </c>
      <c r="C9022" s="237">
        <v>22.683253096538721</v>
      </c>
    </row>
    <row r="9023" spans="2:3" x14ac:dyDescent="0.25">
      <c r="B9023" s="238">
        <v>8960</v>
      </c>
      <c r="C9023" s="237">
        <v>262.23324714461182</v>
      </c>
    </row>
    <row r="9024" spans="2:3" x14ac:dyDescent="0.25">
      <c r="B9024" s="238">
        <v>8961</v>
      </c>
      <c r="C9024" s="237">
        <v>190.7061210821866</v>
      </c>
    </row>
    <row r="9025" spans="2:3" x14ac:dyDescent="0.25">
      <c r="B9025" s="238">
        <v>8962</v>
      </c>
      <c r="C9025" s="237">
        <v>-7.5779246258852595</v>
      </c>
    </row>
    <row r="9026" spans="2:3" x14ac:dyDescent="0.25">
      <c r="B9026" s="238">
        <v>8963</v>
      </c>
      <c r="C9026" s="237">
        <v>133.85499461822653</v>
      </c>
    </row>
    <row r="9027" spans="2:3" x14ac:dyDescent="0.25">
      <c r="B9027" s="238">
        <v>8964</v>
      </c>
      <c r="C9027" s="237">
        <v>272.94346897187893</v>
      </c>
    </row>
    <row r="9028" spans="2:3" x14ac:dyDescent="0.25">
      <c r="B9028" s="238">
        <v>8965</v>
      </c>
      <c r="C9028" s="237">
        <v>-94.122712732140229</v>
      </c>
    </row>
    <row r="9029" spans="2:3" x14ac:dyDescent="0.25">
      <c r="B9029" s="238">
        <v>8966</v>
      </c>
      <c r="C9029" s="237">
        <v>211.9963658383424</v>
      </c>
    </row>
    <row r="9030" spans="2:3" x14ac:dyDescent="0.25">
      <c r="B9030" s="238">
        <v>8967</v>
      </c>
      <c r="C9030" s="237">
        <v>209.4044030853627</v>
      </c>
    </row>
    <row r="9031" spans="2:3" x14ac:dyDescent="0.25">
      <c r="B9031" s="238">
        <v>8968</v>
      </c>
      <c r="C9031" s="237">
        <v>108.99509213312362</v>
      </c>
    </row>
    <row r="9032" spans="2:3" x14ac:dyDescent="0.25">
      <c r="B9032" s="238">
        <v>8969</v>
      </c>
      <c r="C9032" s="237">
        <v>223.50612958689956</v>
      </c>
    </row>
    <row r="9033" spans="2:3" x14ac:dyDescent="0.25">
      <c r="B9033" s="238">
        <v>8970</v>
      </c>
      <c r="C9033" s="237">
        <v>96.525358400466629</v>
      </c>
    </row>
    <row r="9034" spans="2:3" x14ac:dyDescent="0.25">
      <c r="B9034" s="238">
        <v>8971</v>
      </c>
      <c r="C9034" s="237">
        <v>-7.036868765891839</v>
      </c>
    </row>
    <row r="9035" spans="2:3" x14ac:dyDescent="0.25">
      <c r="B9035" s="238">
        <v>8972</v>
      </c>
      <c r="C9035" s="237">
        <v>348.8807291154198</v>
      </c>
    </row>
    <row r="9036" spans="2:3" x14ac:dyDescent="0.25">
      <c r="B9036" s="238">
        <v>8973</v>
      </c>
      <c r="C9036" s="237">
        <v>175.67559501660858</v>
      </c>
    </row>
    <row r="9037" spans="2:3" x14ac:dyDescent="0.25">
      <c r="B9037" s="238">
        <v>8974</v>
      </c>
      <c r="C9037" s="237">
        <v>315.50482188576655</v>
      </c>
    </row>
    <row r="9038" spans="2:3" x14ac:dyDescent="0.25">
      <c r="B9038" s="238">
        <v>8975</v>
      </c>
      <c r="C9038" s="237">
        <v>145.67327937685252</v>
      </c>
    </row>
    <row r="9039" spans="2:3" x14ac:dyDescent="0.25">
      <c r="B9039" s="238">
        <v>8976</v>
      </c>
      <c r="C9039" s="237">
        <v>165.08899018926246</v>
      </c>
    </row>
    <row r="9040" spans="2:3" x14ac:dyDescent="0.25">
      <c r="B9040" s="238">
        <v>8977</v>
      </c>
      <c r="C9040" s="237">
        <v>1.3180843208773183</v>
      </c>
    </row>
    <row r="9041" spans="2:3" x14ac:dyDescent="0.25">
      <c r="B9041" s="238">
        <v>8978</v>
      </c>
      <c r="C9041" s="237">
        <v>60.573961823918694</v>
      </c>
    </row>
    <row r="9042" spans="2:3" x14ac:dyDescent="0.25">
      <c r="B9042" s="238">
        <v>8979</v>
      </c>
      <c r="C9042" s="237">
        <v>-24.893654804274632</v>
      </c>
    </row>
    <row r="9043" spans="2:3" x14ac:dyDescent="0.25">
      <c r="B9043" s="238">
        <v>8980</v>
      </c>
      <c r="C9043" s="237">
        <v>89.308284896517648</v>
      </c>
    </row>
    <row r="9044" spans="2:3" x14ac:dyDescent="0.25">
      <c r="B9044" s="238">
        <v>8981</v>
      </c>
      <c r="C9044" s="237">
        <v>478.79029930287533</v>
      </c>
    </row>
    <row r="9045" spans="2:3" x14ac:dyDescent="0.25">
      <c r="B9045" s="238">
        <v>8982</v>
      </c>
      <c r="C9045" s="237">
        <v>135.40246807205622</v>
      </c>
    </row>
    <row r="9046" spans="2:3" x14ac:dyDescent="0.25">
      <c r="B9046" s="238">
        <v>8983</v>
      </c>
      <c r="C9046" s="237">
        <v>121.95651614463173</v>
      </c>
    </row>
    <row r="9047" spans="2:3" x14ac:dyDescent="0.25">
      <c r="B9047" s="238">
        <v>8984</v>
      </c>
      <c r="C9047" s="237">
        <v>215.45764959070794</v>
      </c>
    </row>
    <row r="9048" spans="2:3" x14ac:dyDescent="0.25">
      <c r="B9048" s="238">
        <v>8985</v>
      </c>
      <c r="C9048" s="237">
        <v>185.46582252678019</v>
      </c>
    </row>
    <row r="9049" spans="2:3" x14ac:dyDescent="0.25">
      <c r="B9049" s="238">
        <v>8986</v>
      </c>
      <c r="C9049" s="237">
        <v>292.77275485546977</v>
      </c>
    </row>
    <row r="9050" spans="2:3" x14ac:dyDescent="0.25">
      <c r="B9050" s="238">
        <v>8987</v>
      </c>
      <c r="C9050" s="237">
        <v>341.57173349126168</v>
      </c>
    </row>
    <row r="9051" spans="2:3" x14ac:dyDescent="0.25">
      <c r="B9051" s="238">
        <v>8988</v>
      </c>
      <c r="C9051" s="237">
        <v>147.44252471157819</v>
      </c>
    </row>
    <row r="9052" spans="2:3" x14ac:dyDescent="0.25">
      <c r="B9052" s="238">
        <v>8989</v>
      </c>
      <c r="C9052" s="237">
        <v>56.224447044426469</v>
      </c>
    </row>
    <row r="9053" spans="2:3" x14ac:dyDescent="0.25">
      <c r="B9053" s="238">
        <v>8990</v>
      </c>
      <c r="C9053" s="237">
        <v>268.02882959695495</v>
      </c>
    </row>
    <row r="9054" spans="2:3" x14ac:dyDescent="0.25">
      <c r="B9054" s="238">
        <v>8991</v>
      </c>
      <c r="C9054" s="237">
        <v>-45.53522759579576</v>
      </c>
    </row>
    <row r="9055" spans="2:3" x14ac:dyDescent="0.25">
      <c r="B9055" s="238">
        <v>8992</v>
      </c>
      <c r="C9055" s="237">
        <v>133.00504241375506</v>
      </c>
    </row>
    <row r="9056" spans="2:3" x14ac:dyDescent="0.25">
      <c r="B9056" s="238">
        <v>8993</v>
      </c>
      <c r="C9056" s="237">
        <v>182.31304127178362</v>
      </c>
    </row>
    <row r="9057" spans="2:3" x14ac:dyDescent="0.25">
      <c r="B9057" s="238">
        <v>8994</v>
      </c>
      <c r="C9057" s="237">
        <v>30.039365143505435</v>
      </c>
    </row>
    <row r="9058" spans="2:3" x14ac:dyDescent="0.25">
      <c r="B9058" s="238">
        <v>8995</v>
      </c>
      <c r="C9058" s="237">
        <v>-76.744988500319437</v>
      </c>
    </row>
    <row r="9059" spans="2:3" x14ac:dyDescent="0.25">
      <c r="B9059" s="238">
        <v>8996</v>
      </c>
      <c r="C9059" s="237">
        <v>121.92989753564174</v>
      </c>
    </row>
    <row r="9060" spans="2:3" x14ac:dyDescent="0.25">
      <c r="B9060" s="238">
        <v>8997</v>
      </c>
      <c r="C9060" s="237">
        <v>193.3844515103645</v>
      </c>
    </row>
    <row r="9061" spans="2:3" x14ac:dyDescent="0.25">
      <c r="B9061" s="238">
        <v>8998</v>
      </c>
      <c r="C9061" s="237">
        <v>9.1738778339002351</v>
      </c>
    </row>
    <row r="9062" spans="2:3" x14ac:dyDescent="0.25">
      <c r="B9062" s="238">
        <v>8999</v>
      </c>
      <c r="C9062" s="237">
        <v>-138.14641093609293</v>
      </c>
    </row>
    <row r="9063" spans="2:3" x14ac:dyDescent="0.25">
      <c r="B9063" s="238">
        <v>9000</v>
      </c>
      <c r="C9063" s="237">
        <v>249.08600214425783</v>
      </c>
    </row>
    <row r="9064" spans="2:3" x14ac:dyDescent="0.25">
      <c r="B9064" s="238">
        <v>9001</v>
      </c>
      <c r="C9064" s="237">
        <v>180.49124931035323</v>
      </c>
    </row>
    <row r="9065" spans="2:3" x14ac:dyDescent="0.25">
      <c r="B9065" s="238">
        <v>9002</v>
      </c>
      <c r="C9065" s="237">
        <v>180.1085070188081</v>
      </c>
    </row>
    <row r="9066" spans="2:3" x14ac:dyDescent="0.25">
      <c r="B9066" s="238">
        <v>9003</v>
      </c>
      <c r="C9066" s="237">
        <v>-215.05854762890647</v>
      </c>
    </row>
    <row r="9067" spans="2:3" x14ac:dyDescent="0.25">
      <c r="B9067" s="238">
        <v>9004</v>
      </c>
      <c r="C9067" s="237">
        <v>-34.514297553000489</v>
      </c>
    </row>
    <row r="9068" spans="2:3" x14ac:dyDescent="0.25">
      <c r="B9068" s="238">
        <v>9005</v>
      </c>
      <c r="C9068" s="237">
        <v>331.04628895780854</v>
      </c>
    </row>
    <row r="9069" spans="2:3" x14ac:dyDescent="0.25">
      <c r="B9069" s="238">
        <v>9006</v>
      </c>
      <c r="C9069" s="237">
        <v>206.00319791516975</v>
      </c>
    </row>
    <row r="9070" spans="2:3" x14ac:dyDescent="0.25">
      <c r="B9070" s="238">
        <v>9007</v>
      </c>
      <c r="C9070" s="237">
        <v>-230.09524031535221</v>
      </c>
    </row>
    <row r="9071" spans="2:3" x14ac:dyDescent="0.25">
      <c r="B9071" s="238">
        <v>9008</v>
      </c>
      <c r="C9071" s="237">
        <v>347.06956874400169</v>
      </c>
    </row>
    <row r="9072" spans="2:3" x14ac:dyDescent="0.25">
      <c r="B9072" s="238">
        <v>9009</v>
      </c>
      <c r="C9072" s="237">
        <v>41.864835445498784</v>
      </c>
    </row>
    <row r="9073" spans="2:3" x14ac:dyDescent="0.25">
      <c r="B9073" s="238">
        <v>9010</v>
      </c>
      <c r="C9073" s="237">
        <v>48.914112704872267</v>
      </c>
    </row>
    <row r="9074" spans="2:3" x14ac:dyDescent="0.25">
      <c r="B9074" s="238">
        <v>9011</v>
      </c>
      <c r="C9074" s="237">
        <v>157.36731108849816</v>
      </c>
    </row>
    <row r="9075" spans="2:3" x14ac:dyDescent="0.25">
      <c r="B9075" s="238">
        <v>9012</v>
      </c>
      <c r="C9075" s="237">
        <v>121.14092729772997</v>
      </c>
    </row>
    <row r="9076" spans="2:3" x14ac:dyDescent="0.25">
      <c r="B9076" s="238">
        <v>9013</v>
      </c>
      <c r="C9076" s="237">
        <v>-17.954598633656474</v>
      </c>
    </row>
    <row r="9077" spans="2:3" x14ac:dyDescent="0.25">
      <c r="B9077" s="238">
        <v>9014</v>
      </c>
      <c r="C9077" s="237">
        <v>235.40183984808152</v>
      </c>
    </row>
    <row r="9078" spans="2:3" x14ac:dyDescent="0.25">
      <c r="B9078" s="238">
        <v>9015</v>
      </c>
      <c r="C9078" s="237">
        <v>62.862085422809002</v>
      </c>
    </row>
    <row r="9079" spans="2:3" x14ac:dyDescent="0.25">
      <c r="B9079" s="238">
        <v>9016</v>
      </c>
      <c r="C9079" s="237">
        <v>63.8190145369229</v>
      </c>
    </row>
    <row r="9080" spans="2:3" x14ac:dyDescent="0.25">
      <c r="B9080" s="238">
        <v>9017</v>
      </c>
      <c r="C9080" s="237">
        <v>33.541217892690213</v>
      </c>
    </row>
    <row r="9081" spans="2:3" x14ac:dyDescent="0.25">
      <c r="B9081" s="238">
        <v>9018</v>
      </c>
      <c r="C9081" s="237">
        <v>258.66237244531004</v>
      </c>
    </row>
    <row r="9082" spans="2:3" x14ac:dyDescent="0.25">
      <c r="B9082" s="238">
        <v>9019</v>
      </c>
      <c r="C9082" s="237">
        <v>13.078734139671255</v>
      </c>
    </row>
    <row r="9083" spans="2:3" x14ac:dyDescent="0.25">
      <c r="B9083" s="238">
        <v>9020</v>
      </c>
      <c r="C9083" s="237">
        <v>284.31890257354809</v>
      </c>
    </row>
    <row r="9084" spans="2:3" x14ac:dyDescent="0.25">
      <c r="B9084" s="238">
        <v>9021</v>
      </c>
      <c r="C9084" s="237">
        <v>117.34862498380721</v>
      </c>
    </row>
    <row r="9085" spans="2:3" x14ac:dyDescent="0.25">
      <c r="B9085" s="238">
        <v>9022</v>
      </c>
      <c r="C9085" s="237">
        <v>197.07068800077514</v>
      </c>
    </row>
    <row r="9086" spans="2:3" x14ac:dyDescent="0.25">
      <c r="B9086" s="238">
        <v>9023</v>
      </c>
      <c r="C9086" s="237">
        <v>218.28307560011291</v>
      </c>
    </row>
    <row r="9087" spans="2:3" x14ac:dyDescent="0.25">
      <c r="B9087" s="238">
        <v>9024</v>
      </c>
      <c r="C9087" s="237">
        <v>16.133533779139682</v>
      </c>
    </row>
    <row r="9088" spans="2:3" x14ac:dyDescent="0.25">
      <c r="B9088" s="238">
        <v>9025</v>
      </c>
      <c r="C9088" s="237">
        <v>-210.88747718086938</v>
      </c>
    </row>
    <row r="9089" spans="2:3" x14ac:dyDescent="0.25">
      <c r="B9089" s="238">
        <v>9026</v>
      </c>
      <c r="C9089" s="237">
        <v>297.27011848445227</v>
      </c>
    </row>
    <row r="9090" spans="2:3" x14ac:dyDescent="0.25">
      <c r="B9090" s="238">
        <v>9027</v>
      </c>
      <c r="C9090" s="237">
        <v>349.4848645962345</v>
      </c>
    </row>
    <row r="9091" spans="2:3" x14ac:dyDescent="0.25">
      <c r="B9091" s="238">
        <v>9028</v>
      </c>
      <c r="C9091" s="237">
        <v>282.34371977937769</v>
      </c>
    </row>
    <row r="9092" spans="2:3" x14ac:dyDescent="0.25">
      <c r="B9092" s="238">
        <v>9029</v>
      </c>
      <c r="C9092" s="237">
        <v>297.76754479061128</v>
      </c>
    </row>
    <row r="9093" spans="2:3" x14ac:dyDescent="0.25">
      <c r="B9093" s="238">
        <v>9030</v>
      </c>
      <c r="C9093" s="237">
        <v>-43.176928127190479</v>
      </c>
    </row>
    <row r="9094" spans="2:3" x14ac:dyDescent="0.25">
      <c r="B9094" s="238">
        <v>9031</v>
      </c>
      <c r="C9094" s="237">
        <v>90.933569922051362</v>
      </c>
    </row>
    <row r="9095" spans="2:3" x14ac:dyDescent="0.25">
      <c r="B9095" s="238">
        <v>9032</v>
      </c>
      <c r="C9095" s="237">
        <v>-74.30195157121895</v>
      </c>
    </row>
    <row r="9096" spans="2:3" x14ac:dyDescent="0.25">
      <c r="B9096" s="238">
        <v>9033</v>
      </c>
      <c r="C9096" s="237">
        <v>-24.512267687498195</v>
      </c>
    </row>
    <row r="9097" spans="2:3" x14ac:dyDescent="0.25">
      <c r="B9097" s="238">
        <v>9034</v>
      </c>
      <c r="C9097" s="237">
        <v>-58.041131009814052</v>
      </c>
    </row>
    <row r="9098" spans="2:3" x14ac:dyDescent="0.25">
      <c r="B9098" s="238">
        <v>9035</v>
      </c>
      <c r="C9098" s="237">
        <v>127.89612207123776</v>
      </c>
    </row>
    <row r="9099" spans="2:3" x14ac:dyDescent="0.25">
      <c r="B9099" s="238">
        <v>9036</v>
      </c>
      <c r="C9099" s="237">
        <v>-30.428815864981232</v>
      </c>
    </row>
    <row r="9100" spans="2:3" x14ac:dyDescent="0.25">
      <c r="B9100" s="238">
        <v>9037</v>
      </c>
      <c r="C9100" s="237">
        <v>37.522130607576813</v>
      </c>
    </row>
    <row r="9101" spans="2:3" x14ac:dyDescent="0.25">
      <c r="B9101" s="238">
        <v>9038</v>
      </c>
      <c r="C9101" s="237">
        <v>80.647244198779021</v>
      </c>
    </row>
    <row r="9102" spans="2:3" x14ac:dyDescent="0.25">
      <c r="B9102" s="238">
        <v>9039</v>
      </c>
      <c r="C9102" s="237">
        <v>13.997229756827821</v>
      </c>
    </row>
    <row r="9103" spans="2:3" x14ac:dyDescent="0.25">
      <c r="B9103" s="238">
        <v>9040</v>
      </c>
      <c r="C9103" s="237">
        <v>47.856939122837986</v>
      </c>
    </row>
    <row r="9104" spans="2:3" x14ac:dyDescent="0.25">
      <c r="B9104" s="238">
        <v>9041</v>
      </c>
      <c r="C9104" s="237">
        <v>120.32518928690412</v>
      </c>
    </row>
    <row r="9105" spans="2:3" x14ac:dyDescent="0.25">
      <c r="B9105" s="238">
        <v>9042</v>
      </c>
      <c r="C9105" s="237">
        <v>288.52096847876453</v>
      </c>
    </row>
    <row r="9106" spans="2:3" x14ac:dyDescent="0.25">
      <c r="B9106" s="238">
        <v>9043</v>
      </c>
      <c r="C9106" s="237">
        <v>43.459219584976765</v>
      </c>
    </row>
    <row r="9107" spans="2:3" x14ac:dyDescent="0.25">
      <c r="B9107" s="238">
        <v>9044</v>
      </c>
      <c r="C9107" s="237">
        <v>-6.3345879988970637</v>
      </c>
    </row>
    <row r="9108" spans="2:3" x14ac:dyDescent="0.25">
      <c r="B9108" s="238">
        <v>9045</v>
      </c>
      <c r="C9108" s="237">
        <v>25.58773191690014</v>
      </c>
    </row>
    <row r="9109" spans="2:3" x14ac:dyDescent="0.25">
      <c r="B9109" s="238">
        <v>9046</v>
      </c>
      <c r="C9109" s="237">
        <v>13.282486377819936</v>
      </c>
    </row>
    <row r="9110" spans="2:3" x14ac:dyDescent="0.25">
      <c r="B9110" s="238">
        <v>9047</v>
      </c>
      <c r="C9110" s="237">
        <v>242.83064408304119</v>
      </c>
    </row>
    <row r="9111" spans="2:3" x14ac:dyDescent="0.25">
      <c r="B9111" s="238">
        <v>9048</v>
      </c>
      <c r="C9111" s="237">
        <v>-30.932567705158277</v>
      </c>
    </row>
    <row r="9112" spans="2:3" x14ac:dyDescent="0.25">
      <c r="B9112" s="238">
        <v>9049</v>
      </c>
      <c r="C9112" s="237">
        <v>126.3830075410153</v>
      </c>
    </row>
    <row r="9113" spans="2:3" x14ac:dyDescent="0.25">
      <c r="B9113" s="238">
        <v>9050</v>
      </c>
      <c r="C9113" s="237">
        <v>121.94783235176556</v>
      </c>
    </row>
    <row r="9114" spans="2:3" x14ac:dyDescent="0.25">
      <c r="B9114" s="238">
        <v>9051</v>
      </c>
      <c r="C9114" s="237">
        <v>158.09065595959774</v>
      </c>
    </row>
    <row r="9115" spans="2:3" x14ac:dyDescent="0.25">
      <c r="B9115" s="238">
        <v>9052</v>
      </c>
      <c r="C9115" s="237">
        <v>-20.085443888353183</v>
      </c>
    </row>
    <row r="9116" spans="2:3" x14ac:dyDescent="0.25">
      <c r="B9116" s="238">
        <v>9053</v>
      </c>
      <c r="C9116" s="237">
        <v>218.76542769673054</v>
      </c>
    </row>
    <row r="9117" spans="2:3" x14ac:dyDescent="0.25">
      <c r="B9117" s="238">
        <v>9054</v>
      </c>
      <c r="C9117" s="237">
        <v>66.094937979473883</v>
      </c>
    </row>
    <row r="9118" spans="2:3" x14ac:dyDescent="0.25">
      <c r="B9118" s="238">
        <v>9055</v>
      </c>
      <c r="C9118" s="237">
        <v>96.159764839106629</v>
      </c>
    </row>
    <row r="9119" spans="2:3" x14ac:dyDescent="0.25">
      <c r="B9119" s="238">
        <v>9056</v>
      </c>
      <c r="C9119" s="237">
        <v>163.81771181919822</v>
      </c>
    </row>
    <row r="9120" spans="2:3" x14ac:dyDescent="0.25">
      <c r="B9120" s="238">
        <v>9057</v>
      </c>
      <c r="C9120" s="237">
        <v>375.57632823244978</v>
      </c>
    </row>
    <row r="9121" spans="2:3" x14ac:dyDescent="0.25">
      <c r="B9121" s="238">
        <v>9058</v>
      </c>
      <c r="C9121" s="237">
        <v>157.52916587889538</v>
      </c>
    </row>
    <row r="9122" spans="2:3" x14ac:dyDescent="0.25">
      <c r="B9122" s="238">
        <v>9059</v>
      </c>
      <c r="C9122" s="237">
        <v>201.85054424155999</v>
      </c>
    </row>
    <row r="9123" spans="2:3" x14ac:dyDescent="0.25">
      <c r="B9123" s="238">
        <v>9060</v>
      </c>
      <c r="C9123" s="237">
        <v>256.38845760168186</v>
      </c>
    </row>
    <row r="9124" spans="2:3" x14ac:dyDescent="0.25">
      <c r="B9124" s="238">
        <v>9061</v>
      </c>
      <c r="C9124" s="237">
        <v>167.92728420058805</v>
      </c>
    </row>
    <row r="9125" spans="2:3" x14ac:dyDescent="0.25">
      <c r="B9125" s="238">
        <v>9062</v>
      </c>
      <c r="C9125" s="237">
        <v>190.06148261555884</v>
      </c>
    </row>
    <row r="9126" spans="2:3" x14ac:dyDescent="0.25">
      <c r="B9126" s="238">
        <v>9063</v>
      </c>
      <c r="C9126" s="237">
        <v>13.518577959827908</v>
      </c>
    </row>
    <row r="9127" spans="2:3" x14ac:dyDescent="0.25">
      <c r="B9127" s="238">
        <v>9064</v>
      </c>
      <c r="C9127" s="237">
        <v>78.799773089642343</v>
      </c>
    </row>
    <row r="9128" spans="2:3" x14ac:dyDescent="0.25">
      <c r="B9128" s="238">
        <v>9065</v>
      </c>
      <c r="C9128" s="237">
        <v>17.526249835939382</v>
      </c>
    </row>
    <row r="9129" spans="2:3" x14ac:dyDescent="0.25">
      <c r="B9129" s="238">
        <v>9066</v>
      </c>
      <c r="C9129" s="237">
        <v>121.27906621245468</v>
      </c>
    </row>
    <row r="9130" spans="2:3" x14ac:dyDescent="0.25">
      <c r="B9130" s="238">
        <v>9067</v>
      </c>
      <c r="C9130" s="237">
        <v>9.7756272017441859</v>
      </c>
    </row>
    <row r="9131" spans="2:3" x14ac:dyDescent="0.25">
      <c r="B9131" s="238">
        <v>9068</v>
      </c>
      <c r="C9131" s="237">
        <v>31.969353518027447</v>
      </c>
    </row>
    <row r="9132" spans="2:3" x14ac:dyDescent="0.25">
      <c r="B9132" s="238">
        <v>9069</v>
      </c>
      <c r="C9132" s="237">
        <v>210.67199798163426</v>
      </c>
    </row>
    <row r="9133" spans="2:3" x14ac:dyDescent="0.25">
      <c r="B9133" s="238">
        <v>9070</v>
      </c>
      <c r="C9133" s="237">
        <v>53.15291584757135</v>
      </c>
    </row>
    <row r="9134" spans="2:3" x14ac:dyDescent="0.25">
      <c r="B9134" s="238">
        <v>9071</v>
      </c>
      <c r="C9134" s="237">
        <v>-26.312801157103479</v>
      </c>
    </row>
    <row r="9135" spans="2:3" x14ac:dyDescent="0.25">
      <c r="B9135" s="238">
        <v>9072</v>
      </c>
      <c r="C9135" s="237">
        <v>-73.761717643298681</v>
      </c>
    </row>
    <row r="9136" spans="2:3" x14ac:dyDescent="0.25">
      <c r="B9136" s="238">
        <v>9073</v>
      </c>
      <c r="C9136" s="237">
        <v>55.192641622669242</v>
      </c>
    </row>
    <row r="9137" spans="2:3" x14ac:dyDescent="0.25">
      <c r="B9137" s="238">
        <v>9074</v>
      </c>
      <c r="C9137" s="237">
        <v>168.85850337615187</v>
      </c>
    </row>
    <row r="9138" spans="2:3" x14ac:dyDescent="0.25">
      <c r="B9138" s="238">
        <v>9075</v>
      </c>
      <c r="C9138" s="237">
        <v>-60.548985579717368</v>
      </c>
    </row>
    <row r="9139" spans="2:3" x14ac:dyDescent="0.25">
      <c r="B9139" s="238">
        <v>9076</v>
      </c>
      <c r="C9139" s="237">
        <v>-66.737832138126663</v>
      </c>
    </row>
    <row r="9140" spans="2:3" x14ac:dyDescent="0.25">
      <c r="B9140" s="238">
        <v>9077</v>
      </c>
      <c r="C9140" s="237">
        <v>55.051021003945834</v>
      </c>
    </row>
    <row r="9141" spans="2:3" x14ac:dyDescent="0.25">
      <c r="B9141" s="238">
        <v>9078</v>
      </c>
      <c r="C9141" s="237">
        <v>-29.706421788251845</v>
      </c>
    </row>
    <row r="9142" spans="2:3" x14ac:dyDescent="0.25">
      <c r="B9142" s="238">
        <v>9079</v>
      </c>
      <c r="C9142" s="237">
        <v>237.59682447262662</v>
      </c>
    </row>
    <row r="9143" spans="2:3" x14ac:dyDescent="0.25">
      <c r="B9143" s="238">
        <v>9080</v>
      </c>
      <c r="C9143" s="237">
        <v>194.42253574467622</v>
      </c>
    </row>
    <row r="9144" spans="2:3" x14ac:dyDescent="0.25">
      <c r="B9144" s="238">
        <v>9081</v>
      </c>
      <c r="C9144" s="237">
        <v>60.042721052561831</v>
      </c>
    </row>
    <row r="9145" spans="2:3" x14ac:dyDescent="0.25">
      <c r="B9145" s="238">
        <v>9082</v>
      </c>
      <c r="C9145" s="237">
        <v>226.16849132792649</v>
      </c>
    </row>
    <row r="9146" spans="2:3" x14ac:dyDescent="0.25">
      <c r="B9146" s="238">
        <v>9083</v>
      </c>
      <c r="C9146" s="237">
        <v>131.27430567957907</v>
      </c>
    </row>
    <row r="9147" spans="2:3" x14ac:dyDescent="0.25">
      <c r="B9147" s="238">
        <v>9084</v>
      </c>
      <c r="C9147" s="237">
        <v>129.25952530292921</v>
      </c>
    </row>
    <row r="9148" spans="2:3" x14ac:dyDescent="0.25">
      <c r="B9148" s="238">
        <v>9085</v>
      </c>
      <c r="C9148" s="237">
        <v>205.21384379664858</v>
      </c>
    </row>
    <row r="9149" spans="2:3" x14ac:dyDescent="0.25">
      <c r="B9149" s="238">
        <v>9086</v>
      </c>
      <c r="C9149" s="237">
        <v>-11.238300758085444</v>
      </c>
    </row>
    <row r="9150" spans="2:3" x14ac:dyDescent="0.25">
      <c r="B9150" s="238">
        <v>9087</v>
      </c>
      <c r="C9150" s="237">
        <v>331.60556521859644</v>
      </c>
    </row>
    <row r="9151" spans="2:3" x14ac:dyDescent="0.25">
      <c r="B9151" s="238">
        <v>9088</v>
      </c>
      <c r="C9151" s="237">
        <v>222.16534417510775</v>
      </c>
    </row>
    <row r="9152" spans="2:3" x14ac:dyDescent="0.25">
      <c r="B9152" s="238">
        <v>9089</v>
      </c>
      <c r="C9152" s="237">
        <v>-71.859030881216142</v>
      </c>
    </row>
    <row r="9153" spans="2:3" x14ac:dyDescent="0.25">
      <c r="B9153" s="238">
        <v>9090</v>
      </c>
      <c r="C9153" s="237">
        <v>138.40099598422768</v>
      </c>
    </row>
    <row r="9154" spans="2:3" x14ac:dyDescent="0.25">
      <c r="B9154" s="238">
        <v>9091</v>
      </c>
      <c r="C9154" s="237">
        <v>33.50759832306845</v>
      </c>
    </row>
    <row r="9155" spans="2:3" x14ac:dyDescent="0.25">
      <c r="B9155" s="238">
        <v>9092</v>
      </c>
      <c r="C9155" s="237">
        <v>195.70497151562017</v>
      </c>
    </row>
    <row r="9156" spans="2:3" x14ac:dyDescent="0.25">
      <c r="B9156" s="238">
        <v>9093</v>
      </c>
      <c r="C9156" s="237">
        <v>132.56039813882444</v>
      </c>
    </row>
    <row r="9157" spans="2:3" x14ac:dyDescent="0.25">
      <c r="B9157" s="238">
        <v>9094</v>
      </c>
      <c r="C9157" s="237">
        <v>250.78288032271362</v>
      </c>
    </row>
    <row r="9158" spans="2:3" x14ac:dyDescent="0.25">
      <c r="B9158" s="238">
        <v>9095</v>
      </c>
      <c r="C9158" s="237">
        <v>330.14184936189207</v>
      </c>
    </row>
    <row r="9159" spans="2:3" x14ac:dyDescent="0.25">
      <c r="B9159" s="238">
        <v>9096</v>
      </c>
      <c r="C9159" s="237">
        <v>23.606057266231431</v>
      </c>
    </row>
    <row r="9160" spans="2:3" x14ac:dyDescent="0.25">
      <c r="B9160" s="238">
        <v>9097</v>
      </c>
      <c r="C9160" s="237">
        <v>169.5383907252419</v>
      </c>
    </row>
    <row r="9161" spans="2:3" x14ac:dyDescent="0.25">
      <c r="B9161" s="238">
        <v>9098</v>
      </c>
      <c r="C9161" s="237">
        <v>225.81643879556498</v>
      </c>
    </row>
    <row r="9162" spans="2:3" x14ac:dyDescent="0.25">
      <c r="B9162" s="238">
        <v>9099</v>
      </c>
      <c r="C9162" s="237">
        <v>123.66173047496814</v>
      </c>
    </row>
    <row r="9163" spans="2:3" x14ac:dyDescent="0.25">
      <c r="B9163" s="238">
        <v>9100</v>
      </c>
      <c r="C9163" s="237">
        <v>302.75491037099198</v>
      </c>
    </row>
    <row r="9164" spans="2:3" x14ac:dyDescent="0.25">
      <c r="B9164" s="238">
        <v>9101</v>
      </c>
      <c r="C9164" s="237">
        <v>0.82133989815902453</v>
      </c>
    </row>
    <row r="9165" spans="2:3" x14ac:dyDescent="0.25">
      <c r="B9165" s="238">
        <v>9102</v>
      </c>
      <c r="C9165" s="237">
        <v>94.446470780093335</v>
      </c>
    </row>
    <row r="9166" spans="2:3" x14ac:dyDescent="0.25">
      <c r="B9166" s="238">
        <v>9103</v>
      </c>
      <c r="C9166" s="237">
        <v>91.359038641617758</v>
      </c>
    </row>
    <row r="9167" spans="2:3" x14ac:dyDescent="0.25">
      <c r="B9167" s="238">
        <v>9104</v>
      </c>
      <c r="C9167" s="237">
        <v>185.70437372477801</v>
      </c>
    </row>
    <row r="9168" spans="2:3" x14ac:dyDescent="0.25">
      <c r="B9168" s="238">
        <v>9105</v>
      </c>
      <c r="C9168" s="237">
        <v>-10.589535160569511</v>
      </c>
    </row>
    <row r="9169" spans="2:3" x14ac:dyDescent="0.25">
      <c r="B9169" s="238">
        <v>9106</v>
      </c>
      <c r="C9169" s="237">
        <v>122.87993384615262</v>
      </c>
    </row>
    <row r="9170" spans="2:3" x14ac:dyDescent="0.25">
      <c r="B9170" s="238">
        <v>9107</v>
      </c>
      <c r="C9170" s="237">
        <v>-86.42555126474079</v>
      </c>
    </row>
    <row r="9171" spans="2:3" x14ac:dyDescent="0.25">
      <c r="B9171" s="238">
        <v>9108</v>
      </c>
      <c r="C9171" s="237">
        <v>214.77635996981135</v>
      </c>
    </row>
    <row r="9172" spans="2:3" x14ac:dyDescent="0.25">
      <c r="B9172" s="238">
        <v>9109</v>
      </c>
      <c r="C9172" s="237">
        <v>-69.140204380999222</v>
      </c>
    </row>
    <row r="9173" spans="2:3" x14ac:dyDescent="0.25">
      <c r="B9173" s="238">
        <v>9110</v>
      </c>
      <c r="C9173" s="237">
        <v>-86.731222221063149</v>
      </c>
    </row>
    <row r="9174" spans="2:3" x14ac:dyDescent="0.25">
      <c r="B9174" s="238">
        <v>9111</v>
      </c>
      <c r="C9174" s="237">
        <v>375.92288393033084</v>
      </c>
    </row>
    <row r="9175" spans="2:3" x14ac:dyDescent="0.25">
      <c r="B9175" s="238">
        <v>9112</v>
      </c>
      <c r="C9175" s="237">
        <v>71.767186866776342</v>
      </c>
    </row>
    <row r="9176" spans="2:3" x14ac:dyDescent="0.25">
      <c r="B9176" s="238">
        <v>9113</v>
      </c>
      <c r="C9176" s="237">
        <v>-94.743588179863337</v>
      </c>
    </row>
    <row r="9177" spans="2:3" x14ac:dyDescent="0.25">
      <c r="B9177" s="238">
        <v>9114</v>
      </c>
      <c r="C9177" s="237">
        <v>74.194974709409109</v>
      </c>
    </row>
    <row r="9178" spans="2:3" x14ac:dyDescent="0.25">
      <c r="B9178" s="238">
        <v>9115</v>
      </c>
      <c r="C9178" s="237">
        <v>38.15515361947088</v>
      </c>
    </row>
    <row r="9179" spans="2:3" x14ac:dyDescent="0.25">
      <c r="B9179" s="238">
        <v>9116</v>
      </c>
      <c r="C9179" s="237">
        <v>117.60396324757239</v>
      </c>
    </row>
    <row r="9180" spans="2:3" x14ac:dyDescent="0.25">
      <c r="B9180" s="238">
        <v>9117</v>
      </c>
      <c r="C9180" s="237">
        <v>290.54804345793195</v>
      </c>
    </row>
    <row r="9181" spans="2:3" x14ac:dyDescent="0.25">
      <c r="B9181" s="238">
        <v>9118</v>
      </c>
      <c r="C9181" s="237">
        <v>272.11419380171401</v>
      </c>
    </row>
    <row r="9182" spans="2:3" x14ac:dyDescent="0.25">
      <c r="B9182" s="238">
        <v>9119</v>
      </c>
      <c r="C9182" s="237">
        <v>152.59254124105419</v>
      </c>
    </row>
    <row r="9183" spans="2:3" x14ac:dyDescent="0.25">
      <c r="B9183" s="238">
        <v>9120</v>
      </c>
      <c r="C9183" s="237">
        <v>-35.76370310059437</v>
      </c>
    </row>
    <row r="9184" spans="2:3" x14ac:dyDescent="0.25">
      <c r="B9184" s="238">
        <v>9121</v>
      </c>
      <c r="C9184" s="237">
        <v>75.826312822933488</v>
      </c>
    </row>
    <row r="9185" spans="2:3" x14ac:dyDescent="0.25">
      <c r="B9185" s="238">
        <v>9122</v>
      </c>
      <c r="C9185" s="237">
        <v>81.25181211960566</v>
      </c>
    </row>
    <row r="9186" spans="2:3" x14ac:dyDescent="0.25">
      <c r="B9186" s="238">
        <v>9123</v>
      </c>
      <c r="C9186" s="237">
        <v>134.23558619476097</v>
      </c>
    </row>
    <row r="9187" spans="2:3" x14ac:dyDescent="0.25">
      <c r="B9187" s="238">
        <v>9124</v>
      </c>
      <c r="C9187" s="237">
        <v>106.48563139899791</v>
      </c>
    </row>
    <row r="9188" spans="2:3" x14ac:dyDescent="0.25">
      <c r="B9188" s="238">
        <v>9125</v>
      </c>
      <c r="C9188" s="237">
        <v>38.726710088862163</v>
      </c>
    </row>
    <row r="9189" spans="2:3" x14ac:dyDescent="0.25">
      <c r="B9189" s="238">
        <v>9126</v>
      </c>
      <c r="C9189" s="237">
        <v>345.2019772221181</v>
      </c>
    </row>
    <row r="9190" spans="2:3" x14ac:dyDescent="0.25">
      <c r="B9190" s="238">
        <v>9127</v>
      </c>
      <c r="C9190" s="237">
        <v>95.53579698713034</v>
      </c>
    </row>
    <row r="9191" spans="2:3" x14ac:dyDescent="0.25">
      <c r="B9191" s="238">
        <v>9128</v>
      </c>
      <c r="C9191" s="237">
        <v>290.05033929488002</v>
      </c>
    </row>
    <row r="9192" spans="2:3" x14ac:dyDescent="0.25">
      <c r="B9192" s="238">
        <v>9129</v>
      </c>
      <c r="C9192" s="237">
        <v>57.01468541721156</v>
      </c>
    </row>
    <row r="9193" spans="2:3" x14ac:dyDescent="0.25">
      <c r="B9193" s="238">
        <v>9130</v>
      </c>
      <c r="C9193" s="237">
        <v>29.261384088235204</v>
      </c>
    </row>
    <row r="9194" spans="2:3" x14ac:dyDescent="0.25">
      <c r="B9194" s="238">
        <v>9131</v>
      </c>
      <c r="C9194" s="237">
        <v>80.141325811992289</v>
      </c>
    </row>
    <row r="9195" spans="2:3" x14ac:dyDescent="0.25">
      <c r="B9195" s="238">
        <v>9132</v>
      </c>
      <c r="C9195" s="237">
        <v>36.734548233546477</v>
      </c>
    </row>
    <row r="9196" spans="2:3" x14ac:dyDescent="0.25">
      <c r="B9196" s="238">
        <v>9133</v>
      </c>
      <c r="C9196" s="237">
        <v>-13.123201697398827</v>
      </c>
    </row>
    <row r="9197" spans="2:3" x14ac:dyDescent="0.25">
      <c r="B9197" s="238">
        <v>9134</v>
      </c>
      <c r="C9197" s="237">
        <v>43.753948145657176</v>
      </c>
    </row>
    <row r="9198" spans="2:3" x14ac:dyDescent="0.25">
      <c r="B9198" s="238">
        <v>9135</v>
      </c>
      <c r="C9198" s="237">
        <v>159.67045994709864</v>
      </c>
    </row>
    <row r="9199" spans="2:3" x14ac:dyDescent="0.25">
      <c r="B9199" s="238">
        <v>9136</v>
      </c>
      <c r="C9199" s="237">
        <v>309.8119981189692</v>
      </c>
    </row>
    <row r="9200" spans="2:3" x14ac:dyDescent="0.25">
      <c r="B9200" s="238">
        <v>9137</v>
      </c>
      <c r="C9200" s="237">
        <v>14.477714026855466</v>
      </c>
    </row>
    <row r="9201" spans="2:3" x14ac:dyDescent="0.25">
      <c r="B9201" s="238">
        <v>9138</v>
      </c>
      <c r="C9201" s="237">
        <v>83.929815802651234</v>
      </c>
    </row>
    <row r="9202" spans="2:3" x14ac:dyDescent="0.25">
      <c r="B9202" s="238">
        <v>9139</v>
      </c>
      <c r="C9202" s="237">
        <v>9.9410678588183572</v>
      </c>
    </row>
    <row r="9203" spans="2:3" x14ac:dyDescent="0.25">
      <c r="B9203" s="238">
        <v>9140</v>
      </c>
      <c r="C9203" s="237">
        <v>205.69628870262824</v>
      </c>
    </row>
    <row r="9204" spans="2:3" x14ac:dyDescent="0.25">
      <c r="B9204" s="238">
        <v>9141</v>
      </c>
      <c r="C9204" s="237">
        <v>282.81640903214634</v>
      </c>
    </row>
    <row r="9205" spans="2:3" x14ac:dyDescent="0.25">
      <c r="B9205" s="238">
        <v>9142</v>
      </c>
      <c r="C9205" s="237">
        <v>-132.33924254993437</v>
      </c>
    </row>
    <row r="9206" spans="2:3" x14ac:dyDescent="0.25">
      <c r="B9206" s="238">
        <v>9143</v>
      </c>
      <c r="C9206" s="237">
        <v>81.460001088836407</v>
      </c>
    </row>
    <row r="9207" spans="2:3" x14ac:dyDescent="0.25">
      <c r="B9207" s="238">
        <v>9144</v>
      </c>
      <c r="C9207" s="237">
        <v>151.7365603255418</v>
      </c>
    </row>
    <row r="9208" spans="2:3" x14ac:dyDescent="0.25">
      <c r="B9208" s="238">
        <v>9145</v>
      </c>
      <c r="C9208" s="237">
        <v>165.58965000164491</v>
      </c>
    </row>
    <row r="9209" spans="2:3" x14ac:dyDescent="0.25">
      <c r="B9209" s="238">
        <v>9146</v>
      </c>
      <c r="C9209" s="237">
        <v>61.604841795685459</v>
      </c>
    </row>
    <row r="9210" spans="2:3" x14ac:dyDescent="0.25">
      <c r="B9210" s="238">
        <v>9147</v>
      </c>
      <c r="C9210" s="237">
        <v>39.611598366348829</v>
      </c>
    </row>
    <row r="9211" spans="2:3" x14ac:dyDescent="0.25">
      <c r="B9211" s="238">
        <v>9148</v>
      </c>
      <c r="C9211" s="237">
        <v>128.35480257133685</v>
      </c>
    </row>
    <row r="9212" spans="2:3" x14ac:dyDescent="0.25">
      <c r="B9212" s="238">
        <v>9149</v>
      </c>
      <c r="C9212" s="237">
        <v>81.049818675278843</v>
      </c>
    </row>
    <row r="9213" spans="2:3" x14ac:dyDescent="0.25">
      <c r="B9213" s="238">
        <v>9150</v>
      </c>
      <c r="C9213" s="237">
        <v>235.21266801811316</v>
      </c>
    </row>
    <row r="9214" spans="2:3" x14ac:dyDescent="0.25">
      <c r="B9214" s="238">
        <v>9151</v>
      </c>
      <c r="C9214" s="237">
        <v>-67.971016169065109</v>
      </c>
    </row>
    <row r="9215" spans="2:3" x14ac:dyDescent="0.25">
      <c r="B9215" s="238">
        <v>9152</v>
      </c>
      <c r="C9215" s="237">
        <v>100.2036227202385</v>
      </c>
    </row>
    <row r="9216" spans="2:3" x14ac:dyDescent="0.25">
      <c r="B9216" s="238">
        <v>9153</v>
      </c>
      <c r="C9216" s="237">
        <v>89.717016137391539</v>
      </c>
    </row>
    <row r="9217" spans="2:3" x14ac:dyDescent="0.25">
      <c r="B9217" s="238">
        <v>9154</v>
      </c>
      <c r="C9217" s="237">
        <v>131.9987773641258</v>
      </c>
    </row>
    <row r="9218" spans="2:3" x14ac:dyDescent="0.25">
      <c r="B9218" s="238">
        <v>9155</v>
      </c>
      <c r="C9218" s="237">
        <v>56.001258786585353</v>
      </c>
    </row>
    <row r="9219" spans="2:3" x14ac:dyDescent="0.25">
      <c r="B9219" s="238">
        <v>9156</v>
      </c>
      <c r="C9219" s="237">
        <v>80.045857292132865</v>
      </c>
    </row>
    <row r="9220" spans="2:3" x14ac:dyDescent="0.25">
      <c r="B9220" s="238">
        <v>9157</v>
      </c>
      <c r="C9220" s="237">
        <v>238.91783803779265</v>
      </c>
    </row>
    <row r="9221" spans="2:3" x14ac:dyDescent="0.25">
      <c r="B9221" s="238">
        <v>9158</v>
      </c>
      <c r="C9221" s="237">
        <v>205.15449198065357</v>
      </c>
    </row>
    <row r="9222" spans="2:3" x14ac:dyDescent="0.25">
      <c r="B9222" s="238">
        <v>9159</v>
      </c>
      <c r="C9222" s="237">
        <v>-0.51127682068064928</v>
      </c>
    </row>
    <row r="9223" spans="2:3" x14ac:dyDescent="0.25">
      <c r="B9223" s="238">
        <v>9160</v>
      </c>
      <c r="C9223" s="237">
        <v>1.1876304548907228</v>
      </c>
    </row>
    <row r="9224" spans="2:3" x14ac:dyDescent="0.25">
      <c r="B9224" s="238">
        <v>9161</v>
      </c>
      <c r="C9224" s="237">
        <v>101.78274549499328</v>
      </c>
    </row>
    <row r="9225" spans="2:3" x14ac:dyDescent="0.25">
      <c r="B9225" s="238">
        <v>9162</v>
      </c>
      <c r="C9225" s="237">
        <v>97.257254838332102</v>
      </c>
    </row>
    <row r="9226" spans="2:3" x14ac:dyDescent="0.25">
      <c r="B9226" s="238">
        <v>9163</v>
      </c>
      <c r="C9226" s="237">
        <v>39.981996745829377</v>
      </c>
    </row>
    <row r="9227" spans="2:3" x14ac:dyDescent="0.25">
      <c r="B9227" s="238">
        <v>9164</v>
      </c>
      <c r="C9227" s="237">
        <v>54.33689594981972</v>
      </c>
    </row>
    <row r="9228" spans="2:3" x14ac:dyDescent="0.25">
      <c r="B9228" s="238">
        <v>9165</v>
      </c>
      <c r="C9228" s="237">
        <v>152.31493915204038</v>
      </c>
    </row>
    <row r="9229" spans="2:3" x14ac:dyDescent="0.25">
      <c r="B9229" s="238">
        <v>9166</v>
      </c>
      <c r="C9229" s="237">
        <v>80.746295163755065</v>
      </c>
    </row>
    <row r="9230" spans="2:3" x14ac:dyDescent="0.25">
      <c r="B9230" s="238">
        <v>9167</v>
      </c>
      <c r="C9230" s="237">
        <v>-2.0541576438582609</v>
      </c>
    </row>
    <row r="9231" spans="2:3" x14ac:dyDescent="0.25">
      <c r="B9231" s="238">
        <v>9168</v>
      </c>
      <c r="C9231" s="237">
        <v>35.931704443602101</v>
      </c>
    </row>
    <row r="9232" spans="2:3" x14ac:dyDescent="0.25">
      <c r="B9232" s="238">
        <v>9169</v>
      </c>
      <c r="C9232" s="237">
        <v>103.96581926094551</v>
      </c>
    </row>
    <row r="9233" spans="2:3" x14ac:dyDescent="0.25">
      <c r="B9233" s="238">
        <v>9170</v>
      </c>
      <c r="C9233" s="237">
        <v>101.41058466118655</v>
      </c>
    </row>
    <row r="9234" spans="2:3" x14ac:dyDescent="0.25">
      <c r="B9234" s="238">
        <v>9171</v>
      </c>
      <c r="C9234" s="237">
        <v>-96.075810853836657</v>
      </c>
    </row>
    <row r="9235" spans="2:3" x14ac:dyDescent="0.25">
      <c r="B9235" s="238">
        <v>9172</v>
      </c>
      <c r="C9235" s="237">
        <v>-46.706273333400333</v>
      </c>
    </row>
    <row r="9236" spans="2:3" x14ac:dyDescent="0.25">
      <c r="B9236" s="238">
        <v>9173</v>
      </c>
      <c r="C9236" s="237">
        <v>45.200539112589425</v>
      </c>
    </row>
    <row r="9237" spans="2:3" x14ac:dyDescent="0.25">
      <c r="B9237" s="238">
        <v>9174</v>
      </c>
      <c r="C9237" s="237">
        <v>40.660378326233712</v>
      </c>
    </row>
    <row r="9238" spans="2:3" x14ac:dyDescent="0.25">
      <c r="B9238" s="238">
        <v>9175</v>
      </c>
      <c r="C9238" s="237">
        <v>97.968177461233253</v>
      </c>
    </row>
    <row r="9239" spans="2:3" x14ac:dyDescent="0.25">
      <c r="B9239" s="238">
        <v>9176</v>
      </c>
      <c r="C9239" s="237">
        <v>236.53021100357279</v>
      </c>
    </row>
    <row r="9240" spans="2:3" x14ac:dyDescent="0.25">
      <c r="B9240" s="238">
        <v>9177</v>
      </c>
      <c r="C9240" s="237">
        <v>287.23631801943839</v>
      </c>
    </row>
    <row r="9241" spans="2:3" x14ac:dyDescent="0.25">
      <c r="B9241" s="238">
        <v>9178</v>
      </c>
      <c r="C9241" s="237">
        <v>371.24932329028479</v>
      </c>
    </row>
    <row r="9242" spans="2:3" x14ac:dyDescent="0.25">
      <c r="B9242" s="238">
        <v>9179</v>
      </c>
      <c r="C9242" s="237">
        <v>250.75212265678655</v>
      </c>
    </row>
    <row r="9243" spans="2:3" x14ac:dyDescent="0.25">
      <c r="B9243" s="238">
        <v>9180</v>
      </c>
      <c r="C9243" s="237">
        <v>372.70913610808816</v>
      </c>
    </row>
    <row r="9244" spans="2:3" x14ac:dyDescent="0.25">
      <c r="B9244" s="238">
        <v>9181</v>
      </c>
      <c r="C9244" s="237">
        <v>307.09806006409872</v>
      </c>
    </row>
    <row r="9245" spans="2:3" x14ac:dyDescent="0.25">
      <c r="B9245" s="238">
        <v>9182</v>
      </c>
      <c r="C9245" s="237">
        <v>83.551421316048717</v>
      </c>
    </row>
    <row r="9246" spans="2:3" x14ac:dyDescent="0.25">
      <c r="B9246" s="238">
        <v>9183</v>
      </c>
      <c r="C9246" s="237">
        <v>22.002144587061494</v>
      </c>
    </row>
    <row r="9247" spans="2:3" x14ac:dyDescent="0.25">
      <c r="B9247" s="238">
        <v>9184</v>
      </c>
      <c r="C9247" s="237">
        <v>340.51656867903677</v>
      </c>
    </row>
    <row r="9248" spans="2:3" x14ac:dyDescent="0.25">
      <c r="B9248" s="238">
        <v>9185</v>
      </c>
      <c r="C9248" s="237">
        <v>34.27365980047152</v>
      </c>
    </row>
    <row r="9249" spans="2:3" x14ac:dyDescent="0.25">
      <c r="B9249" s="238">
        <v>9186</v>
      </c>
      <c r="C9249" s="237">
        <v>199.58823987011334</v>
      </c>
    </row>
    <row r="9250" spans="2:3" x14ac:dyDescent="0.25">
      <c r="B9250" s="238">
        <v>9187</v>
      </c>
      <c r="C9250" s="237">
        <v>80.499715544476857</v>
      </c>
    </row>
    <row r="9251" spans="2:3" x14ac:dyDescent="0.25">
      <c r="B9251" s="238">
        <v>9188</v>
      </c>
      <c r="C9251" s="237">
        <v>428.72947635940398</v>
      </c>
    </row>
    <row r="9252" spans="2:3" x14ac:dyDescent="0.25">
      <c r="B9252" s="238">
        <v>9189</v>
      </c>
      <c r="C9252" s="237">
        <v>261.89585001784633</v>
      </c>
    </row>
    <row r="9253" spans="2:3" x14ac:dyDescent="0.25">
      <c r="B9253" s="238">
        <v>9190</v>
      </c>
      <c r="C9253" s="237">
        <v>285.88923713558734</v>
      </c>
    </row>
    <row r="9254" spans="2:3" x14ac:dyDescent="0.25">
      <c r="B9254" s="238">
        <v>9191</v>
      </c>
      <c r="C9254" s="237">
        <v>-138.23936449676728</v>
      </c>
    </row>
    <row r="9255" spans="2:3" x14ac:dyDescent="0.25">
      <c r="B9255" s="238">
        <v>9192</v>
      </c>
      <c r="C9255" s="237">
        <v>185.97375223989889</v>
      </c>
    </row>
    <row r="9256" spans="2:3" x14ac:dyDescent="0.25">
      <c r="B9256" s="238">
        <v>9193</v>
      </c>
      <c r="C9256" s="237">
        <v>231.0949948741318</v>
      </c>
    </row>
    <row r="9257" spans="2:3" x14ac:dyDescent="0.25">
      <c r="B9257" s="238">
        <v>9194</v>
      </c>
      <c r="C9257" s="237">
        <v>147.54187303579627</v>
      </c>
    </row>
    <row r="9258" spans="2:3" x14ac:dyDescent="0.25">
      <c r="B9258" s="238">
        <v>9195</v>
      </c>
      <c r="C9258" s="237">
        <v>247.25225123438668</v>
      </c>
    </row>
    <row r="9259" spans="2:3" x14ac:dyDescent="0.25">
      <c r="B9259" s="238">
        <v>9196</v>
      </c>
      <c r="C9259" s="237">
        <v>167.33034069887657</v>
      </c>
    </row>
    <row r="9260" spans="2:3" x14ac:dyDescent="0.25">
      <c r="B9260" s="238">
        <v>9197</v>
      </c>
      <c r="C9260" s="237">
        <v>-52.516023042949939</v>
      </c>
    </row>
    <row r="9261" spans="2:3" x14ac:dyDescent="0.25">
      <c r="B9261" s="238">
        <v>9198</v>
      </c>
      <c r="C9261" s="237">
        <v>291.90130154953886</v>
      </c>
    </row>
    <row r="9262" spans="2:3" x14ac:dyDescent="0.25">
      <c r="B9262" s="238">
        <v>9199</v>
      </c>
      <c r="C9262" s="237">
        <v>37.078451344274299</v>
      </c>
    </row>
    <row r="9263" spans="2:3" x14ac:dyDescent="0.25">
      <c r="B9263" s="238">
        <v>9200</v>
      </c>
      <c r="C9263" s="237">
        <v>275.38045975774446</v>
      </c>
    </row>
    <row r="9264" spans="2:3" x14ac:dyDescent="0.25">
      <c r="B9264" s="238">
        <v>9201</v>
      </c>
      <c r="C9264" s="237">
        <v>143.61603246977137</v>
      </c>
    </row>
    <row r="9265" spans="2:3" x14ac:dyDescent="0.25">
      <c r="B9265" s="238">
        <v>9202</v>
      </c>
      <c r="C9265" s="237">
        <v>-110.39888395456552</v>
      </c>
    </row>
    <row r="9266" spans="2:3" x14ac:dyDescent="0.25">
      <c r="B9266" s="238">
        <v>9203</v>
      </c>
      <c r="C9266" s="237">
        <v>115.09934130310624</v>
      </c>
    </row>
    <row r="9267" spans="2:3" x14ac:dyDescent="0.25">
      <c r="B9267" s="238">
        <v>9204</v>
      </c>
      <c r="C9267" s="237">
        <v>-117.99006566419354</v>
      </c>
    </row>
    <row r="9268" spans="2:3" x14ac:dyDescent="0.25">
      <c r="B9268" s="238">
        <v>9205</v>
      </c>
      <c r="C9268" s="237">
        <v>-24.884881353960935</v>
      </c>
    </row>
    <row r="9269" spans="2:3" x14ac:dyDescent="0.25">
      <c r="B9269" s="238">
        <v>9206</v>
      </c>
      <c r="C9269" s="237">
        <v>-81.982344159336975</v>
      </c>
    </row>
    <row r="9270" spans="2:3" x14ac:dyDescent="0.25">
      <c r="B9270" s="238">
        <v>9207</v>
      </c>
      <c r="C9270" s="237">
        <v>32.213556155197281</v>
      </c>
    </row>
    <row r="9271" spans="2:3" x14ac:dyDescent="0.25">
      <c r="B9271" s="238">
        <v>9208</v>
      </c>
      <c r="C9271" s="237">
        <v>147.64993511147782</v>
      </c>
    </row>
    <row r="9272" spans="2:3" x14ac:dyDescent="0.25">
      <c r="B9272" s="238">
        <v>9209</v>
      </c>
      <c r="C9272" s="237">
        <v>27.52409419886996</v>
      </c>
    </row>
    <row r="9273" spans="2:3" x14ac:dyDescent="0.25">
      <c r="B9273" s="238">
        <v>9210</v>
      </c>
      <c r="C9273" s="237">
        <v>30.132199305530392</v>
      </c>
    </row>
    <row r="9274" spans="2:3" x14ac:dyDescent="0.25">
      <c r="B9274" s="238">
        <v>9211</v>
      </c>
      <c r="C9274" s="237">
        <v>87.570474292952241</v>
      </c>
    </row>
    <row r="9275" spans="2:3" x14ac:dyDescent="0.25">
      <c r="B9275" s="238">
        <v>9212</v>
      </c>
      <c r="C9275" s="237">
        <v>153.42935669286749</v>
      </c>
    </row>
    <row r="9276" spans="2:3" x14ac:dyDescent="0.25">
      <c r="B9276" s="238">
        <v>9213</v>
      </c>
      <c r="C9276" s="237">
        <v>156.75295363215952</v>
      </c>
    </row>
    <row r="9277" spans="2:3" x14ac:dyDescent="0.25">
      <c r="B9277" s="238">
        <v>9214</v>
      </c>
      <c r="C9277" s="237">
        <v>-30.455307464427989</v>
      </c>
    </row>
    <row r="9278" spans="2:3" x14ac:dyDescent="0.25">
      <c r="B9278" s="238">
        <v>9215</v>
      </c>
      <c r="C9278" s="237">
        <v>-163.6091540720401</v>
      </c>
    </row>
    <row r="9279" spans="2:3" x14ac:dyDescent="0.25">
      <c r="B9279" s="238">
        <v>9216</v>
      </c>
      <c r="C9279" s="237">
        <v>159.7012884956888</v>
      </c>
    </row>
    <row r="9280" spans="2:3" x14ac:dyDescent="0.25">
      <c r="B9280" s="238">
        <v>9217</v>
      </c>
      <c r="C9280" s="237">
        <v>109.33800956924755</v>
      </c>
    </row>
    <row r="9281" spans="2:3" x14ac:dyDescent="0.25">
      <c r="B9281" s="238">
        <v>9218</v>
      </c>
      <c r="C9281" s="237">
        <v>82.309108225490746</v>
      </c>
    </row>
    <row r="9282" spans="2:3" x14ac:dyDescent="0.25">
      <c r="B9282" s="238">
        <v>9219</v>
      </c>
      <c r="C9282" s="237">
        <v>-24.676508950840372</v>
      </c>
    </row>
    <row r="9283" spans="2:3" x14ac:dyDescent="0.25">
      <c r="B9283" s="238">
        <v>9220</v>
      </c>
      <c r="C9283" s="237">
        <v>182.80710923110777</v>
      </c>
    </row>
    <row r="9284" spans="2:3" x14ac:dyDescent="0.25">
      <c r="B9284" s="238">
        <v>9221</v>
      </c>
      <c r="C9284" s="237">
        <v>41.208529697532427</v>
      </c>
    </row>
    <row r="9285" spans="2:3" x14ac:dyDescent="0.25">
      <c r="B9285" s="238">
        <v>9222</v>
      </c>
      <c r="C9285" s="237">
        <v>8.3239684351346597</v>
      </c>
    </row>
    <row r="9286" spans="2:3" x14ac:dyDescent="0.25">
      <c r="B9286" s="238">
        <v>9223</v>
      </c>
      <c r="C9286" s="237">
        <v>32.146309981597682</v>
      </c>
    </row>
    <row r="9287" spans="2:3" x14ac:dyDescent="0.25">
      <c r="B9287" s="238">
        <v>9224</v>
      </c>
      <c r="C9287" s="237">
        <v>288.47030353796504</v>
      </c>
    </row>
    <row r="9288" spans="2:3" x14ac:dyDescent="0.25">
      <c r="B9288" s="238">
        <v>9225</v>
      </c>
      <c r="C9288" s="237">
        <v>77.596688785771306</v>
      </c>
    </row>
    <row r="9289" spans="2:3" x14ac:dyDescent="0.25">
      <c r="B9289" s="238">
        <v>9226</v>
      </c>
      <c r="C9289" s="237">
        <v>204.20355945355607</v>
      </c>
    </row>
    <row r="9290" spans="2:3" x14ac:dyDescent="0.25">
      <c r="B9290" s="238">
        <v>9227</v>
      </c>
      <c r="C9290" s="237">
        <v>-93.455256846268242</v>
      </c>
    </row>
    <row r="9291" spans="2:3" x14ac:dyDescent="0.25">
      <c r="B9291" s="238">
        <v>9228</v>
      </c>
      <c r="C9291" s="237">
        <v>75.421147109204867</v>
      </c>
    </row>
    <row r="9292" spans="2:3" x14ac:dyDescent="0.25">
      <c r="B9292" s="238">
        <v>9229</v>
      </c>
      <c r="C9292" s="237">
        <v>411.93636740899422</v>
      </c>
    </row>
    <row r="9293" spans="2:3" x14ac:dyDescent="0.25">
      <c r="B9293" s="238">
        <v>9230</v>
      </c>
      <c r="C9293" s="237">
        <v>-142.30824020850139</v>
      </c>
    </row>
    <row r="9294" spans="2:3" x14ac:dyDescent="0.25">
      <c r="B9294" s="238">
        <v>9231</v>
      </c>
      <c r="C9294" s="237">
        <v>189.01559476035777</v>
      </c>
    </row>
    <row r="9295" spans="2:3" x14ac:dyDescent="0.25">
      <c r="B9295" s="238">
        <v>9232</v>
      </c>
      <c r="C9295" s="237">
        <v>126.08332309144227</v>
      </c>
    </row>
    <row r="9296" spans="2:3" x14ac:dyDescent="0.25">
      <c r="B9296" s="238">
        <v>9233</v>
      </c>
      <c r="C9296" s="237">
        <v>242.02578615027639</v>
      </c>
    </row>
    <row r="9297" spans="2:3" x14ac:dyDescent="0.25">
      <c r="B9297" s="238">
        <v>9234</v>
      </c>
      <c r="C9297" s="237">
        <v>296.05203520505921</v>
      </c>
    </row>
    <row r="9298" spans="2:3" x14ac:dyDescent="0.25">
      <c r="B9298" s="238">
        <v>9235</v>
      </c>
      <c r="C9298" s="237">
        <v>93.918787248131324</v>
      </c>
    </row>
    <row r="9299" spans="2:3" x14ac:dyDescent="0.25">
      <c r="B9299" s="238">
        <v>9236</v>
      </c>
      <c r="C9299" s="237">
        <v>334.34621204305381</v>
      </c>
    </row>
    <row r="9300" spans="2:3" x14ac:dyDescent="0.25">
      <c r="B9300" s="238">
        <v>9237</v>
      </c>
      <c r="C9300" s="237">
        <v>87.46974701227964</v>
      </c>
    </row>
    <row r="9301" spans="2:3" x14ac:dyDescent="0.25">
      <c r="B9301" s="238">
        <v>9238</v>
      </c>
      <c r="C9301" s="237">
        <v>483.51864236133429</v>
      </c>
    </row>
    <row r="9302" spans="2:3" x14ac:dyDescent="0.25">
      <c r="B9302" s="238">
        <v>9239</v>
      </c>
      <c r="C9302" s="237">
        <v>97.79900915959999</v>
      </c>
    </row>
    <row r="9303" spans="2:3" x14ac:dyDescent="0.25">
      <c r="B9303" s="238">
        <v>9240</v>
      </c>
      <c r="C9303" s="237">
        <v>298.1405345727207</v>
      </c>
    </row>
    <row r="9304" spans="2:3" x14ac:dyDescent="0.25">
      <c r="B9304" s="238">
        <v>9241</v>
      </c>
      <c r="C9304" s="237">
        <v>270.05495775206845</v>
      </c>
    </row>
    <row r="9305" spans="2:3" x14ac:dyDescent="0.25">
      <c r="B9305" s="238">
        <v>9242</v>
      </c>
      <c r="C9305" s="237">
        <v>78.172228399274672</v>
      </c>
    </row>
    <row r="9306" spans="2:3" x14ac:dyDescent="0.25">
      <c r="B9306" s="238">
        <v>9243</v>
      </c>
      <c r="C9306" s="237">
        <v>277.71335194930327</v>
      </c>
    </row>
    <row r="9307" spans="2:3" x14ac:dyDescent="0.25">
      <c r="B9307" s="238">
        <v>9244</v>
      </c>
      <c r="C9307" s="237">
        <v>-77.222501201932062</v>
      </c>
    </row>
    <row r="9308" spans="2:3" x14ac:dyDescent="0.25">
      <c r="B9308" s="238">
        <v>9245</v>
      </c>
      <c r="C9308" s="237">
        <v>69.794959306163179</v>
      </c>
    </row>
    <row r="9309" spans="2:3" x14ac:dyDescent="0.25">
      <c r="B9309" s="238">
        <v>9246</v>
      </c>
      <c r="C9309" s="237">
        <v>193.46280644294876</v>
      </c>
    </row>
    <row r="9310" spans="2:3" x14ac:dyDescent="0.25">
      <c r="B9310" s="238">
        <v>9247</v>
      </c>
      <c r="C9310" s="237">
        <v>92.13129811143105</v>
      </c>
    </row>
    <row r="9311" spans="2:3" x14ac:dyDescent="0.25">
      <c r="B9311" s="238">
        <v>9248</v>
      </c>
      <c r="C9311" s="237">
        <v>-15.180998895736167</v>
      </c>
    </row>
    <row r="9312" spans="2:3" x14ac:dyDescent="0.25">
      <c r="B9312" s="238">
        <v>9249</v>
      </c>
      <c r="C9312" s="237">
        <v>178.0789028289621</v>
      </c>
    </row>
    <row r="9313" spans="2:3" x14ac:dyDescent="0.25">
      <c r="B9313" s="238">
        <v>9250</v>
      </c>
      <c r="C9313" s="237">
        <v>125.10149791524266</v>
      </c>
    </row>
    <row r="9314" spans="2:3" x14ac:dyDescent="0.25">
      <c r="B9314" s="238">
        <v>9251</v>
      </c>
      <c r="C9314" s="237">
        <v>-232.43247944398109</v>
      </c>
    </row>
    <row r="9315" spans="2:3" x14ac:dyDescent="0.25">
      <c r="B9315" s="238">
        <v>9252</v>
      </c>
      <c r="C9315" s="237">
        <v>247.36497545712655</v>
      </c>
    </row>
    <row r="9316" spans="2:3" x14ac:dyDescent="0.25">
      <c r="B9316" s="238">
        <v>9253</v>
      </c>
      <c r="C9316" s="237">
        <v>20.005108642443147</v>
      </c>
    </row>
    <row r="9317" spans="2:3" x14ac:dyDescent="0.25">
      <c r="B9317" s="238">
        <v>9254</v>
      </c>
      <c r="C9317" s="237">
        <v>-21.267744374675743</v>
      </c>
    </row>
    <row r="9318" spans="2:3" x14ac:dyDescent="0.25">
      <c r="B9318" s="238">
        <v>9255</v>
      </c>
      <c r="C9318" s="237">
        <v>268.40462528115791</v>
      </c>
    </row>
    <row r="9319" spans="2:3" x14ac:dyDescent="0.25">
      <c r="B9319" s="238">
        <v>9256</v>
      </c>
      <c r="C9319" s="237">
        <v>-4.5422357549402363</v>
      </c>
    </row>
    <row r="9320" spans="2:3" x14ac:dyDescent="0.25">
      <c r="B9320" s="238">
        <v>9257</v>
      </c>
      <c r="C9320" s="237">
        <v>78.44000896894525</v>
      </c>
    </row>
    <row r="9321" spans="2:3" x14ac:dyDescent="0.25">
      <c r="B9321" s="238">
        <v>9258</v>
      </c>
      <c r="C9321" s="237">
        <v>64.275773520995102</v>
      </c>
    </row>
    <row r="9322" spans="2:3" x14ac:dyDescent="0.25">
      <c r="B9322" s="238">
        <v>9259</v>
      </c>
      <c r="C9322" s="237">
        <v>138.21923524379054</v>
      </c>
    </row>
    <row r="9323" spans="2:3" x14ac:dyDescent="0.25">
      <c r="B9323" s="238">
        <v>9260</v>
      </c>
      <c r="C9323" s="237">
        <v>141.45030420802524</v>
      </c>
    </row>
    <row r="9324" spans="2:3" x14ac:dyDescent="0.25">
      <c r="B9324" s="238">
        <v>9261</v>
      </c>
      <c r="C9324" s="237">
        <v>181.00167726722333</v>
      </c>
    </row>
    <row r="9325" spans="2:3" x14ac:dyDescent="0.25">
      <c r="B9325" s="238">
        <v>9262</v>
      </c>
      <c r="C9325" s="237">
        <v>126.01369188451234</v>
      </c>
    </row>
    <row r="9326" spans="2:3" x14ac:dyDescent="0.25">
      <c r="B9326" s="238">
        <v>9263</v>
      </c>
      <c r="C9326" s="237">
        <v>-91.422938629343918</v>
      </c>
    </row>
    <row r="9327" spans="2:3" x14ac:dyDescent="0.25">
      <c r="B9327" s="238">
        <v>9264</v>
      </c>
      <c r="C9327" s="237">
        <v>121.89559834939402</v>
      </c>
    </row>
    <row r="9328" spans="2:3" x14ac:dyDescent="0.25">
      <c r="B9328" s="238">
        <v>9265</v>
      </c>
      <c r="C9328" s="237">
        <v>8.1184337801288962</v>
      </c>
    </row>
    <row r="9329" spans="2:3" x14ac:dyDescent="0.25">
      <c r="B9329" s="238">
        <v>9266</v>
      </c>
      <c r="C9329" s="237">
        <v>449.1526585445917</v>
      </c>
    </row>
    <row r="9330" spans="2:3" x14ac:dyDescent="0.25">
      <c r="B9330" s="238">
        <v>9267</v>
      </c>
      <c r="C9330" s="237">
        <v>-106.01423295840215</v>
      </c>
    </row>
    <row r="9331" spans="2:3" x14ac:dyDescent="0.25">
      <c r="B9331" s="238">
        <v>9268</v>
      </c>
      <c r="C9331" s="237">
        <v>41.818000601247789</v>
      </c>
    </row>
    <row r="9332" spans="2:3" x14ac:dyDescent="0.25">
      <c r="B9332" s="238">
        <v>9269</v>
      </c>
      <c r="C9332" s="237">
        <v>-13.9146516067417</v>
      </c>
    </row>
    <row r="9333" spans="2:3" x14ac:dyDescent="0.25">
      <c r="B9333" s="238">
        <v>9270</v>
      </c>
      <c r="C9333" s="237">
        <v>193.40103007675577</v>
      </c>
    </row>
    <row r="9334" spans="2:3" x14ac:dyDescent="0.25">
      <c r="B9334" s="238">
        <v>9271</v>
      </c>
      <c r="C9334" s="237">
        <v>-35.824949088104034</v>
      </c>
    </row>
    <row r="9335" spans="2:3" x14ac:dyDescent="0.25">
      <c r="B9335" s="238">
        <v>9272</v>
      </c>
      <c r="C9335" s="237">
        <v>35.236116608442416</v>
      </c>
    </row>
    <row r="9336" spans="2:3" x14ac:dyDescent="0.25">
      <c r="B9336" s="238">
        <v>9273</v>
      </c>
      <c r="C9336" s="237">
        <v>-7.9795237306395705</v>
      </c>
    </row>
    <row r="9337" spans="2:3" x14ac:dyDescent="0.25">
      <c r="B9337" s="238">
        <v>9274</v>
      </c>
      <c r="C9337" s="237">
        <v>88.4208278288298</v>
      </c>
    </row>
    <row r="9338" spans="2:3" x14ac:dyDescent="0.25">
      <c r="B9338" s="238">
        <v>9275</v>
      </c>
      <c r="C9338" s="237">
        <v>83.41846607305331</v>
      </c>
    </row>
    <row r="9339" spans="2:3" x14ac:dyDescent="0.25">
      <c r="B9339" s="238">
        <v>9276</v>
      </c>
      <c r="C9339" s="237">
        <v>-82.59437255688519</v>
      </c>
    </row>
    <row r="9340" spans="2:3" x14ac:dyDescent="0.25">
      <c r="B9340" s="238">
        <v>9277</v>
      </c>
      <c r="C9340" s="237">
        <v>139.8346129078524</v>
      </c>
    </row>
    <row r="9341" spans="2:3" x14ac:dyDescent="0.25">
      <c r="B9341" s="238">
        <v>9278</v>
      </c>
      <c r="C9341" s="237">
        <v>213.05140868015343</v>
      </c>
    </row>
    <row r="9342" spans="2:3" x14ac:dyDescent="0.25">
      <c r="B9342" s="238">
        <v>9279</v>
      </c>
      <c r="C9342" s="237">
        <v>62.320886712781856</v>
      </c>
    </row>
    <row r="9343" spans="2:3" x14ac:dyDescent="0.25">
      <c r="B9343" s="238">
        <v>9280</v>
      </c>
      <c r="C9343" s="237">
        <v>-11.841061349391339</v>
      </c>
    </row>
    <row r="9344" spans="2:3" x14ac:dyDescent="0.25">
      <c r="B9344" s="238">
        <v>9281</v>
      </c>
      <c r="C9344" s="237">
        <v>-104.72588759081066</v>
      </c>
    </row>
    <row r="9345" spans="2:3" x14ac:dyDescent="0.25">
      <c r="B9345" s="238">
        <v>9282</v>
      </c>
      <c r="C9345" s="237">
        <v>-80.500015326563783</v>
      </c>
    </row>
    <row r="9346" spans="2:3" x14ac:dyDescent="0.25">
      <c r="B9346" s="238">
        <v>9283</v>
      </c>
      <c r="C9346" s="237">
        <v>135.47116115734281</v>
      </c>
    </row>
    <row r="9347" spans="2:3" x14ac:dyDescent="0.25">
      <c r="B9347" s="238">
        <v>9284</v>
      </c>
      <c r="C9347" s="237">
        <v>85.999009427379718</v>
      </c>
    </row>
    <row r="9348" spans="2:3" x14ac:dyDescent="0.25">
      <c r="B9348" s="238">
        <v>9285</v>
      </c>
      <c r="C9348" s="237">
        <v>233.76661168411334</v>
      </c>
    </row>
    <row r="9349" spans="2:3" x14ac:dyDescent="0.25">
      <c r="B9349" s="238">
        <v>9286</v>
      </c>
      <c r="C9349" s="237">
        <v>68.391436861465777</v>
      </c>
    </row>
    <row r="9350" spans="2:3" x14ac:dyDescent="0.25">
      <c r="B9350" s="238">
        <v>9287</v>
      </c>
      <c r="C9350" s="237">
        <v>-131.86536202996544</v>
      </c>
    </row>
    <row r="9351" spans="2:3" x14ac:dyDescent="0.25">
      <c r="B9351" s="238">
        <v>9288</v>
      </c>
      <c r="C9351" s="237">
        <v>211.17830393433036</v>
      </c>
    </row>
    <row r="9352" spans="2:3" x14ac:dyDescent="0.25">
      <c r="B9352" s="238">
        <v>9289</v>
      </c>
      <c r="C9352" s="237">
        <v>155.61434700747805</v>
      </c>
    </row>
    <row r="9353" spans="2:3" x14ac:dyDescent="0.25">
      <c r="B9353" s="238">
        <v>9290</v>
      </c>
      <c r="C9353" s="237">
        <v>153.67787233949466</v>
      </c>
    </row>
    <row r="9354" spans="2:3" x14ac:dyDescent="0.25">
      <c r="B9354" s="238">
        <v>9291</v>
      </c>
      <c r="C9354" s="237">
        <v>211.50978864516156</v>
      </c>
    </row>
    <row r="9355" spans="2:3" x14ac:dyDescent="0.25">
      <c r="B9355" s="238">
        <v>9292</v>
      </c>
      <c r="C9355" s="237">
        <v>10.30208217666096</v>
      </c>
    </row>
    <row r="9356" spans="2:3" x14ac:dyDescent="0.25">
      <c r="B9356" s="238">
        <v>9293</v>
      </c>
      <c r="C9356" s="237">
        <v>144.38118891400597</v>
      </c>
    </row>
    <row r="9357" spans="2:3" x14ac:dyDescent="0.25">
      <c r="B9357" s="238">
        <v>9294</v>
      </c>
      <c r="C9357" s="237">
        <v>87.347334641139241</v>
      </c>
    </row>
    <row r="9358" spans="2:3" x14ac:dyDescent="0.25">
      <c r="B9358" s="238">
        <v>9295</v>
      </c>
      <c r="C9358" s="237">
        <v>173.12885486815236</v>
      </c>
    </row>
    <row r="9359" spans="2:3" x14ac:dyDescent="0.25">
      <c r="B9359" s="238">
        <v>9296</v>
      </c>
      <c r="C9359" s="237">
        <v>-58.138270795973625</v>
      </c>
    </row>
    <row r="9360" spans="2:3" x14ac:dyDescent="0.25">
      <c r="B9360" s="238">
        <v>9297</v>
      </c>
      <c r="C9360" s="237">
        <v>74.652869513529339</v>
      </c>
    </row>
    <row r="9361" spans="2:3" x14ac:dyDescent="0.25">
      <c r="B9361" s="238">
        <v>9298</v>
      </c>
      <c r="C9361" s="237">
        <v>72.627891944297232</v>
      </c>
    </row>
    <row r="9362" spans="2:3" x14ac:dyDescent="0.25">
      <c r="B9362" s="238">
        <v>9299</v>
      </c>
      <c r="C9362" s="237">
        <v>319.68587166689463</v>
      </c>
    </row>
    <row r="9363" spans="2:3" x14ac:dyDescent="0.25">
      <c r="B9363" s="238">
        <v>9300</v>
      </c>
      <c r="C9363" s="237">
        <v>143.10998736077042</v>
      </c>
    </row>
    <row r="9364" spans="2:3" x14ac:dyDescent="0.25">
      <c r="B9364" s="238">
        <v>9301</v>
      </c>
      <c r="C9364" s="237">
        <v>203.19843506741853</v>
      </c>
    </row>
    <row r="9365" spans="2:3" x14ac:dyDescent="0.25">
      <c r="B9365" s="238">
        <v>9302</v>
      </c>
      <c r="C9365" s="237">
        <v>185.92403955129078</v>
      </c>
    </row>
    <row r="9366" spans="2:3" x14ac:dyDescent="0.25">
      <c r="B9366" s="238">
        <v>9303</v>
      </c>
      <c r="C9366" s="237">
        <v>405.73031939763814</v>
      </c>
    </row>
    <row r="9367" spans="2:3" x14ac:dyDescent="0.25">
      <c r="B9367" s="238">
        <v>9304</v>
      </c>
      <c r="C9367" s="237">
        <v>-17.063014902989408</v>
      </c>
    </row>
    <row r="9368" spans="2:3" x14ac:dyDescent="0.25">
      <c r="B9368" s="238">
        <v>9305</v>
      </c>
      <c r="C9368" s="237">
        <v>100.82547931902998</v>
      </c>
    </row>
    <row r="9369" spans="2:3" x14ac:dyDescent="0.25">
      <c r="B9369" s="238">
        <v>9306</v>
      </c>
      <c r="C9369" s="237">
        <v>-274.06106104667714</v>
      </c>
    </row>
    <row r="9370" spans="2:3" x14ac:dyDescent="0.25">
      <c r="B9370" s="238">
        <v>9307</v>
      </c>
      <c r="C9370" s="237">
        <v>-32.295380128982941</v>
      </c>
    </row>
    <row r="9371" spans="2:3" x14ac:dyDescent="0.25">
      <c r="B9371" s="238">
        <v>9308</v>
      </c>
      <c r="C9371" s="237">
        <v>45.049698822998906</v>
      </c>
    </row>
    <row r="9372" spans="2:3" x14ac:dyDescent="0.25">
      <c r="B9372" s="238">
        <v>9309</v>
      </c>
      <c r="C9372" s="237">
        <v>49.385239812870836</v>
      </c>
    </row>
    <row r="9373" spans="2:3" x14ac:dyDescent="0.25">
      <c r="B9373" s="238">
        <v>9310</v>
      </c>
      <c r="C9373" s="237">
        <v>-126.51616297958984</v>
      </c>
    </row>
    <row r="9374" spans="2:3" x14ac:dyDescent="0.25">
      <c r="B9374" s="238">
        <v>9311</v>
      </c>
      <c r="C9374" s="237">
        <v>34.909210182951114</v>
      </c>
    </row>
    <row r="9375" spans="2:3" x14ac:dyDescent="0.25">
      <c r="B9375" s="238">
        <v>9312</v>
      </c>
      <c r="C9375" s="237">
        <v>196.73046185380684</v>
      </c>
    </row>
    <row r="9376" spans="2:3" x14ac:dyDescent="0.25">
      <c r="B9376" s="238">
        <v>9313</v>
      </c>
      <c r="C9376" s="237">
        <v>146.28345849175545</v>
      </c>
    </row>
    <row r="9377" spans="2:3" x14ac:dyDescent="0.25">
      <c r="B9377" s="238">
        <v>9314</v>
      </c>
      <c r="C9377" s="237">
        <v>99.11914647916997</v>
      </c>
    </row>
    <row r="9378" spans="2:3" x14ac:dyDescent="0.25">
      <c r="B9378" s="238">
        <v>9315</v>
      </c>
      <c r="C9378" s="237">
        <v>106.66041450372222</v>
      </c>
    </row>
    <row r="9379" spans="2:3" x14ac:dyDescent="0.25">
      <c r="B9379" s="238">
        <v>9316</v>
      </c>
      <c r="C9379" s="237">
        <v>229.90449201216467</v>
      </c>
    </row>
    <row r="9380" spans="2:3" x14ac:dyDescent="0.25">
      <c r="B9380" s="238">
        <v>9317</v>
      </c>
      <c r="C9380" s="237">
        <v>18.616617726357106</v>
      </c>
    </row>
    <row r="9381" spans="2:3" x14ac:dyDescent="0.25">
      <c r="B9381" s="238">
        <v>9318</v>
      </c>
      <c r="C9381" s="237">
        <v>-44.729872456578505</v>
      </c>
    </row>
    <row r="9382" spans="2:3" x14ac:dyDescent="0.25">
      <c r="B9382" s="238">
        <v>9319</v>
      </c>
      <c r="C9382" s="237">
        <v>-73.879059378648719</v>
      </c>
    </row>
    <row r="9383" spans="2:3" x14ac:dyDescent="0.25">
      <c r="B9383" s="238">
        <v>9320</v>
      </c>
      <c r="C9383" s="237">
        <v>158.78323155097939</v>
      </c>
    </row>
    <row r="9384" spans="2:3" x14ac:dyDescent="0.25">
      <c r="B9384" s="238">
        <v>9321</v>
      </c>
      <c r="C9384" s="237">
        <v>-82.960832949145072</v>
      </c>
    </row>
    <row r="9385" spans="2:3" x14ac:dyDescent="0.25">
      <c r="B9385" s="238">
        <v>9322</v>
      </c>
      <c r="C9385" s="237">
        <v>143.54848349701857</v>
      </c>
    </row>
    <row r="9386" spans="2:3" x14ac:dyDescent="0.25">
      <c r="B9386" s="238">
        <v>9323</v>
      </c>
      <c r="C9386" s="237">
        <v>145.6032961831848</v>
      </c>
    </row>
    <row r="9387" spans="2:3" x14ac:dyDescent="0.25">
      <c r="B9387" s="238">
        <v>9324</v>
      </c>
      <c r="C9387" s="237">
        <v>126.66997011013899</v>
      </c>
    </row>
    <row r="9388" spans="2:3" x14ac:dyDescent="0.25">
      <c r="B9388" s="238">
        <v>9325</v>
      </c>
      <c r="C9388" s="237">
        <v>74.308696820960748</v>
      </c>
    </row>
    <row r="9389" spans="2:3" x14ac:dyDescent="0.25">
      <c r="B9389" s="238">
        <v>9326</v>
      </c>
      <c r="C9389" s="237">
        <v>119.37027534609854</v>
      </c>
    </row>
    <row r="9390" spans="2:3" x14ac:dyDescent="0.25">
      <c r="B9390" s="238">
        <v>9327</v>
      </c>
      <c r="C9390" s="237">
        <v>-33.964318831487844</v>
      </c>
    </row>
    <row r="9391" spans="2:3" x14ac:dyDescent="0.25">
      <c r="B9391" s="238">
        <v>9328</v>
      </c>
      <c r="C9391" s="237">
        <v>207.35616615641385</v>
      </c>
    </row>
    <row r="9392" spans="2:3" x14ac:dyDescent="0.25">
      <c r="B9392" s="238">
        <v>9329</v>
      </c>
      <c r="C9392" s="237">
        <v>240.31728226133828</v>
      </c>
    </row>
    <row r="9393" spans="2:3" x14ac:dyDescent="0.25">
      <c r="B9393" s="238">
        <v>9330</v>
      </c>
      <c r="C9393" s="237">
        <v>36.159736298984328</v>
      </c>
    </row>
    <row r="9394" spans="2:3" x14ac:dyDescent="0.25">
      <c r="B9394" s="238">
        <v>9331</v>
      </c>
      <c r="C9394" s="237">
        <v>290.681983440669</v>
      </c>
    </row>
    <row r="9395" spans="2:3" x14ac:dyDescent="0.25">
      <c r="B9395" s="238">
        <v>9332</v>
      </c>
      <c r="C9395" s="237">
        <v>-28.986529546302762</v>
      </c>
    </row>
    <row r="9396" spans="2:3" x14ac:dyDescent="0.25">
      <c r="B9396" s="238">
        <v>9333</v>
      </c>
      <c r="C9396" s="237">
        <v>87.265997262834688</v>
      </c>
    </row>
    <row r="9397" spans="2:3" x14ac:dyDescent="0.25">
      <c r="B9397" s="238">
        <v>9334</v>
      </c>
      <c r="C9397" s="237">
        <v>94.487135627139736</v>
      </c>
    </row>
    <row r="9398" spans="2:3" x14ac:dyDescent="0.25">
      <c r="B9398" s="238">
        <v>9335</v>
      </c>
      <c r="C9398" s="237">
        <v>134.53854088652685</v>
      </c>
    </row>
    <row r="9399" spans="2:3" x14ac:dyDescent="0.25">
      <c r="B9399" s="238">
        <v>9336</v>
      </c>
      <c r="C9399" s="237">
        <v>214.40406492360665</v>
      </c>
    </row>
    <row r="9400" spans="2:3" x14ac:dyDescent="0.25">
      <c r="B9400" s="238">
        <v>9337</v>
      </c>
      <c r="C9400" s="237">
        <v>49.284908108485155</v>
      </c>
    </row>
    <row r="9401" spans="2:3" x14ac:dyDescent="0.25">
      <c r="B9401" s="238">
        <v>9338</v>
      </c>
      <c r="C9401" s="237">
        <v>229.6638366485389</v>
      </c>
    </row>
    <row r="9402" spans="2:3" x14ac:dyDescent="0.25">
      <c r="B9402" s="238">
        <v>9339</v>
      </c>
      <c r="C9402" s="237">
        <v>-35.387805119658196</v>
      </c>
    </row>
    <row r="9403" spans="2:3" x14ac:dyDescent="0.25">
      <c r="B9403" s="238">
        <v>9340</v>
      </c>
      <c r="C9403" s="237">
        <v>232.70695681851566</v>
      </c>
    </row>
    <row r="9404" spans="2:3" x14ac:dyDescent="0.25">
      <c r="B9404" s="238">
        <v>9341</v>
      </c>
      <c r="C9404" s="237">
        <v>85.284089611691627</v>
      </c>
    </row>
    <row r="9405" spans="2:3" x14ac:dyDescent="0.25">
      <c r="B9405" s="238">
        <v>9342</v>
      </c>
      <c r="C9405" s="237">
        <v>131.28129643196576</v>
      </c>
    </row>
    <row r="9406" spans="2:3" x14ac:dyDescent="0.25">
      <c r="B9406" s="238">
        <v>9343</v>
      </c>
      <c r="C9406" s="237">
        <v>266.97649440025157</v>
      </c>
    </row>
    <row r="9407" spans="2:3" x14ac:dyDescent="0.25">
      <c r="B9407" s="238">
        <v>9344</v>
      </c>
      <c r="C9407" s="237">
        <v>-33.921124317479695</v>
      </c>
    </row>
    <row r="9408" spans="2:3" x14ac:dyDescent="0.25">
      <c r="B9408" s="238">
        <v>9345</v>
      </c>
      <c r="C9408" s="237">
        <v>236.17285459399955</v>
      </c>
    </row>
    <row r="9409" spans="2:3" x14ac:dyDescent="0.25">
      <c r="B9409" s="238">
        <v>9346</v>
      </c>
      <c r="C9409" s="237">
        <v>93.621169749186038</v>
      </c>
    </row>
    <row r="9410" spans="2:3" x14ac:dyDescent="0.25">
      <c r="B9410" s="238">
        <v>9347</v>
      </c>
      <c r="C9410" s="237">
        <v>277.56980448788181</v>
      </c>
    </row>
    <row r="9411" spans="2:3" x14ac:dyDescent="0.25">
      <c r="B9411" s="238">
        <v>9348</v>
      </c>
      <c r="C9411" s="237">
        <v>99.779584659727007</v>
      </c>
    </row>
    <row r="9412" spans="2:3" x14ac:dyDescent="0.25">
      <c r="B9412" s="238">
        <v>9349</v>
      </c>
      <c r="C9412" s="237">
        <v>28.039278166417134</v>
      </c>
    </row>
    <row r="9413" spans="2:3" x14ac:dyDescent="0.25">
      <c r="B9413" s="238">
        <v>9350</v>
      </c>
      <c r="C9413" s="237">
        <v>-105.19266759752625</v>
      </c>
    </row>
    <row r="9414" spans="2:3" x14ac:dyDescent="0.25">
      <c r="B9414" s="238">
        <v>9351</v>
      </c>
      <c r="C9414" s="237">
        <v>66.543164147405747</v>
      </c>
    </row>
    <row r="9415" spans="2:3" x14ac:dyDescent="0.25">
      <c r="B9415" s="238">
        <v>9352</v>
      </c>
      <c r="C9415" s="237">
        <v>88.573768629389065</v>
      </c>
    </row>
    <row r="9416" spans="2:3" x14ac:dyDescent="0.25">
      <c r="B9416" s="238">
        <v>9353</v>
      </c>
      <c r="C9416" s="237">
        <v>267.95035815164005</v>
      </c>
    </row>
    <row r="9417" spans="2:3" x14ac:dyDescent="0.25">
      <c r="B9417" s="238">
        <v>9354</v>
      </c>
      <c r="C9417" s="237">
        <v>147.66737049798536</v>
      </c>
    </row>
    <row r="9418" spans="2:3" x14ac:dyDescent="0.25">
      <c r="B9418" s="238">
        <v>9355</v>
      </c>
      <c r="C9418" s="237">
        <v>65.828840101296706</v>
      </c>
    </row>
    <row r="9419" spans="2:3" x14ac:dyDescent="0.25">
      <c r="B9419" s="238">
        <v>9356</v>
      </c>
      <c r="C9419" s="237">
        <v>126.90301055214148</v>
      </c>
    </row>
    <row r="9420" spans="2:3" x14ac:dyDescent="0.25">
      <c r="B9420" s="238">
        <v>9357</v>
      </c>
      <c r="C9420" s="237">
        <v>100.76177695910684</v>
      </c>
    </row>
    <row r="9421" spans="2:3" x14ac:dyDescent="0.25">
      <c r="B9421" s="238">
        <v>9358</v>
      </c>
      <c r="C9421" s="237">
        <v>312.24900657038489</v>
      </c>
    </row>
    <row r="9422" spans="2:3" x14ac:dyDescent="0.25">
      <c r="B9422" s="238">
        <v>9359</v>
      </c>
      <c r="C9422" s="237">
        <v>15.312287683216127</v>
      </c>
    </row>
    <row r="9423" spans="2:3" x14ac:dyDescent="0.25">
      <c r="B9423" s="238">
        <v>9360</v>
      </c>
      <c r="C9423" s="237">
        <v>232.59123177118391</v>
      </c>
    </row>
    <row r="9424" spans="2:3" x14ac:dyDescent="0.25">
      <c r="B9424" s="238">
        <v>9361</v>
      </c>
      <c r="C9424" s="237">
        <v>171.6212560391881</v>
      </c>
    </row>
    <row r="9425" spans="2:3" x14ac:dyDescent="0.25">
      <c r="B9425" s="238">
        <v>9362</v>
      </c>
      <c r="C9425" s="237">
        <v>45.30461706660428</v>
      </c>
    </row>
    <row r="9426" spans="2:3" x14ac:dyDescent="0.25">
      <c r="B9426" s="238">
        <v>9363</v>
      </c>
      <c r="C9426" s="237">
        <v>94.134430860378529</v>
      </c>
    </row>
    <row r="9427" spans="2:3" x14ac:dyDescent="0.25">
      <c r="B9427" s="238">
        <v>9364</v>
      </c>
      <c r="C9427" s="237">
        <v>-99.901474831564798</v>
      </c>
    </row>
    <row r="9428" spans="2:3" x14ac:dyDescent="0.25">
      <c r="B9428" s="238">
        <v>9365</v>
      </c>
      <c r="C9428" s="237">
        <v>292.78003462018364</v>
      </c>
    </row>
    <row r="9429" spans="2:3" x14ac:dyDescent="0.25">
      <c r="B9429" s="238">
        <v>9366</v>
      </c>
      <c r="C9429" s="237">
        <v>237.52879726376315</v>
      </c>
    </row>
    <row r="9430" spans="2:3" x14ac:dyDescent="0.25">
      <c r="B9430" s="238">
        <v>9367</v>
      </c>
      <c r="C9430" s="237">
        <v>34.736098621097483</v>
      </c>
    </row>
    <row r="9431" spans="2:3" x14ac:dyDescent="0.25">
      <c r="B9431" s="238">
        <v>9368</v>
      </c>
      <c r="C9431" s="237">
        <v>216.28525555743812</v>
      </c>
    </row>
    <row r="9432" spans="2:3" x14ac:dyDescent="0.25">
      <c r="B9432" s="238">
        <v>9369</v>
      </c>
      <c r="C9432" s="237">
        <v>148.49671993562922</v>
      </c>
    </row>
    <row r="9433" spans="2:3" x14ac:dyDescent="0.25">
      <c r="B9433" s="238">
        <v>9370</v>
      </c>
      <c r="C9433" s="237">
        <v>150.98494207530166</v>
      </c>
    </row>
    <row r="9434" spans="2:3" x14ac:dyDescent="0.25">
      <c r="B9434" s="238">
        <v>9371</v>
      </c>
      <c r="C9434" s="237">
        <v>151.45680263423014</v>
      </c>
    </row>
    <row r="9435" spans="2:3" x14ac:dyDescent="0.25">
      <c r="B9435" s="238">
        <v>9372</v>
      </c>
      <c r="C9435" s="237">
        <v>223.90571205330946</v>
      </c>
    </row>
    <row r="9436" spans="2:3" x14ac:dyDescent="0.25">
      <c r="B9436" s="238">
        <v>9373</v>
      </c>
      <c r="C9436" s="237">
        <v>73.621807986825644</v>
      </c>
    </row>
    <row r="9437" spans="2:3" x14ac:dyDescent="0.25">
      <c r="B9437" s="238">
        <v>9374</v>
      </c>
      <c r="C9437" s="237">
        <v>214.19964297460137</v>
      </c>
    </row>
    <row r="9438" spans="2:3" x14ac:dyDescent="0.25">
      <c r="B9438" s="238">
        <v>9375</v>
      </c>
      <c r="C9438" s="237">
        <v>116.63786327229595</v>
      </c>
    </row>
    <row r="9439" spans="2:3" x14ac:dyDescent="0.25">
      <c r="B9439" s="238">
        <v>9376</v>
      </c>
      <c r="C9439" s="237">
        <v>131.15404677792486</v>
      </c>
    </row>
    <row r="9440" spans="2:3" x14ac:dyDescent="0.25">
      <c r="B9440" s="238">
        <v>9377</v>
      </c>
      <c r="C9440" s="237">
        <v>119.36900005879318</v>
      </c>
    </row>
    <row r="9441" spans="2:3" x14ac:dyDescent="0.25">
      <c r="B9441" s="238">
        <v>9378</v>
      </c>
      <c r="C9441" s="237">
        <v>347.88014590432374</v>
      </c>
    </row>
    <row r="9442" spans="2:3" x14ac:dyDescent="0.25">
      <c r="B9442" s="238">
        <v>9379</v>
      </c>
      <c r="C9442" s="237">
        <v>209.47750719754484</v>
      </c>
    </row>
    <row r="9443" spans="2:3" x14ac:dyDescent="0.25">
      <c r="B9443" s="238">
        <v>9380</v>
      </c>
      <c r="C9443" s="237">
        <v>177.29570217958116</v>
      </c>
    </row>
    <row r="9444" spans="2:3" x14ac:dyDescent="0.25">
      <c r="B9444" s="238">
        <v>9381</v>
      </c>
      <c r="C9444" s="237">
        <v>279.08701995679371</v>
      </c>
    </row>
    <row r="9445" spans="2:3" x14ac:dyDescent="0.25">
      <c r="B9445" s="238">
        <v>9382</v>
      </c>
      <c r="C9445" s="237">
        <v>125.42669197692379</v>
      </c>
    </row>
    <row r="9446" spans="2:3" x14ac:dyDescent="0.25">
      <c r="B9446" s="238">
        <v>9383</v>
      </c>
      <c r="C9446" s="237">
        <v>-84.2577674319339</v>
      </c>
    </row>
    <row r="9447" spans="2:3" x14ac:dyDescent="0.25">
      <c r="B9447" s="238">
        <v>9384</v>
      </c>
      <c r="C9447" s="237">
        <v>241.22562993393515</v>
      </c>
    </row>
    <row r="9448" spans="2:3" x14ac:dyDescent="0.25">
      <c r="B9448" s="238">
        <v>9385</v>
      </c>
      <c r="C9448" s="237">
        <v>216.2294751026248</v>
      </c>
    </row>
    <row r="9449" spans="2:3" x14ac:dyDescent="0.25">
      <c r="B9449" s="238">
        <v>9386</v>
      </c>
      <c r="C9449" s="237">
        <v>90.088471263150836</v>
      </c>
    </row>
    <row r="9450" spans="2:3" x14ac:dyDescent="0.25">
      <c r="B9450" s="238">
        <v>9387</v>
      </c>
      <c r="C9450" s="237">
        <v>223.82522205964983</v>
      </c>
    </row>
    <row r="9451" spans="2:3" x14ac:dyDescent="0.25">
      <c r="B9451" s="238">
        <v>9388</v>
      </c>
      <c r="C9451" s="237">
        <v>60.173658397189421</v>
      </c>
    </row>
    <row r="9452" spans="2:3" x14ac:dyDescent="0.25">
      <c r="B9452" s="238">
        <v>9389</v>
      </c>
      <c r="C9452" s="237">
        <v>61.698973668695942</v>
      </c>
    </row>
    <row r="9453" spans="2:3" x14ac:dyDescent="0.25">
      <c r="B9453" s="238">
        <v>9390</v>
      </c>
      <c r="C9453" s="237">
        <v>136.90589073393468</v>
      </c>
    </row>
    <row r="9454" spans="2:3" x14ac:dyDescent="0.25">
      <c r="B9454" s="238">
        <v>9391</v>
      </c>
      <c r="C9454" s="237">
        <v>51.12373117832098</v>
      </c>
    </row>
    <row r="9455" spans="2:3" x14ac:dyDescent="0.25">
      <c r="B9455" s="238">
        <v>9392</v>
      </c>
      <c r="C9455" s="237">
        <v>339.7812701099997</v>
      </c>
    </row>
    <row r="9456" spans="2:3" x14ac:dyDescent="0.25">
      <c r="B9456" s="238">
        <v>9393</v>
      </c>
      <c r="C9456" s="237">
        <v>-74.644534727233889</v>
      </c>
    </row>
    <row r="9457" spans="2:3" x14ac:dyDescent="0.25">
      <c r="B9457" s="238">
        <v>9394</v>
      </c>
      <c r="C9457" s="237">
        <v>-205.02531754527843</v>
      </c>
    </row>
    <row r="9458" spans="2:3" x14ac:dyDescent="0.25">
      <c r="B9458" s="238">
        <v>9395</v>
      </c>
      <c r="C9458" s="237">
        <v>-24.314109674735249</v>
      </c>
    </row>
    <row r="9459" spans="2:3" x14ac:dyDescent="0.25">
      <c r="B9459" s="238">
        <v>9396</v>
      </c>
      <c r="C9459" s="237">
        <v>43.614159425364363</v>
      </c>
    </row>
    <row r="9460" spans="2:3" x14ac:dyDescent="0.25">
      <c r="B9460" s="238">
        <v>9397</v>
      </c>
      <c r="C9460" s="237">
        <v>206.28350326785386</v>
      </c>
    </row>
    <row r="9461" spans="2:3" x14ac:dyDescent="0.25">
      <c r="B9461" s="238">
        <v>9398</v>
      </c>
      <c r="C9461" s="237">
        <v>-45.852332444503361</v>
      </c>
    </row>
    <row r="9462" spans="2:3" x14ac:dyDescent="0.25">
      <c r="B9462" s="238">
        <v>9399</v>
      </c>
      <c r="C9462" s="237">
        <v>420.33986994185858</v>
      </c>
    </row>
    <row r="9463" spans="2:3" x14ac:dyDescent="0.25">
      <c r="B9463" s="238">
        <v>9400</v>
      </c>
      <c r="C9463" s="237">
        <v>125.60850167737556</v>
      </c>
    </row>
    <row r="9464" spans="2:3" x14ac:dyDescent="0.25">
      <c r="B9464" s="238">
        <v>9401</v>
      </c>
      <c r="C9464" s="237">
        <v>16.176441645663232</v>
      </c>
    </row>
    <row r="9465" spans="2:3" x14ac:dyDescent="0.25">
      <c r="B9465" s="238">
        <v>9402</v>
      </c>
      <c r="C9465" s="237">
        <v>70.192157793628695</v>
      </c>
    </row>
    <row r="9466" spans="2:3" x14ac:dyDescent="0.25">
      <c r="B9466" s="238">
        <v>9403</v>
      </c>
      <c r="C9466" s="237">
        <v>149.67219032659892</v>
      </c>
    </row>
    <row r="9467" spans="2:3" x14ac:dyDescent="0.25">
      <c r="B9467" s="238">
        <v>9404</v>
      </c>
      <c r="C9467" s="237">
        <v>41.708935656928489</v>
      </c>
    </row>
    <row r="9468" spans="2:3" x14ac:dyDescent="0.25">
      <c r="B9468" s="238">
        <v>9405</v>
      </c>
      <c r="C9468" s="237">
        <v>202.40810936317536</v>
      </c>
    </row>
    <row r="9469" spans="2:3" x14ac:dyDescent="0.25">
      <c r="B9469" s="238">
        <v>9406</v>
      </c>
      <c r="C9469" s="237">
        <v>119.77153980375691</v>
      </c>
    </row>
    <row r="9470" spans="2:3" x14ac:dyDescent="0.25">
      <c r="B9470" s="238">
        <v>9407</v>
      </c>
      <c r="C9470" s="237">
        <v>55.390291554348948</v>
      </c>
    </row>
    <row r="9471" spans="2:3" x14ac:dyDescent="0.25">
      <c r="B9471" s="238">
        <v>9408</v>
      </c>
      <c r="C9471" s="237">
        <v>172.93871298061816</v>
      </c>
    </row>
    <row r="9472" spans="2:3" x14ac:dyDescent="0.25">
      <c r="B9472" s="238">
        <v>9409</v>
      </c>
      <c r="C9472" s="237">
        <v>-155.03760063101947</v>
      </c>
    </row>
    <row r="9473" spans="2:3" x14ac:dyDescent="0.25">
      <c r="B9473" s="238">
        <v>9410</v>
      </c>
      <c r="C9473" s="237">
        <v>250.20173195486902</v>
      </c>
    </row>
    <row r="9474" spans="2:3" x14ac:dyDescent="0.25">
      <c r="B9474" s="238">
        <v>9411</v>
      </c>
      <c r="C9474" s="237">
        <v>-57.001532639619199</v>
      </c>
    </row>
    <row r="9475" spans="2:3" x14ac:dyDescent="0.25">
      <c r="B9475" s="238">
        <v>9412</v>
      </c>
      <c r="C9475" s="237">
        <v>22.606817630421958</v>
      </c>
    </row>
    <row r="9476" spans="2:3" x14ac:dyDescent="0.25">
      <c r="B9476" s="238">
        <v>9413</v>
      </c>
      <c r="C9476" s="237">
        <v>57.794499283244633</v>
      </c>
    </row>
    <row r="9477" spans="2:3" x14ac:dyDescent="0.25">
      <c r="B9477" s="238">
        <v>9414</v>
      </c>
      <c r="C9477" s="237">
        <v>135.21962442315319</v>
      </c>
    </row>
    <row r="9478" spans="2:3" x14ac:dyDescent="0.25">
      <c r="B9478" s="238">
        <v>9415</v>
      </c>
      <c r="C9478" s="237">
        <v>87.598897350345396</v>
      </c>
    </row>
    <row r="9479" spans="2:3" x14ac:dyDescent="0.25">
      <c r="B9479" s="238">
        <v>9416</v>
      </c>
      <c r="C9479" s="237">
        <v>11.442324477588429</v>
      </c>
    </row>
    <row r="9480" spans="2:3" x14ac:dyDescent="0.25">
      <c r="B9480" s="238">
        <v>9417</v>
      </c>
      <c r="C9480" s="237">
        <v>261.35591447024899</v>
      </c>
    </row>
    <row r="9481" spans="2:3" x14ac:dyDescent="0.25">
      <c r="B9481" s="238">
        <v>9418</v>
      </c>
      <c r="C9481" s="237">
        <v>181.82970534477079</v>
      </c>
    </row>
    <row r="9482" spans="2:3" x14ac:dyDescent="0.25">
      <c r="B9482" s="238">
        <v>9419</v>
      </c>
      <c r="C9482" s="237">
        <v>-128.66983818766499</v>
      </c>
    </row>
    <row r="9483" spans="2:3" x14ac:dyDescent="0.25">
      <c r="B9483" s="238">
        <v>9420</v>
      </c>
      <c r="C9483" s="237">
        <v>51.473710942626198</v>
      </c>
    </row>
    <row r="9484" spans="2:3" x14ac:dyDescent="0.25">
      <c r="B9484" s="238">
        <v>9421</v>
      </c>
      <c r="C9484" s="237">
        <v>84.528853390359458</v>
      </c>
    </row>
    <row r="9485" spans="2:3" x14ac:dyDescent="0.25">
      <c r="B9485" s="238">
        <v>9422</v>
      </c>
      <c r="C9485" s="237">
        <v>324.76558727147051</v>
      </c>
    </row>
    <row r="9486" spans="2:3" x14ac:dyDescent="0.25">
      <c r="B9486" s="238">
        <v>9423</v>
      </c>
      <c r="C9486" s="237">
        <v>42.099956995272379</v>
      </c>
    </row>
    <row r="9487" spans="2:3" x14ac:dyDescent="0.25">
      <c r="B9487" s="238">
        <v>9424</v>
      </c>
      <c r="C9487" s="237">
        <v>228.42958816273227</v>
      </c>
    </row>
    <row r="9488" spans="2:3" x14ac:dyDescent="0.25">
      <c r="B9488" s="238">
        <v>9425</v>
      </c>
      <c r="C9488" s="237">
        <v>-65.501804635530675</v>
      </c>
    </row>
    <row r="9489" spans="2:3" x14ac:dyDescent="0.25">
      <c r="B9489" s="238">
        <v>9426</v>
      </c>
      <c r="C9489" s="237">
        <v>97.948926714696697</v>
      </c>
    </row>
    <row r="9490" spans="2:3" x14ac:dyDescent="0.25">
      <c r="B9490" s="238">
        <v>9427</v>
      </c>
      <c r="C9490" s="237">
        <v>-143.87304873545793</v>
      </c>
    </row>
    <row r="9491" spans="2:3" x14ac:dyDescent="0.25">
      <c r="B9491" s="238">
        <v>9428</v>
      </c>
      <c r="C9491" s="237">
        <v>411.12933874594711</v>
      </c>
    </row>
    <row r="9492" spans="2:3" x14ac:dyDescent="0.25">
      <c r="B9492" s="238">
        <v>9429</v>
      </c>
      <c r="C9492" s="237">
        <v>314.77089828554824</v>
      </c>
    </row>
    <row r="9493" spans="2:3" x14ac:dyDescent="0.25">
      <c r="B9493" s="238">
        <v>9430</v>
      </c>
      <c r="C9493" s="237">
        <v>1.7302692994963991</v>
      </c>
    </row>
    <row r="9494" spans="2:3" x14ac:dyDescent="0.25">
      <c r="B9494" s="238">
        <v>9431</v>
      </c>
      <c r="C9494" s="237">
        <v>469.35799012592861</v>
      </c>
    </row>
    <row r="9495" spans="2:3" x14ac:dyDescent="0.25">
      <c r="B9495" s="238">
        <v>9432</v>
      </c>
      <c r="C9495" s="237">
        <v>230.56452774954562</v>
      </c>
    </row>
    <row r="9496" spans="2:3" x14ac:dyDescent="0.25">
      <c r="B9496" s="238">
        <v>9433</v>
      </c>
      <c r="C9496" s="237">
        <v>180.80558005864961</v>
      </c>
    </row>
    <row r="9497" spans="2:3" x14ac:dyDescent="0.25">
      <c r="B9497" s="238">
        <v>9434</v>
      </c>
      <c r="C9497" s="237">
        <v>306.11811896258394</v>
      </c>
    </row>
    <row r="9498" spans="2:3" x14ac:dyDescent="0.25">
      <c r="B9498" s="238">
        <v>9435</v>
      </c>
      <c r="C9498" s="237">
        <v>143.03461219175</v>
      </c>
    </row>
    <row r="9499" spans="2:3" x14ac:dyDescent="0.25">
      <c r="B9499" s="238">
        <v>9436</v>
      </c>
      <c r="C9499" s="237">
        <v>298.31639648440296</v>
      </c>
    </row>
    <row r="9500" spans="2:3" x14ac:dyDescent="0.25">
      <c r="B9500" s="238">
        <v>9437</v>
      </c>
      <c r="C9500" s="237">
        <v>73.378698061425837</v>
      </c>
    </row>
    <row r="9501" spans="2:3" x14ac:dyDescent="0.25">
      <c r="B9501" s="238">
        <v>9438</v>
      </c>
      <c r="C9501" s="237">
        <v>154.53047743199431</v>
      </c>
    </row>
    <row r="9502" spans="2:3" x14ac:dyDescent="0.25">
      <c r="B9502" s="238">
        <v>9439</v>
      </c>
      <c r="C9502" s="237">
        <v>256.30747279904261</v>
      </c>
    </row>
    <row r="9503" spans="2:3" x14ac:dyDescent="0.25">
      <c r="B9503" s="238">
        <v>9440</v>
      </c>
      <c r="C9503" s="237">
        <v>-55.799344355227106</v>
      </c>
    </row>
    <row r="9504" spans="2:3" x14ac:dyDescent="0.25">
      <c r="B9504" s="238">
        <v>9441</v>
      </c>
      <c r="C9504" s="237">
        <v>86.088411859532272</v>
      </c>
    </row>
    <row r="9505" spans="2:3" x14ac:dyDescent="0.25">
      <c r="B9505" s="238">
        <v>9442</v>
      </c>
      <c r="C9505" s="237">
        <v>66.037293157314451</v>
      </c>
    </row>
    <row r="9506" spans="2:3" x14ac:dyDescent="0.25">
      <c r="B9506" s="238">
        <v>9443</v>
      </c>
      <c r="C9506" s="237">
        <v>148.15975946128958</v>
      </c>
    </row>
    <row r="9507" spans="2:3" x14ac:dyDescent="0.25">
      <c r="B9507" s="238">
        <v>9444</v>
      </c>
      <c r="C9507" s="237">
        <v>208.88114423939257</v>
      </c>
    </row>
    <row r="9508" spans="2:3" x14ac:dyDescent="0.25">
      <c r="B9508" s="238">
        <v>9445</v>
      </c>
      <c r="C9508" s="237">
        <v>93.301093597759973</v>
      </c>
    </row>
    <row r="9509" spans="2:3" x14ac:dyDescent="0.25">
      <c r="B9509" s="238">
        <v>9446</v>
      </c>
      <c r="C9509" s="237">
        <v>-92.004309343123737</v>
      </c>
    </row>
    <row r="9510" spans="2:3" x14ac:dyDescent="0.25">
      <c r="B9510" s="238">
        <v>9447</v>
      </c>
      <c r="C9510" s="237">
        <v>-156.31007288943692</v>
      </c>
    </row>
    <row r="9511" spans="2:3" x14ac:dyDescent="0.25">
      <c r="B9511" s="238">
        <v>9448</v>
      </c>
      <c r="C9511" s="237">
        <v>180.74119641246824</v>
      </c>
    </row>
    <row r="9512" spans="2:3" x14ac:dyDescent="0.25">
      <c r="B9512" s="238">
        <v>9449</v>
      </c>
      <c r="C9512" s="237">
        <v>23.848604765256241</v>
      </c>
    </row>
    <row r="9513" spans="2:3" x14ac:dyDescent="0.25">
      <c r="B9513" s="238">
        <v>9450</v>
      </c>
      <c r="C9513" s="237">
        <v>207.62479775392234</v>
      </c>
    </row>
    <row r="9514" spans="2:3" x14ac:dyDescent="0.25">
      <c r="B9514" s="238">
        <v>9451</v>
      </c>
      <c r="C9514" s="237">
        <v>-258.37141703964869</v>
      </c>
    </row>
    <row r="9515" spans="2:3" x14ac:dyDescent="0.25">
      <c r="B9515" s="238">
        <v>9452</v>
      </c>
      <c r="C9515" s="237">
        <v>-138.59852581733276</v>
      </c>
    </row>
    <row r="9516" spans="2:3" x14ac:dyDescent="0.25">
      <c r="B9516" s="238">
        <v>9453</v>
      </c>
      <c r="C9516" s="237">
        <v>20.502191304551133</v>
      </c>
    </row>
    <row r="9517" spans="2:3" x14ac:dyDescent="0.25">
      <c r="B9517" s="238">
        <v>9454</v>
      </c>
      <c r="C9517" s="237">
        <v>189.02495907523979</v>
      </c>
    </row>
    <row r="9518" spans="2:3" x14ac:dyDescent="0.25">
      <c r="B9518" s="238">
        <v>9455</v>
      </c>
      <c r="C9518" s="237">
        <v>248.12899446741903</v>
      </c>
    </row>
    <row r="9519" spans="2:3" x14ac:dyDescent="0.25">
      <c r="B9519" s="238">
        <v>9456</v>
      </c>
      <c r="C9519" s="237">
        <v>46.823581312387901</v>
      </c>
    </row>
    <row r="9520" spans="2:3" x14ac:dyDescent="0.25">
      <c r="B9520" s="238">
        <v>9457</v>
      </c>
      <c r="C9520" s="237">
        <v>163.1822911345439</v>
      </c>
    </row>
    <row r="9521" spans="2:3" x14ac:dyDescent="0.25">
      <c r="B9521" s="238">
        <v>9458</v>
      </c>
      <c r="C9521" s="237">
        <v>34.852532907817121</v>
      </c>
    </row>
    <row r="9522" spans="2:3" x14ac:dyDescent="0.25">
      <c r="B9522" s="238">
        <v>9459</v>
      </c>
      <c r="C9522" s="237">
        <v>-51.523619817567948</v>
      </c>
    </row>
    <row r="9523" spans="2:3" x14ac:dyDescent="0.25">
      <c r="B9523" s="238">
        <v>9460</v>
      </c>
      <c r="C9523" s="237">
        <v>-1.2357530232574447</v>
      </c>
    </row>
    <row r="9524" spans="2:3" x14ac:dyDescent="0.25">
      <c r="B9524" s="238">
        <v>9461</v>
      </c>
      <c r="C9524" s="237">
        <v>81.34614564356454</v>
      </c>
    </row>
    <row r="9525" spans="2:3" x14ac:dyDescent="0.25">
      <c r="B9525" s="238">
        <v>9462</v>
      </c>
      <c r="C9525" s="237">
        <v>35.424164108867416</v>
      </c>
    </row>
    <row r="9526" spans="2:3" x14ac:dyDescent="0.25">
      <c r="B9526" s="238">
        <v>9463</v>
      </c>
      <c r="C9526" s="237">
        <v>-32.191861884653804</v>
      </c>
    </row>
    <row r="9527" spans="2:3" x14ac:dyDescent="0.25">
      <c r="B9527" s="238">
        <v>9464</v>
      </c>
      <c r="C9527" s="237">
        <v>-190.14490920880286</v>
      </c>
    </row>
    <row r="9528" spans="2:3" x14ac:dyDescent="0.25">
      <c r="B9528" s="238">
        <v>9465</v>
      </c>
      <c r="C9528" s="237">
        <v>12.358056509710991</v>
      </c>
    </row>
    <row r="9529" spans="2:3" x14ac:dyDescent="0.25">
      <c r="B9529" s="238">
        <v>9466</v>
      </c>
      <c r="C9529" s="237">
        <v>65.448189211637015</v>
      </c>
    </row>
    <row r="9530" spans="2:3" x14ac:dyDescent="0.25">
      <c r="B9530" s="238">
        <v>9467</v>
      </c>
      <c r="C9530" s="237">
        <v>135.33693703911632</v>
      </c>
    </row>
    <row r="9531" spans="2:3" x14ac:dyDescent="0.25">
      <c r="B9531" s="238">
        <v>9468</v>
      </c>
      <c r="C9531" s="237">
        <v>43.554943367873392</v>
      </c>
    </row>
    <row r="9532" spans="2:3" x14ac:dyDescent="0.25">
      <c r="B9532" s="238">
        <v>9469</v>
      </c>
      <c r="C9532" s="237">
        <v>29.734237098746647</v>
      </c>
    </row>
    <row r="9533" spans="2:3" x14ac:dyDescent="0.25">
      <c r="B9533" s="238">
        <v>9470</v>
      </c>
      <c r="C9533" s="237">
        <v>-29.252410920308677</v>
      </c>
    </row>
    <row r="9534" spans="2:3" x14ac:dyDescent="0.25">
      <c r="B9534" s="238">
        <v>9471</v>
      </c>
      <c r="C9534" s="237">
        <v>51.083880196737496</v>
      </c>
    </row>
    <row r="9535" spans="2:3" x14ac:dyDescent="0.25">
      <c r="B9535" s="238">
        <v>9472</v>
      </c>
      <c r="C9535" s="237">
        <v>148.18273360692024</v>
      </c>
    </row>
    <row r="9536" spans="2:3" x14ac:dyDescent="0.25">
      <c r="B9536" s="238">
        <v>9473</v>
      </c>
      <c r="C9536" s="237">
        <v>129.55404053893037</v>
      </c>
    </row>
    <row r="9537" spans="2:3" x14ac:dyDescent="0.25">
      <c r="B9537" s="238">
        <v>9474</v>
      </c>
      <c r="C9537" s="237">
        <v>231.41539239179392</v>
      </c>
    </row>
    <row r="9538" spans="2:3" x14ac:dyDescent="0.25">
      <c r="B9538" s="238">
        <v>9475</v>
      </c>
      <c r="C9538" s="237">
        <v>120.41420844565357</v>
      </c>
    </row>
    <row r="9539" spans="2:3" x14ac:dyDescent="0.25">
      <c r="B9539" s="238">
        <v>9476</v>
      </c>
      <c r="C9539" s="237">
        <v>412.5232681426466</v>
      </c>
    </row>
    <row r="9540" spans="2:3" x14ac:dyDescent="0.25">
      <c r="B9540" s="238">
        <v>9477</v>
      </c>
      <c r="C9540" s="237">
        <v>36.297302845131227</v>
      </c>
    </row>
    <row r="9541" spans="2:3" x14ac:dyDescent="0.25">
      <c r="B9541" s="238">
        <v>9478</v>
      </c>
      <c r="C9541" s="237">
        <v>-210.87071629113882</v>
      </c>
    </row>
    <row r="9542" spans="2:3" x14ac:dyDescent="0.25">
      <c r="B9542" s="238">
        <v>9479</v>
      </c>
      <c r="C9542" s="237">
        <v>110.38623673365692</v>
      </c>
    </row>
    <row r="9543" spans="2:3" x14ac:dyDescent="0.25">
      <c r="B9543" s="238">
        <v>9480</v>
      </c>
      <c r="C9543" s="237">
        <v>63.055795750919977</v>
      </c>
    </row>
    <row r="9544" spans="2:3" x14ac:dyDescent="0.25">
      <c r="B9544" s="238">
        <v>9481</v>
      </c>
      <c r="C9544" s="237">
        <v>51.276684276067328</v>
      </c>
    </row>
    <row r="9545" spans="2:3" x14ac:dyDescent="0.25">
      <c r="B9545" s="238">
        <v>9482</v>
      </c>
      <c r="C9545" s="237">
        <v>-58.777121220822607</v>
      </c>
    </row>
    <row r="9546" spans="2:3" x14ac:dyDescent="0.25">
      <c r="B9546" s="238">
        <v>9483</v>
      </c>
      <c r="C9546" s="237">
        <v>153.19327699860688</v>
      </c>
    </row>
    <row r="9547" spans="2:3" x14ac:dyDescent="0.25">
      <c r="B9547" s="238">
        <v>9484</v>
      </c>
      <c r="C9547" s="237">
        <v>264.47920035455951</v>
      </c>
    </row>
    <row r="9548" spans="2:3" x14ac:dyDescent="0.25">
      <c r="B9548" s="238">
        <v>9485</v>
      </c>
      <c r="C9548" s="237">
        <v>279.56387463131568</v>
      </c>
    </row>
    <row r="9549" spans="2:3" x14ac:dyDescent="0.25">
      <c r="B9549" s="238">
        <v>9486</v>
      </c>
      <c r="C9549" s="237">
        <v>132.8964985944682</v>
      </c>
    </row>
    <row r="9550" spans="2:3" x14ac:dyDescent="0.25">
      <c r="B9550" s="238">
        <v>9487</v>
      </c>
      <c r="C9550" s="237">
        <v>70.937736171719678</v>
      </c>
    </row>
    <row r="9551" spans="2:3" x14ac:dyDescent="0.25">
      <c r="B9551" s="238">
        <v>9488</v>
      </c>
      <c r="C9551" s="237">
        <v>228.6063565539481</v>
      </c>
    </row>
    <row r="9552" spans="2:3" x14ac:dyDescent="0.25">
      <c r="B9552" s="238">
        <v>9489</v>
      </c>
      <c r="C9552" s="237">
        <v>25.907494471634251</v>
      </c>
    </row>
    <row r="9553" spans="2:3" x14ac:dyDescent="0.25">
      <c r="B9553" s="238">
        <v>9490</v>
      </c>
      <c r="C9553" s="237">
        <v>240.95297874116045</v>
      </c>
    </row>
    <row r="9554" spans="2:3" x14ac:dyDescent="0.25">
      <c r="B9554" s="238">
        <v>9491</v>
      </c>
      <c r="C9554" s="237">
        <v>-140.06737315159779</v>
      </c>
    </row>
    <row r="9555" spans="2:3" x14ac:dyDescent="0.25">
      <c r="B9555" s="238">
        <v>9492</v>
      </c>
      <c r="C9555" s="237">
        <v>73.193332058308357</v>
      </c>
    </row>
    <row r="9556" spans="2:3" x14ac:dyDescent="0.25">
      <c r="B9556" s="238">
        <v>9493</v>
      </c>
      <c r="C9556" s="237">
        <v>-0.75410696524645005</v>
      </c>
    </row>
    <row r="9557" spans="2:3" x14ac:dyDescent="0.25">
      <c r="B9557" s="238">
        <v>9494</v>
      </c>
      <c r="C9557" s="237">
        <v>326.84526156644591</v>
      </c>
    </row>
    <row r="9558" spans="2:3" x14ac:dyDescent="0.25">
      <c r="B9558" s="238">
        <v>9495</v>
      </c>
      <c r="C9558" s="237">
        <v>-327.97099588559206</v>
      </c>
    </row>
    <row r="9559" spans="2:3" x14ac:dyDescent="0.25">
      <c r="B9559" s="238">
        <v>9496</v>
      </c>
      <c r="C9559" s="237">
        <v>270.06734085776282</v>
      </c>
    </row>
    <row r="9560" spans="2:3" x14ac:dyDescent="0.25">
      <c r="B9560" s="238">
        <v>9497</v>
      </c>
      <c r="C9560" s="237">
        <v>188.95426776763594</v>
      </c>
    </row>
    <row r="9561" spans="2:3" x14ac:dyDescent="0.25">
      <c r="B9561" s="238">
        <v>9498</v>
      </c>
      <c r="C9561" s="237">
        <v>12.191294521205208</v>
      </c>
    </row>
    <row r="9562" spans="2:3" x14ac:dyDescent="0.25">
      <c r="B9562" s="238">
        <v>9499</v>
      </c>
      <c r="C9562" s="237">
        <v>60.093520573094686</v>
      </c>
    </row>
    <row r="9563" spans="2:3" x14ac:dyDescent="0.25">
      <c r="B9563" s="238">
        <v>9500</v>
      </c>
      <c r="C9563" s="237">
        <v>123.6709791826009</v>
      </c>
    </row>
    <row r="9564" spans="2:3" x14ac:dyDescent="0.25">
      <c r="B9564" s="238">
        <v>9501</v>
      </c>
      <c r="C9564" s="237">
        <v>-88.486785739316332</v>
      </c>
    </row>
    <row r="9565" spans="2:3" x14ac:dyDescent="0.25">
      <c r="B9565" s="238">
        <v>9502</v>
      </c>
      <c r="C9565" s="237">
        <v>155.4641117957884</v>
      </c>
    </row>
    <row r="9566" spans="2:3" x14ac:dyDescent="0.25">
      <c r="B9566" s="238">
        <v>9503</v>
      </c>
      <c r="C9566" s="237">
        <v>124.67722493446703</v>
      </c>
    </row>
    <row r="9567" spans="2:3" x14ac:dyDescent="0.25">
      <c r="B9567" s="238">
        <v>9504</v>
      </c>
      <c r="C9567" s="237">
        <v>285.41032471961205</v>
      </c>
    </row>
    <row r="9568" spans="2:3" x14ac:dyDescent="0.25">
      <c r="B9568" s="238">
        <v>9505</v>
      </c>
      <c r="C9568" s="237">
        <v>-50.526214154646539</v>
      </c>
    </row>
    <row r="9569" spans="2:3" x14ac:dyDescent="0.25">
      <c r="B9569" s="238">
        <v>9506</v>
      </c>
      <c r="C9569" s="237">
        <v>27.048351951716384</v>
      </c>
    </row>
    <row r="9570" spans="2:3" x14ac:dyDescent="0.25">
      <c r="B9570" s="238">
        <v>9507</v>
      </c>
      <c r="C9570" s="237">
        <v>-26.85516839323725</v>
      </c>
    </row>
    <row r="9571" spans="2:3" x14ac:dyDescent="0.25">
      <c r="B9571" s="238">
        <v>9508</v>
      </c>
      <c r="C9571" s="237">
        <v>443.31915157588685</v>
      </c>
    </row>
    <row r="9572" spans="2:3" x14ac:dyDescent="0.25">
      <c r="B9572" s="238">
        <v>9509</v>
      </c>
      <c r="C9572" s="237">
        <v>114.66766983040358</v>
      </c>
    </row>
    <row r="9573" spans="2:3" x14ac:dyDescent="0.25">
      <c r="B9573" s="238">
        <v>9510</v>
      </c>
      <c r="C9573" s="237">
        <v>163.8245119273918</v>
      </c>
    </row>
    <row r="9574" spans="2:3" x14ac:dyDescent="0.25">
      <c r="B9574" s="238">
        <v>9511</v>
      </c>
      <c r="C9574" s="237">
        <v>225.78788642870933</v>
      </c>
    </row>
    <row r="9575" spans="2:3" x14ac:dyDescent="0.25">
      <c r="B9575" s="238">
        <v>9512</v>
      </c>
      <c r="C9575" s="237">
        <v>156.14020278859098</v>
      </c>
    </row>
    <row r="9576" spans="2:3" x14ac:dyDescent="0.25">
      <c r="B9576" s="238">
        <v>9513</v>
      </c>
      <c r="C9576" s="237">
        <v>179.87582432137373</v>
      </c>
    </row>
    <row r="9577" spans="2:3" x14ac:dyDescent="0.25">
      <c r="B9577" s="238">
        <v>9514</v>
      </c>
      <c r="C9577" s="237">
        <v>222.66141697921034</v>
      </c>
    </row>
    <row r="9578" spans="2:3" x14ac:dyDescent="0.25">
      <c r="B9578" s="238">
        <v>9515</v>
      </c>
      <c r="C9578" s="237">
        <v>116.70583691821537</v>
      </c>
    </row>
    <row r="9579" spans="2:3" x14ac:dyDescent="0.25">
      <c r="B9579" s="238">
        <v>9516</v>
      </c>
      <c r="C9579" s="237">
        <v>299.96393480742643</v>
      </c>
    </row>
    <row r="9580" spans="2:3" x14ac:dyDescent="0.25">
      <c r="B9580" s="238">
        <v>9517</v>
      </c>
      <c r="C9580" s="237">
        <v>191.44824748798101</v>
      </c>
    </row>
    <row r="9581" spans="2:3" x14ac:dyDescent="0.25">
      <c r="B9581" s="238">
        <v>9518</v>
      </c>
      <c r="C9581" s="237">
        <v>73.477893579084451</v>
      </c>
    </row>
    <row r="9582" spans="2:3" x14ac:dyDescent="0.25">
      <c r="B9582" s="238">
        <v>9519</v>
      </c>
      <c r="C9582" s="237">
        <v>195.77670972727748</v>
      </c>
    </row>
    <row r="9583" spans="2:3" x14ac:dyDescent="0.25">
      <c r="B9583" s="238">
        <v>9520</v>
      </c>
      <c r="C9583" s="237">
        <v>209.20730608247632</v>
      </c>
    </row>
    <row r="9584" spans="2:3" x14ac:dyDescent="0.25">
      <c r="B9584" s="238">
        <v>9521</v>
      </c>
      <c r="C9584" s="237">
        <v>369.74657479706377</v>
      </c>
    </row>
    <row r="9585" spans="2:3" x14ac:dyDescent="0.25">
      <c r="B9585" s="238">
        <v>9522</v>
      </c>
      <c r="C9585" s="237">
        <v>-93.341055254702951</v>
      </c>
    </row>
    <row r="9586" spans="2:3" x14ac:dyDescent="0.25">
      <c r="B9586" s="238">
        <v>9523</v>
      </c>
      <c r="C9586" s="237">
        <v>257.52301981119376</v>
      </c>
    </row>
    <row r="9587" spans="2:3" x14ac:dyDescent="0.25">
      <c r="B9587" s="238">
        <v>9524</v>
      </c>
      <c r="C9587" s="237">
        <v>278.13157925010864</v>
      </c>
    </row>
    <row r="9588" spans="2:3" x14ac:dyDescent="0.25">
      <c r="B9588" s="238">
        <v>9525</v>
      </c>
      <c r="C9588" s="237">
        <v>511.61316447624756</v>
      </c>
    </row>
    <row r="9589" spans="2:3" x14ac:dyDescent="0.25">
      <c r="B9589" s="238">
        <v>9526</v>
      </c>
      <c r="C9589" s="237">
        <v>110.4001556296043</v>
      </c>
    </row>
    <row r="9590" spans="2:3" x14ac:dyDescent="0.25">
      <c r="B9590" s="238">
        <v>9527</v>
      </c>
      <c r="C9590" s="237">
        <v>-31.819019941763486</v>
      </c>
    </row>
    <row r="9591" spans="2:3" x14ac:dyDescent="0.25">
      <c r="B9591" s="238">
        <v>9528</v>
      </c>
      <c r="C9591" s="237">
        <v>88.399133884604495</v>
      </c>
    </row>
    <row r="9592" spans="2:3" x14ac:dyDescent="0.25">
      <c r="B9592" s="238">
        <v>9529</v>
      </c>
      <c r="C9592" s="237">
        <v>43.776103352684373</v>
      </c>
    </row>
    <row r="9593" spans="2:3" x14ac:dyDescent="0.25">
      <c r="B9593" s="238">
        <v>9530</v>
      </c>
      <c r="C9593" s="237">
        <v>158.53226834445155</v>
      </c>
    </row>
    <row r="9594" spans="2:3" x14ac:dyDescent="0.25">
      <c r="B9594" s="238">
        <v>9531</v>
      </c>
      <c r="C9594" s="237">
        <v>216.35073286983072</v>
      </c>
    </row>
    <row r="9595" spans="2:3" x14ac:dyDescent="0.25">
      <c r="B9595" s="238">
        <v>9532</v>
      </c>
      <c r="C9595" s="237">
        <v>-77.953649296113099</v>
      </c>
    </row>
    <row r="9596" spans="2:3" x14ac:dyDescent="0.25">
      <c r="B9596" s="238">
        <v>9533</v>
      </c>
      <c r="C9596" s="237">
        <v>215.69291380106347</v>
      </c>
    </row>
    <row r="9597" spans="2:3" x14ac:dyDescent="0.25">
      <c r="B9597" s="238">
        <v>9534</v>
      </c>
      <c r="C9597" s="237">
        <v>123.50534129242905</v>
      </c>
    </row>
    <row r="9598" spans="2:3" x14ac:dyDescent="0.25">
      <c r="B9598" s="238">
        <v>9535</v>
      </c>
      <c r="C9598" s="237">
        <v>-36.415647698659768</v>
      </c>
    </row>
    <row r="9599" spans="2:3" x14ac:dyDescent="0.25">
      <c r="B9599" s="238">
        <v>9536</v>
      </c>
      <c r="C9599" s="237">
        <v>173.18362987278095</v>
      </c>
    </row>
    <row r="9600" spans="2:3" x14ac:dyDescent="0.25">
      <c r="B9600" s="238">
        <v>9537</v>
      </c>
      <c r="C9600" s="237">
        <v>84.925731356936637</v>
      </c>
    </row>
    <row r="9601" spans="2:3" x14ac:dyDescent="0.25">
      <c r="B9601" s="238">
        <v>9538</v>
      </c>
      <c r="C9601" s="237">
        <v>166.68939341054408</v>
      </c>
    </row>
    <row r="9602" spans="2:3" x14ac:dyDescent="0.25">
      <c r="B9602" s="238">
        <v>9539</v>
      </c>
      <c r="C9602" s="237">
        <v>340.56976144885738</v>
      </c>
    </row>
    <row r="9603" spans="2:3" x14ac:dyDescent="0.25">
      <c r="B9603" s="238">
        <v>9540</v>
      </c>
      <c r="C9603" s="237">
        <v>42.169860785640111</v>
      </c>
    </row>
    <row r="9604" spans="2:3" x14ac:dyDescent="0.25">
      <c r="B9604" s="238">
        <v>9541</v>
      </c>
      <c r="C9604" s="237">
        <v>213.48485659726347</v>
      </c>
    </row>
    <row r="9605" spans="2:3" x14ac:dyDescent="0.25">
      <c r="B9605" s="238">
        <v>9542</v>
      </c>
      <c r="C9605" s="237">
        <v>-45.711319352153396</v>
      </c>
    </row>
    <row r="9606" spans="2:3" x14ac:dyDescent="0.25">
      <c r="B9606" s="238">
        <v>9543</v>
      </c>
      <c r="C9606" s="237">
        <v>35.547566885183713</v>
      </c>
    </row>
    <row r="9607" spans="2:3" x14ac:dyDescent="0.25">
      <c r="B9607" s="238">
        <v>9544</v>
      </c>
      <c r="C9607" s="237">
        <v>350.20176933799655</v>
      </c>
    </row>
    <row r="9608" spans="2:3" x14ac:dyDescent="0.25">
      <c r="B9608" s="238">
        <v>9545</v>
      </c>
      <c r="C9608" s="237">
        <v>195.8465997834283</v>
      </c>
    </row>
    <row r="9609" spans="2:3" x14ac:dyDescent="0.25">
      <c r="B9609" s="238">
        <v>9546</v>
      </c>
      <c r="C9609" s="237">
        <v>219.44716176466534</v>
      </c>
    </row>
    <row r="9610" spans="2:3" x14ac:dyDescent="0.25">
      <c r="B9610" s="238">
        <v>9547</v>
      </c>
      <c r="C9610" s="237">
        <v>245.53037316172774</v>
      </c>
    </row>
    <row r="9611" spans="2:3" x14ac:dyDescent="0.25">
      <c r="B9611" s="238">
        <v>9548</v>
      </c>
      <c r="C9611" s="237">
        <v>220.90811011027625</v>
      </c>
    </row>
    <row r="9612" spans="2:3" x14ac:dyDescent="0.25">
      <c r="B9612" s="238">
        <v>9549</v>
      </c>
      <c r="C9612" s="237">
        <v>182.75758306928762</v>
      </c>
    </row>
    <row r="9613" spans="2:3" x14ac:dyDescent="0.25">
      <c r="B9613" s="238">
        <v>9550</v>
      </c>
      <c r="C9613" s="237">
        <v>195.44200224891023</v>
      </c>
    </row>
    <row r="9614" spans="2:3" x14ac:dyDescent="0.25">
      <c r="B9614" s="238">
        <v>9551</v>
      </c>
      <c r="C9614" s="237">
        <v>31.338811963541659</v>
      </c>
    </row>
    <row r="9615" spans="2:3" x14ac:dyDescent="0.25">
      <c r="B9615" s="238">
        <v>9552</v>
      </c>
      <c r="C9615" s="237">
        <v>43.371853385577424</v>
      </c>
    </row>
    <row r="9616" spans="2:3" x14ac:dyDescent="0.25">
      <c r="B9616" s="238">
        <v>9553</v>
      </c>
      <c r="C9616" s="237">
        <v>-22.714927305803656</v>
      </c>
    </row>
    <row r="9617" spans="2:3" x14ac:dyDescent="0.25">
      <c r="B9617" s="238">
        <v>9554</v>
      </c>
      <c r="C9617" s="237">
        <v>166.8946959646243</v>
      </c>
    </row>
    <row r="9618" spans="2:3" x14ac:dyDescent="0.25">
      <c r="B9618" s="238">
        <v>9555</v>
      </c>
      <c r="C9618" s="237">
        <v>-62.090741132861012</v>
      </c>
    </row>
    <row r="9619" spans="2:3" x14ac:dyDescent="0.25">
      <c r="B9619" s="238">
        <v>9556</v>
      </c>
      <c r="C9619" s="237">
        <v>-6.1887562516736239</v>
      </c>
    </row>
    <row r="9620" spans="2:3" x14ac:dyDescent="0.25">
      <c r="B9620" s="238">
        <v>9557</v>
      </c>
      <c r="C9620" s="237">
        <v>155.22827616928382</v>
      </c>
    </row>
    <row r="9621" spans="2:3" x14ac:dyDescent="0.25">
      <c r="B9621" s="238">
        <v>9558</v>
      </c>
      <c r="C9621" s="237">
        <v>210.00287102443775</v>
      </c>
    </row>
    <row r="9622" spans="2:3" x14ac:dyDescent="0.25">
      <c r="B9622" s="238">
        <v>9559</v>
      </c>
      <c r="C9622" s="237">
        <v>83.031828453054544</v>
      </c>
    </row>
    <row r="9623" spans="2:3" x14ac:dyDescent="0.25">
      <c r="B9623" s="238">
        <v>9560</v>
      </c>
      <c r="C9623" s="237">
        <v>115.68671859549166</v>
      </c>
    </row>
    <row r="9624" spans="2:3" x14ac:dyDescent="0.25">
      <c r="B9624" s="238">
        <v>9561</v>
      </c>
      <c r="C9624" s="237">
        <v>-41.27932765924453</v>
      </c>
    </row>
    <row r="9625" spans="2:3" x14ac:dyDescent="0.25">
      <c r="B9625" s="238">
        <v>9562</v>
      </c>
      <c r="C9625" s="237">
        <v>106.97587018697052</v>
      </c>
    </row>
    <row r="9626" spans="2:3" x14ac:dyDescent="0.25">
      <c r="B9626" s="238">
        <v>9563</v>
      </c>
      <c r="C9626" s="237">
        <v>93.227677297087865</v>
      </c>
    </row>
    <row r="9627" spans="2:3" x14ac:dyDescent="0.25">
      <c r="B9627" s="238">
        <v>9564</v>
      </c>
      <c r="C9627" s="237">
        <v>98.429228434902512</v>
      </c>
    </row>
    <row r="9628" spans="2:3" x14ac:dyDescent="0.25">
      <c r="B9628" s="238">
        <v>9565</v>
      </c>
      <c r="C9628" s="237">
        <v>111.6380142781272</v>
      </c>
    </row>
    <row r="9629" spans="2:3" x14ac:dyDescent="0.25">
      <c r="B9629" s="238">
        <v>9566</v>
      </c>
      <c r="C9629" s="237">
        <v>247.47058079208907</v>
      </c>
    </row>
    <row r="9630" spans="2:3" x14ac:dyDescent="0.25">
      <c r="B9630" s="238">
        <v>9567</v>
      </c>
      <c r="C9630" s="237">
        <v>238.04038741435997</v>
      </c>
    </row>
    <row r="9631" spans="2:3" x14ac:dyDescent="0.25">
      <c r="B9631" s="238">
        <v>9568</v>
      </c>
      <c r="C9631" s="237">
        <v>-175.50323481860892</v>
      </c>
    </row>
    <row r="9632" spans="2:3" x14ac:dyDescent="0.25">
      <c r="B9632" s="238">
        <v>9569</v>
      </c>
      <c r="C9632" s="237">
        <v>214.34345161995591</v>
      </c>
    </row>
    <row r="9633" spans="2:3" x14ac:dyDescent="0.25">
      <c r="B9633" s="238">
        <v>9570</v>
      </c>
      <c r="C9633" s="237">
        <v>268.3786658961987</v>
      </c>
    </row>
    <row r="9634" spans="2:3" x14ac:dyDescent="0.25">
      <c r="B9634" s="238">
        <v>9571</v>
      </c>
      <c r="C9634" s="237">
        <v>66.142882131293078</v>
      </c>
    </row>
    <row r="9635" spans="2:3" x14ac:dyDescent="0.25">
      <c r="B9635" s="238">
        <v>9572</v>
      </c>
      <c r="C9635" s="237">
        <v>125.33867222899178</v>
      </c>
    </row>
    <row r="9636" spans="2:3" x14ac:dyDescent="0.25">
      <c r="B9636" s="238">
        <v>9573</v>
      </c>
      <c r="C9636" s="237">
        <v>-0.14687514441187943</v>
      </c>
    </row>
    <row r="9637" spans="2:3" x14ac:dyDescent="0.25">
      <c r="B9637" s="238">
        <v>9574</v>
      </c>
      <c r="C9637" s="237">
        <v>219.85170832699961</v>
      </c>
    </row>
    <row r="9638" spans="2:3" x14ac:dyDescent="0.25">
      <c r="B9638" s="238">
        <v>9575</v>
      </c>
      <c r="C9638" s="237">
        <v>173.01439329410141</v>
      </c>
    </row>
    <row r="9639" spans="2:3" x14ac:dyDescent="0.25">
      <c r="B9639" s="238">
        <v>9576</v>
      </c>
      <c r="C9639" s="237">
        <v>5.6545117943223318</v>
      </c>
    </row>
    <row r="9640" spans="2:3" x14ac:dyDescent="0.25">
      <c r="B9640" s="238">
        <v>9577</v>
      </c>
      <c r="C9640" s="237">
        <v>-42.870047206180999</v>
      </c>
    </row>
    <row r="9641" spans="2:3" x14ac:dyDescent="0.25">
      <c r="B9641" s="238">
        <v>9578</v>
      </c>
      <c r="C9641" s="237">
        <v>109.61134417775681</v>
      </c>
    </row>
    <row r="9642" spans="2:3" x14ac:dyDescent="0.25">
      <c r="B9642" s="238">
        <v>9579</v>
      </c>
      <c r="C9642" s="237">
        <v>220.8251466650008</v>
      </c>
    </row>
    <row r="9643" spans="2:3" x14ac:dyDescent="0.25">
      <c r="B9643" s="238">
        <v>9580</v>
      </c>
      <c r="C9643" s="237">
        <v>368.58692423435087</v>
      </c>
    </row>
    <row r="9644" spans="2:3" x14ac:dyDescent="0.25">
      <c r="B9644" s="238">
        <v>9581</v>
      </c>
      <c r="C9644" s="237">
        <v>-36.685018624944945</v>
      </c>
    </row>
    <row r="9645" spans="2:3" x14ac:dyDescent="0.25">
      <c r="B9645" s="238">
        <v>9582</v>
      </c>
      <c r="C9645" s="237">
        <v>134.38106063404018</v>
      </c>
    </row>
    <row r="9646" spans="2:3" x14ac:dyDescent="0.25">
      <c r="B9646" s="238">
        <v>9583</v>
      </c>
      <c r="C9646" s="237">
        <v>163.25593155520059</v>
      </c>
    </row>
    <row r="9647" spans="2:3" x14ac:dyDescent="0.25">
      <c r="B9647" s="238">
        <v>9584</v>
      </c>
      <c r="C9647" s="237">
        <v>125.40119715647388</v>
      </c>
    </row>
    <row r="9648" spans="2:3" x14ac:dyDescent="0.25">
      <c r="B9648" s="238">
        <v>9585</v>
      </c>
      <c r="C9648" s="237">
        <v>257.26710057087172</v>
      </c>
    </row>
    <row r="9649" spans="2:3" x14ac:dyDescent="0.25">
      <c r="B9649" s="238">
        <v>9586</v>
      </c>
      <c r="C9649" s="237">
        <v>108.40921355028834</v>
      </c>
    </row>
    <row r="9650" spans="2:3" x14ac:dyDescent="0.25">
      <c r="B9650" s="238">
        <v>9587</v>
      </c>
      <c r="C9650" s="237">
        <v>86.259119325913133</v>
      </c>
    </row>
    <row r="9651" spans="2:3" x14ac:dyDescent="0.25">
      <c r="B9651" s="238">
        <v>9588</v>
      </c>
      <c r="C9651" s="237">
        <v>229.34005164412261</v>
      </c>
    </row>
    <row r="9652" spans="2:3" x14ac:dyDescent="0.25">
      <c r="B9652" s="238">
        <v>9589</v>
      </c>
      <c r="C9652" s="237">
        <v>-86.296503377375615</v>
      </c>
    </row>
    <row r="9653" spans="2:3" x14ac:dyDescent="0.25">
      <c r="B9653" s="238">
        <v>9590</v>
      </c>
      <c r="C9653" s="237">
        <v>-129.35616704694107</v>
      </c>
    </row>
    <row r="9654" spans="2:3" x14ac:dyDescent="0.25">
      <c r="B9654" s="238">
        <v>9591</v>
      </c>
      <c r="C9654" s="237">
        <v>287.33239004635766</v>
      </c>
    </row>
    <row r="9655" spans="2:3" x14ac:dyDescent="0.25">
      <c r="B9655" s="238">
        <v>9592</v>
      </c>
      <c r="C9655" s="237">
        <v>99.998279013912111</v>
      </c>
    </row>
    <row r="9656" spans="2:3" x14ac:dyDescent="0.25">
      <c r="B9656" s="238">
        <v>9593</v>
      </c>
      <c r="C9656" s="237">
        <v>-16.791558056956916</v>
      </c>
    </row>
    <row r="9657" spans="2:3" x14ac:dyDescent="0.25">
      <c r="B9657" s="238">
        <v>9594</v>
      </c>
      <c r="C9657" s="237">
        <v>198.09507118734825</v>
      </c>
    </row>
    <row r="9658" spans="2:3" x14ac:dyDescent="0.25">
      <c r="B9658" s="238">
        <v>9595</v>
      </c>
      <c r="C9658" s="237">
        <v>257.1646380153918</v>
      </c>
    </row>
    <row r="9659" spans="2:3" x14ac:dyDescent="0.25">
      <c r="B9659" s="238">
        <v>9596</v>
      </c>
      <c r="C9659" s="237">
        <v>190.31457204019034</v>
      </c>
    </row>
    <row r="9660" spans="2:3" x14ac:dyDescent="0.25">
      <c r="B9660" s="238">
        <v>9597</v>
      </c>
      <c r="C9660" s="237">
        <v>-67.527443588985449</v>
      </c>
    </row>
    <row r="9661" spans="2:3" x14ac:dyDescent="0.25">
      <c r="B9661" s="238">
        <v>9598</v>
      </c>
      <c r="C9661" s="237">
        <v>168.3440671081465</v>
      </c>
    </row>
    <row r="9662" spans="2:3" x14ac:dyDescent="0.25">
      <c r="B9662" s="238">
        <v>9599</v>
      </c>
      <c r="C9662" s="237">
        <v>142.33776250249423</v>
      </c>
    </row>
    <row r="9663" spans="2:3" x14ac:dyDescent="0.25">
      <c r="B9663" s="238">
        <v>9600</v>
      </c>
      <c r="C9663" s="237">
        <v>16.409246595236226</v>
      </c>
    </row>
    <row r="9664" spans="2:3" x14ac:dyDescent="0.25">
      <c r="B9664" s="238">
        <v>9601</v>
      </c>
      <c r="C9664" s="237">
        <v>166.37505994971977</v>
      </c>
    </row>
    <row r="9665" spans="2:3" x14ac:dyDescent="0.25">
      <c r="B9665" s="238">
        <v>9602</v>
      </c>
      <c r="C9665" s="237">
        <v>94.532394389087173</v>
      </c>
    </row>
    <row r="9666" spans="2:3" x14ac:dyDescent="0.25">
      <c r="B9666" s="238">
        <v>9603</v>
      </c>
      <c r="C9666" s="237">
        <v>-49.959109970473008</v>
      </c>
    </row>
    <row r="9667" spans="2:3" x14ac:dyDescent="0.25">
      <c r="B9667" s="238">
        <v>9604</v>
      </c>
      <c r="C9667" s="237">
        <v>-10.974336268188864</v>
      </c>
    </row>
    <row r="9668" spans="2:3" x14ac:dyDescent="0.25">
      <c r="B9668" s="238">
        <v>9605</v>
      </c>
      <c r="C9668" s="237">
        <v>-111.64793722546386</v>
      </c>
    </row>
    <row r="9669" spans="2:3" x14ac:dyDescent="0.25">
      <c r="B9669" s="238">
        <v>9606</v>
      </c>
      <c r="C9669" s="237">
        <v>261.08977358710536</v>
      </c>
    </row>
    <row r="9670" spans="2:3" x14ac:dyDescent="0.25">
      <c r="B9670" s="238">
        <v>9607</v>
      </c>
      <c r="C9670" s="237">
        <v>130.1833370066347</v>
      </c>
    </row>
    <row r="9671" spans="2:3" x14ac:dyDescent="0.25">
      <c r="B9671" s="238">
        <v>9608</v>
      </c>
      <c r="C9671" s="237">
        <v>143.37542681980358</v>
      </c>
    </row>
    <row r="9672" spans="2:3" x14ac:dyDescent="0.25">
      <c r="B9672" s="238">
        <v>9609</v>
      </c>
      <c r="C9672" s="237">
        <v>-3.5958658395109779</v>
      </c>
    </row>
    <row r="9673" spans="2:3" x14ac:dyDescent="0.25">
      <c r="B9673" s="238">
        <v>9610</v>
      </c>
      <c r="C9673" s="237">
        <v>181.66154587191542</v>
      </c>
    </row>
    <row r="9674" spans="2:3" x14ac:dyDescent="0.25">
      <c r="B9674" s="238">
        <v>9611</v>
      </c>
      <c r="C9674" s="237">
        <v>332.09831659231315</v>
      </c>
    </row>
    <row r="9675" spans="2:3" x14ac:dyDescent="0.25">
      <c r="B9675" s="238">
        <v>9612</v>
      </c>
      <c r="C9675" s="237">
        <v>130.57542485715209</v>
      </c>
    </row>
    <row r="9676" spans="2:3" x14ac:dyDescent="0.25">
      <c r="B9676" s="238">
        <v>9613</v>
      </c>
      <c r="C9676" s="237">
        <v>49.427108093197731</v>
      </c>
    </row>
    <row r="9677" spans="2:3" x14ac:dyDescent="0.25">
      <c r="B9677" s="238">
        <v>9614</v>
      </c>
      <c r="C9677" s="237">
        <v>298.0928696140802</v>
      </c>
    </row>
    <row r="9678" spans="2:3" x14ac:dyDescent="0.25">
      <c r="B9678" s="238">
        <v>9615</v>
      </c>
      <c r="C9678" s="237">
        <v>45.18849912909802</v>
      </c>
    </row>
    <row r="9679" spans="2:3" x14ac:dyDescent="0.25">
      <c r="B9679" s="238">
        <v>9616</v>
      </c>
      <c r="C9679" s="237">
        <v>67.382872388381429</v>
      </c>
    </row>
    <row r="9680" spans="2:3" x14ac:dyDescent="0.25">
      <c r="B9680" s="238">
        <v>9617</v>
      </c>
      <c r="C9680" s="237">
        <v>-75.754851163570919</v>
      </c>
    </row>
    <row r="9681" spans="2:3" x14ac:dyDescent="0.25">
      <c r="B9681" s="238">
        <v>9618</v>
      </c>
      <c r="C9681" s="237">
        <v>-92.493346618818919</v>
      </c>
    </row>
    <row r="9682" spans="2:3" x14ac:dyDescent="0.25">
      <c r="B9682" s="238">
        <v>9619</v>
      </c>
      <c r="C9682" s="237">
        <v>216.01311762873797</v>
      </c>
    </row>
    <row r="9683" spans="2:3" x14ac:dyDescent="0.25">
      <c r="B9683" s="238">
        <v>9620</v>
      </c>
      <c r="C9683" s="237">
        <v>162.10446864819275</v>
      </c>
    </row>
    <row r="9684" spans="2:3" x14ac:dyDescent="0.25">
      <c r="B9684" s="238">
        <v>9621</v>
      </c>
      <c r="C9684" s="237">
        <v>46.636200364082754</v>
      </c>
    </row>
    <row r="9685" spans="2:3" x14ac:dyDescent="0.25">
      <c r="B9685" s="238">
        <v>9622</v>
      </c>
      <c r="C9685" s="237">
        <v>179.90878594994143</v>
      </c>
    </row>
    <row r="9686" spans="2:3" x14ac:dyDescent="0.25">
      <c r="B9686" s="238">
        <v>9623</v>
      </c>
      <c r="C9686" s="237">
        <v>222.69744102059144</v>
      </c>
    </row>
    <row r="9687" spans="2:3" x14ac:dyDescent="0.25">
      <c r="B9687" s="238">
        <v>9624</v>
      </c>
      <c r="C9687" s="237">
        <v>53.932870425616343</v>
      </c>
    </row>
    <row r="9688" spans="2:3" x14ac:dyDescent="0.25">
      <c r="B9688" s="238">
        <v>9625</v>
      </c>
      <c r="C9688" s="237">
        <v>109.1447572908404</v>
      </c>
    </row>
    <row r="9689" spans="2:3" x14ac:dyDescent="0.25">
      <c r="B9689" s="238">
        <v>9626</v>
      </c>
      <c r="C9689" s="237">
        <v>194.03383184099999</v>
      </c>
    </row>
    <row r="9690" spans="2:3" x14ac:dyDescent="0.25">
      <c r="B9690" s="238">
        <v>9627</v>
      </c>
      <c r="C9690" s="237">
        <v>336.99241161316525</v>
      </c>
    </row>
    <row r="9691" spans="2:3" x14ac:dyDescent="0.25">
      <c r="B9691" s="238">
        <v>9628</v>
      </c>
      <c r="C9691" s="237">
        <v>71.703994542955414</v>
      </c>
    </row>
    <row r="9692" spans="2:3" x14ac:dyDescent="0.25">
      <c r="B9692" s="238">
        <v>9629</v>
      </c>
      <c r="C9692" s="237">
        <v>152.35099931661088</v>
      </c>
    </row>
    <row r="9693" spans="2:3" x14ac:dyDescent="0.25">
      <c r="B9693" s="238">
        <v>9630</v>
      </c>
      <c r="C9693" s="237">
        <v>341.11617129914248</v>
      </c>
    </row>
    <row r="9694" spans="2:3" x14ac:dyDescent="0.25">
      <c r="B9694" s="238">
        <v>9631</v>
      </c>
      <c r="C9694" s="237">
        <v>195.83947849906525</v>
      </c>
    </row>
    <row r="9695" spans="2:3" x14ac:dyDescent="0.25">
      <c r="B9695" s="238">
        <v>9632</v>
      </c>
      <c r="C9695" s="237">
        <v>37.336003929600594</v>
      </c>
    </row>
    <row r="9696" spans="2:3" x14ac:dyDescent="0.25">
      <c r="B9696" s="238">
        <v>9633</v>
      </c>
      <c r="C9696" s="237">
        <v>115.95517329215853</v>
      </c>
    </row>
    <row r="9697" spans="2:3" x14ac:dyDescent="0.25">
      <c r="B9697" s="238">
        <v>9634</v>
      </c>
      <c r="C9697" s="237">
        <v>119.10176486412257</v>
      </c>
    </row>
    <row r="9698" spans="2:3" x14ac:dyDescent="0.25">
      <c r="B9698" s="238">
        <v>9635</v>
      </c>
      <c r="C9698" s="237">
        <v>182.9032387785804</v>
      </c>
    </row>
    <row r="9699" spans="2:3" x14ac:dyDescent="0.25">
      <c r="B9699" s="238">
        <v>9636</v>
      </c>
      <c r="C9699" s="237">
        <v>66.475315842057626</v>
      </c>
    </row>
    <row r="9700" spans="2:3" x14ac:dyDescent="0.25">
      <c r="B9700" s="238">
        <v>9637</v>
      </c>
      <c r="C9700" s="237">
        <v>119.84713648170128</v>
      </c>
    </row>
    <row r="9701" spans="2:3" x14ac:dyDescent="0.25">
      <c r="B9701" s="238">
        <v>9638</v>
      </c>
      <c r="C9701" s="237">
        <v>380.5067749563126</v>
      </c>
    </row>
    <row r="9702" spans="2:3" x14ac:dyDescent="0.25">
      <c r="B9702" s="238">
        <v>9639</v>
      </c>
      <c r="C9702" s="237">
        <v>213.93739263070051</v>
      </c>
    </row>
    <row r="9703" spans="2:3" x14ac:dyDescent="0.25">
      <c r="B9703" s="238">
        <v>9640</v>
      </c>
      <c r="C9703" s="237">
        <v>28.900730093393008</v>
      </c>
    </row>
    <row r="9704" spans="2:3" x14ac:dyDescent="0.25">
      <c r="B9704" s="238">
        <v>9641</v>
      </c>
      <c r="C9704" s="237">
        <v>-23.679912123437674</v>
      </c>
    </row>
    <row r="9705" spans="2:3" x14ac:dyDescent="0.25">
      <c r="B9705" s="238">
        <v>9642</v>
      </c>
      <c r="C9705" s="237">
        <v>135.31362058158106</v>
      </c>
    </row>
    <row r="9706" spans="2:3" x14ac:dyDescent="0.25">
      <c r="B9706" s="238">
        <v>9643</v>
      </c>
      <c r="C9706" s="237">
        <v>225.66619806996641</v>
      </c>
    </row>
    <row r="9707" spans="2:3" x14ac:dyDescent="0.25">
      <c r="B9707" s="238">
        <v>9644</v>
      </c>
      <c r="C9707" s="237">
        <v>64.20684201324751</v>
      </c>
    </row>
    <row r="9708" spans="2:3" x14ac:dyDescent="0.25">
      <c r="B9708" s="238">
        <v>9645</v>
      </c>
      <c r="C9708" s="237">
        <v>43.408139433322887</v>
      </c>
    </row>
    <row r="9709" spans="2:3" x14ac:dyDescent="0.25">
      <c r="B9709" s="238">
        <v>9646</v>
      </c>
      <c r="C9709" s="237">
        <v>125.76035231182462</v>
      </c>
    </row>
    <row r="9710" spans="2:3" x14ac:dyDescent="0.25">
      <c r="B9710" s="238">
        <v>9647</v>
      </c>
      <c r="C9710" s="237">
        <v>127.12416698207412</v>
      </c>
    </row>
    <row r="9711" spans="2:3" x14ac:dyDescent="0.25">
      <c r="B9711" s="238">
        <v>9648</v>
      </c>
      <c r="C9711" s="237">
        <v>59.43267310854457</v>
      </c>
    </row>
    <row r="9712" spans="2:3" x14ac:dyDescent="0.25">
      <c r="B9712" s="238">
        <v>9649</v>
      </c>
      <c r="C9712" s="237">
        <v>191.36002365787522</v>
      </c>
    </row>
    <row r="9713" spans="2:3" x14ac:dyDescent="0.25">
      <c r="B9713" s="238">
        <v>9650</v>
      </c>
      <c r="C9713" s="237">
        <v>-45.58239580269472</v>
      </c>
    </row>
    <row r="9714" spans="2:3" x14ac:dyDescent="0.25">
      <c r="B9714" s="238">
        <v>9651</v>
      </c>
      <c r="C9714" s="237">
        <v>159.69861290195362</v>
      </c>
    </row>
    <row r="9715" spans="2:3" x14ac:dyDescent="0.25">
      <c r="B9715" s="238">
        <v>9652</v>
      </c>
      <c r="C9715" s="237">
        <v>95.13334922833846</v>
      </c>
    </row>
    <row r="9716" spans="2:3" x14ac:dyDescent="0.25">
      <c r="B9716" s="238">
        <v>9653</v>
      </c>
      <c r="C9716" s="237">
        <v>12.913361613596436</v>
      </c>
    </row>
    <row r="9717" spans="2:3" x14ac:dyDescent="0.25">
      <c r="B9717" s="238">
        <v>9654</v>
      </c>
      <c r="C9717" s="237">
        <v>160.01930219073736</v>
      </c>
    </row>
    <row r="9718" spans="2:3" x14ac:dyDescent="0.25">
      <c r="B9718" s="238">
        <v>9655</v>
      </c>
      <c r="C9718" s="237">
        <v>-140.77146445945181</v>
      </c>
    </row>
    <row r="9719" spans="2:3" x14ac:dyDescent="0.25">
      <c r="B9719" s="238">
        <v>9656</v>
      </c>
      <c r="C9719" s="237">
        <v>211.1794835558631</v>
      </c>
    </row>
    <row r="9720" spans="2:3" x14ac:dyDescent="0.25">
      <c r="B9720" s="238">
        <v>9657</v>
      </c>
      <c r="C9720" s="237">
        <v>45.712093159239558</v>
      </c>
    </row>
    <row r="9721" spans="2:3" x14ac:dyDescent="0.25">
      <c r="B9721" s="238">
        <v>9658</v>
      </c>
      <c r="C9721" s="237">
        <v>122.88122704869541</v>
      </c>
    </row>
    <row r="9722" spans="2:3" x14ac:dyDescent="0.25">
      <c r="B9722" s="238">
        <v>9659</v>
      </c>
      <c r="C9722" s="237">
        <v>32.813239485482967</v>
      </c>
    </row>
    <row r="9723" spans="2:3" x14ac:dyDescent="0.25">
      <c r="B9723" s="238">
        <v>9660</v>
      </c>
      <c r="C9723" s="237">
        <v>-3.0238435241734436</v>
      </c>
    </row>
    <row r="9724" spans="2:3" x14ac:dyDescent="0.25">
      <c r="B9724" s="238">
        <v>9661</v>
      </c>
      <c r="C9724" s="237">
        <v>69.988567848406404</v>
      </c>
    </row>
    <row r="9725" spans="2:3" x14ac:dyDescent="0.25">
      <c r="B9725" s="238">
        <v>9662</v>
      </c>
      <c r="C9725" s="237">
        <v>224.13225750006268</v>
      </c>
    </row>
    <row r="9726" spans="2:3" x14ac:dyDescent="0.25">
      <c r="B9726" s="238">
        <v>9663</v>
      </c>
      <c r="C9726" s="237">
        <v>19.437269336304865</v>
      </c>
    </row>
    <row r="9727" spans="2:3" x14ac:dyDescent="0.25">
      <c r="B9727" s="238">
        <v>9664</v>
      </c>
      <c r="C9727" s="237">
        <v>26.479993335716159</v>
      </c>
    </row>
    <row r="9728" spans="2:3" x14ac:dyDescent="0.25">
      <c r="B9728" s="238">
        <v>9665</v>
      </c>
      <c r="C9728" s="237">
        <v>49.478860982602527</v>
      </c>
    </row>
    <row r="9729" spans="2:3" x14ac:dyDescent="0.25">
      <c r="B9729" s="238">
        <v>9666</v>
      </c>
      <c r="C9729" s="237">
        <v>141.43071868858596</v>
      </c>
    </row>
    <row r="9730" spans="2:3" x14ac:dyDescent="0.25">
      <c r="B9730" s="238">
        <v>9667</v>
      </c>
      <c r="C9730" s="237">
        <v>298.90858759243577</v>
      </c>
    </row>
    <row r="9731" spans="2:3" x14ac:dyDescent="0.25">
      <c r="B9731" s="238">
        <v>9668</v>
      </c>
      <c r="C9731" s="237">
        <v>184.93829202596925</v>
      </c>
    </row>
    <row r="9732" spans="2:3" x14ac:dyDescent="0.25">
      <c r="B9732" s="238">
        <v>9669</v>
      </c>
      <c r="C9732" s="237">
        <v>348.67535464416835</v>
      </c>
    </row>
    <row r="9733" spans="2:3" x14ac:dyDescent="0.25">
      <c r="B9733" s="238">
        <v>9670</v>
      </c>
      <c r="C9733" s="237">
        <v>208.93096440550894</v>
      </c>
    </row>
    <row r="9734" spans="2:3" x14ac:dyDescent="0.25">
      <c r="B9734" s="238">
        <v>9671</v>
      </c>
      <c r="C9734" s="237">
        <v>0.37049204178255479</v>
      </c>
    </row>
    <row r="9735" spans="2:3" x14ac:dyDescent="0.25">
      <c r="B9735" s="238">
        <v>9672</v>
      </c>
      <c r="C9735" s="237">
        <v>134.47656820434923</v>
      </c>
    </row>
    <row r="9736" spans="2:3" x14ac:dyDescent="0.25">
      <c r="B9736" s="238">
        <v>9673</v>
      </c>
      <c r="C9736" s="237">
        <v>-83.882419087667728</v>
      </c>
    </row>
    <row r="9737" spans="2:3" x14ac:dyDescent="0.25">
      <c r="B9737" s="238">
        <v>9674</v>
      </c>
      <c r="C9737" s="237">
        <v>40.122564854962519</v>
      </c>
    </row>
    <row r="9738" spans="2:3" x14ac:dyDescent="0.25">
      <c r="B9738" s="238">
        <v>9675</v>
      </c>
      <c r="C9738" s="237">
        <v>-35.2175774443362</v>
      </c>
    </row>
    <row r="9739" spans="2:3" x14ac:dyDescent="0.25">
      <c r="B9739" s="238">
        <v>9676</v>
      </c>
      <c r="C9739" s="237">
        <v>326.55582514761437</v>
      </c>
    </row>
    <row r="9740" spans="2:3" x14ac:dyDescent="0.25">
      <c r="B9740" s="238">
        <v>9677</v>
      </c>
      <c r="C9740" s="237">
        <v>267.77476355415382</v>
      </c>
    </row>
    <row r="9741" spans="2:3" x14ac:dyDescent="0.25">
      <c r="B9741" s="238">
        <v>9678</v>
      </c>
      <c r="C9741" s="237">
        <v>-98.251607696051337</v>
      </c>
    </row>
    <row r="9742" spans="2:3" x14ac:dyDescent="0.25">
      <c r="B9742" s="238">
        <v>9679</v>
      </c>
      <c r="C9742" s="237">
        <v>178.71149189844874</v>
      </c>
    </row>
    <row r="9743" spans="2:3" x14ac:dyDescent="0.25">
      <c r="B9743" s="238">
        <v>9680</v>
      </c>
      <c r="C9743" s="237">
        <v>237.02323030428173</v>
      </c>
    </row>
    <row r="9744" spans="2:3" x14ac:dyDescent="0.25">
      <c r="B9744" s="238">
        <v>9681</v>
      </c>
      <c r="C9744" s="237">
        <v>75.689314464194126</v>
      </c>
    </row>
    <row r="9745" spans="2:3" x14ac:dyDescent="0.25">
      <c r="B9745" s="238">
        <v>9682</v>
      </c>
      <c r="C9745" s="237">
        <v>164.60644471025677</v>
      </c>
    </row>
    <row r="9746" spans="2:3" x14ac:dyDescent="0.25">
      <c r="B9746" s="238">
        <v>9683</v>
      </c>
      <c r="C9746" s="237">
        <v>72.474306684735325</v>
      </c>
    </row>
    <row r="9747" spans="2:3" x14ac:dyDescent="0.25">
      <c r="B9747" s="238">
        <v>9684</v>
      </c>
      <c r="C9747" s="237">
        <v>11.74874299994967</v>
      </c>
    </row>
    <row r="9748" spans="2:3" x14ac:dyDescent="0.25">
      <c r="B9748" s="238">
        <v>9685</v>
      </c>
      <c r="C9748" s="237">
        <v>25.329326343620622</v>
      </c>
    </row>
    <row r="9749" spans="2:3" x14ac:dyDescent="0.25">
      <c r="B9749" s="238">
        <v>9686</v>
      </c>
      <c r="C9749" s="237">
        <v>-149.19945228374689</v>
      </c>
    </row>
    <row r="9750" spans="2:3" x14ac:dyDescent="0.25">
      <c r="B9750" s="238">
        <v>9687</v>
      </c>
      <c r="C9750" s="237">
        <v>-74.837749852365306</v>
      </c>
    </row>
    <row r="9751" spans="2:3" x14ac:dyDescent="0.25">
      <c r="B9751" s="238">
        <v>9688</v>
      </c>
      <c r="C9751" s="237">
        <v>204.00320597706514</v>
      </c>
    </row>
    <row r="9752" spans="2:3" x14ac:dyDescent="0.25">
      <c r="B9752" s="238">
        <v>9689</v>
      </c>
      <c r="C9752" s="237">
        <v>-207.86173344272709</v>
      </c>
    </row>
    <row r="9753" spans="2:3" x14ac:dyDescent="0.25">
      <c r="B9753" s="238">
        <v>9690</v>
      </c>
      <c r="C9753" s="237">
        <v>287.32983354372254</v>
      </c>
    </row>
    <row r="9754" spans="2:3" x14ac:dyDescent="0.25">
      <c r="B9754" s="238">
        <v>9691</v>
      </c>
      <c r="C9754" s="237">
        <v>190.01148674265329</v>
      </c>
    </row>
    <row r="9755" spans="2:3" x14ac:dyDescent="0.25">
      <c r="B9755" s="238">
        <v>9692</v>
      </c>
      <c r="C9755" s="237">
        <v>147.61381068669493</v>
      </c>
    </row>
    <row r="9756" spans="2:3" x14ac:dyDescent="0.25">
      <c r="B9756" s="238">
        <v>9693</v>
      </c>
      <c r="C9756" s="237">
        <v>-109.6996821604786</v>
      </c>
    </row>
    <row r="9757" spans="2:3" x14ac:dyDescent="0.25">
      <c r="B9757" s="238">
        <v>9694</v>
      </c>
      <c r="C9757" s="237">
        <v>168.84033964621051</v>
      </c>
    </row>
    <row r="9758" spans="2:3" x14ac:dyDescent="0.25">
      <c r="B9758" s="238">
        <v>9695</v>
      </c>
      <c r="C9758" s="237">
        <v>77.782569910302982</v>
      </c>
    </row>
    <row r="9759" spans="2:3" x14ac:dyDescent="0.25">
      <c r="B9759" s="238">
        <v>9696</v>
      </c>
      <c r="C9759" s="237">
        <v>177.74819060878485</v>
      </c>
    </row>
    <row r="9760" spans="2:3" x14ac:dyDescent="0.25">
      <c r="B9760" s="238">
        <v>9697</v>
      </c>
      <c r="C9760" s="237">
        <v>-69.863286083841388</v>
      </c>
    </row>
    <row r="9761" spans="2:3" x14ac:dyDescent="0.25">
      <c r="B9761" s="238">
        <v>9698</v>
      </c>
      <c r="C9761" s="237">
        <v>95.369521196826497</v>
      </c>
    </row>
    <row r="9762" spans="2:3" x14ac:dyDescent="0.25">
      <c r="B9762" s="238">
        <v>9699</v>
      </c>
      <c r="C9762" s="237">
        <v>-42.193046872788102</v>
      </c>
    </row>
    <row r="9763" spans="2:3" x14ac:dyDescent="0.25">
      <c r="B9763" s="238">
        <v>9700</v>
      </c>
      <c r="C9763" s="237">
        <v>241.03447766039216</v>
      </c>
    </row>
    <row r="9764" spans="2:3" x14ac:dyDescent="0.25">
      <c r="B9764" s="238">
        <v>9701</v>
      </c>
      <c r="C9764" s="237">
        <v>152.89682911862531</v>
      </c>
    </row>
    <row r="9765" spans="2:3" x14ac:dyDescent="0.25">
      <c r="B9765" s="238">
        <v>9702</v>
      </c>
      <c r="C9765" s="237">
        <v>248.12034262658358</v>
      </c>
    </row>
    <row r="9766" spans="2:3" x14ac:dyDescent="0.25">
      <c r="B9766" s="238">
        <v>9703</v>
      </c>
      <c r="C9766" s="237">
        <v>29.668627850746688</v>
      </c>
    </row>
    <row r="9767" spans="2:3" x14ac:dyDescent="0.25">
      <c r="B9767" s="238">
        <v>9704</v>
      </c>
      <c r="C9767" s="237">
        <v>171.50856058443861</v>
      </c>
    </row>
    <row r="9768" spans="2:3" x14ac:dyDescent="0.25">
      <c r="B9768" s="238">
        <v>9705</v>
      </c>
      <c r="C9768" s="237">
        <v>-37.20023896556043</v>
      </c>
    </row>
    <row r="9769" spans="2:3" x14ac:dyDescent="0.25">
      <c r="B9769" s="238">
        <v>9706</v>
      </c>
      <c r="C9769" s="237">
        <v>285.09872392109116</v>
      </c>
    </row>
    <row r="9770" spans="2:3" x14ac:dyDescent="0.25">
      <c r="B9770" s="238">
        <v>9707</v>
      </c>
      <c r="C9770" s="237">
        <v>-157.19650655210631</v>
      </c>
    </row>
    <row r="9771" spans="2:3" x14ac:dyDescent="0.25">
      <c r="B9771" s="238">
        <v>9708</v>
      </c>
      <c r="C9771" s="237">
        <v>42.701031373256058</v>
      </c>
    </row>
    <row r="9772" spans="2:3" x14ac:dyDescent="0.25">
      <c r="B9772" s="238">
        <v>9709</v>
      </c>
      <c r="C9772" s="237">
        <v>358.88999027484351</v>
      </c>
    </row>
    <row r="9773" spans="2:3" x14ac:dyDescent="0.25">
      <c r="B9773" s="238">
        <v>9710</v>
      </c>
      <c r="C9773" s="237">
        <v>239.05457441080512</v>
      </c>
    </row>
    <row r="9774" spans="2:3" x14ac:dyDescent="0.25">
      <c r="B9774" s="238">
        <v>9711</v>
      </c>
      <c r="C9774" s="237">
        <v>126.91408474929422</v>
      </c>
    </row>
    <row r="9775" spans="2:3" x14ac:dyDescent="0.25">
      <c r="B9775" s="238">
        <v>9712</v>
      </c>
      <c r="C9775" s="237">
        <v>188.783507615856</v>
      </c>
    </row>
    <row r="9776" spans="2:3" x14ac:dyDescent="0.25">
      <c r="B9776" s="238">
        <v>9713</v>
      </c>
      <c r="C9776" s="237">
        <v>71.218787318624734</v>
      </c>
    </row>
    <row r="9777" spans="2:3" x14ac:dyDescent="0.25">
      <c r="B9777" s="238">
        <v>9714</v>
      </c>
      <c r="C9777" s="237">
        <v>-85.053087463200058</v>
      </c>
    </row>
    <row r="9778" spans="2:3" x14ac:dyDescent="0.25">
      <c r="B9778" s="238">
        <v>9715</v>
      </c>
      <c r="C9778" s="237">
        <v>-22.152587990564228</v>
      </c>
    </row>
    <row r="9779" spans="2:3" x14ac:dyDescent="0.25">
      <c r="B9779" s="238">
        <v>9716</v>
      </c>
      <c r="C9779" s="237">
        <v>172.30532100451762</v>
      </c>
    </row>
    <row r="9780" spans="2:3" x14ac:dyDescent="0.25">
      <c r="B9780" s="238">
        <v>9717</v>
      </c>
      <c r="C9780" s="237">
        <v>45.15227856881323</v>
      </c>
    </row>
    <row r="9781" spans="2:3" x14ac:dyDescent="0.25">
      <c r="B9781" s="238">
        <v>9718</v>
      </c>
      <c r="C9781" s="237">
        <v>30.292714686908525</v>
      </c>
    </row>
    <row r="9782" spans="2:3" x14ac:dyDescent="0.25">
      <c r="B9782" s="238">
        <v>9719</v>
      </c>
      <c r="C9782" s="237">
        <v>109.80891735361458</v>
      </c>
    </row>
    <row r="9783" spans="2:3" x14ac:dyDescent="0.25">
      <c r="B9783" s="238">
        <v>9720</v>
      </c>
      <c r="C9783" s="237">
        <v>76.172335877742796</v>
      </c>
    </row>
    <row r="9784" spans="2:3" x14ac:dyDescent="0.25">
      <c r="B9784" s="238">
        <v>9721</v>
      </c>
      <c r="C9784" s="237">
        <v>-132.35725671886718</v>
      </c>
    </row>
    <row r="9785" spans="2:3" x14ac:dyDescent="0.25">
      <c r="B9785" s="238">
        <v>9722</v>
      </c>
      <c r="C9785" s="237">
        <v>153.52455755448415</v>
      </c>
    </row>
    <row r="9786" spans="2:3" x14ac:dyDescent="0.25">
      <c r="B9786" s="238">
        <v>9723</v>
      </c>
      <c r="C9786" s="237">
        <v>-218.74469142626651</v>
      </c>
    </row>
    <row r="9787" spans="2:3" x14ac:dyDescent="0.25">
      <c r="B9787" s="238">
        <v>9724</v>
      </c>
      <c r="C9787" s="237">
        <v>95.943515606625709</v>
      </c>
    </row>
    <row r="9788" spans="2:3" x14ac:dyDescent="0.25">
      <c r="B9788" s="238">
        <v>9725</v>
      </c>
      <c r="C9788" s="237">
        <v>-12.763290688049835</v>
      </c>
    </row>
    <row r="9789" spans="2:3" x14ac:dyDescent="0.25">
      <c r="B9789" s="238">
        <v>9726</v>
      </c>
      <c r="C9789" s="237">
        <v>-89.61575860403542</v>
      </c>
    </row>
    <row r="9790" spans="2:3" x14ac:dyDescent="0.25">
      <c r="B9790" s="238">
        <v>9727</v>
      </c>
      <c r="C9790" s="237">
        <v>451.48404603813651</v>
      </c>
    </row>
    <row r="9791" spans="2:3" x14ac:dyDescent="0.25">
      <c r="B9791" s="238">
        <v>9728</v>
      </c>
      <c r="C9791" s="237">
        <v>45.62250319707212</v>
      </c>
    </row>
    <row r="9792" spans="2:3" x14ac:dyDescent="0.25">
      <c r="B9792" s="238">
        <v>9729</v>
      </c>
      <c r="C9792" s="237">
        <v>94.867447439598664</v>
      </c>
    </row>
    <row r="9793" spans="2:3" x14ac:dyDescent="0.25">
      <c r="B9793" s="238">
        <v>9730</v>
      </c>
      <c r="C9793" s="237">
        <v>220.36111786164474</v>
      </c>
    </row>
    <row r="9794" spans="2:3" x14ac:dyDescent="0.25">
      <c r="B9794" s="238">
        <v>9731</v>
      </c>
      <c r="C9794" s="237">
        <v>107.03881601414889</v>
      </c>
    </row>
    <row r="9795" spans="2:3" x14ac:dyDescent="0.25">
      <c r="B9795" s="238">
        <v>9732</v>
      </c>
      <c r="C9795" s="237">
        <v>364.78014023914818</v>
      </c>
    </row>
    <row r="9796" spans="2:3" x14ac:dyDescent="0.25">
      <c r="B9796" s="238">
        <v>9733</v>
      </c>
      <c r="C9796" s="237">
        <v>60.997811733235302</v>
      </c>
    </row>
    <row r="9797" spans="2:3" x14ac:dyDescent="0.25">
      <c r="B9797" s="238">
        <v>9734</v>
      </c>
      <c r="C9797" s="237">
        <v>136.1648105403157</v>
      </c>
    </row>
    <row r="9798" spans="2:3" x14ac:dyDescent="0.25">
      <c r="B9798" s="238">
        <v>9735</v>
      </c>
      <c r="C9798" s="237">
        <v>-9.2856780141773925</v>
      </c>
    </row>
    <row r="9799" spans="2:3" x14ac:dyDescent="0.25">
      <c r="B9799" s="238">
        <v>9736</v>
      </c>
      <c r="C9799" s="237">
        <v>100.88615998314451</v>
      </c>
    </row>
    <row r="9800" spans="2:3" x14ac:dyDescent="0.25">
      <c r="B9800" s="238">
        <v>9737</v>
      </c>
      <c r="C9800" s="237">
        <v>269.737684193924</v>
      </c>
    </row>
    <row r="9801" spans="2:3" x14ac:dyDescent="0.25">
      <c r="B9801" s="238">
        <v>9738</v>
      </c>
      <c r="C9801" s="237">
        <v>196.43158594785268</v>
      </c>
    </row>
    <row r="9802" spans="2:3" x14ac:dyDescent="0.25">
      <c r="B9802" s="238">
        <v>9739</v>
      </c>
      <c r="C9802" s="237">
        <v>251.43909719839834</v>
      </c>
    </row>
    <row r="9803" spans="2:3" x14ac:dyDescent="0.25">
      <c r="B9803" s="238">
        <v>9740</v>
      </c>
      <c r="C9803" s="237">
        <v>238.87503746924807</v>
      </c>
    </row>
    <row r="9804" spans="2:3" x14ac:dyDescent="0.25">
      <c r="B9804" s="238">
        <v>9741</v>
      </c>
      <c r="C9804" s="237">
        <v>-37.747813161627846</v>
      </c>
    </row>
    <row r="9805" spans="2:3" x14ac:dyDescent="0.25">
      <c r="B9805" s="238">
        <v>9742</v>
      </c>
      <c r="C9805" s="237">
        <v>195.8624561944971</v>
      </c>
    </row>
    <row r="9806" spans="2:3" x14ac:dyDescent="0.25">
      <c r="B9806" s="238">
        <v>9743</v>
      </c>
      <c r="C9806" s="237">
        <v>103.7656690356107</v>
      </c>
    </row>
    <row r="9807" spans="2:3" x14ac:dyDescent="0.25">
      <c r="B9807" s="238">
        <v>9744</v>
      </c>
      <c r="C9807" s="237">
        <v>11.062668662100023</v>
      </c>
    </row>
    <row r="9808" spans="2:3" x14ac:dyDescent="0.25">
      <c r="B9808" s="238">
        <v>9745</v>
      </c>
      <c r="C9808" s="237">
        <v>109.40561107989026</v>
      </c>
    </row>
    <row r="9809" spans="2:3" x14ac:dyDescent="0.25">
      <c r="B9809" s="238">
        <v>9746</v>
      </c>
      <c r="C9809" s="237">
        <v>312.08562009133328</v>
      </c>
    </row>
    <row r="9810" spans="2:3" x14ac:dyDescent="0.25">
      <c r="B9810" s="238">
        <v>9747</v>
      </c>
      <c r="C9810" s="237">
        <v>318.30207065978016</v>
      </c>
    </row>
    <row r="9811" spans="2:3" x14ac:dyDescent="0.25">
      <c r="B9811" s="238">
        <v>9748</v>
      </c>
      <c r="C9811" s="237">
        <v>-188.95703548159889</v>
      </c>
    </row>
    <row r="9812" spans="2:3" x14ac:dyDescent="0.25">
      <c r="B9812" s="238">
        <v>9749</v>
      </c>
      <c r="C9812" s="237">
        <v>47.549190906444096</v>
      </c>
    </row>
    <row r="9813" spans="2:3" x14ac:dyDescent="0.25">
      <c r="B9813" s="238">
        <v>9750</v>
      </c>
      <c r="C9813" s="237">
        <v>-106.4837693516854</v>
      </c>
    </row>
    <row r="9814" spans="2:3" x14ac:dyDescent="0.25">
      <c r="B9814" s="238">
        <v>9751</v>
      </c>
      <c r="C9814" s="237">
        <v>455.10628104859819</v>
      </c>
    </row>
    <row r="9815" spans="2:3" x14ac:dyDescent="0.25">
      <c r="B9815" s="238">
        <v>9752</v>
      </c>
      <c r="C9815" s="237">
        <v>227.8288027169562</v>
      </c>
    </row>
    <row r="9816" spans="2:3" x14ac:dyDescent="0.25">
      <c r="B9816" s="238">
        <v>9753</v>
      </c>
      <c r="C9816" s="237">
        <v>143.5540692655492</v>
      </c>
    </row>
    <row r="9817" spans="2:3" x14ac:dyDescent="0.25">
      <c r="B9817" s="238">
        <v>9754</v>
      </c>
      <c r="C9817" s="237">
        <v>-106.68231719002344</v>
      </c>
    </row>
    <row r="9818" spans="2:3" x14ac:dyDescent="0.25">
      <c r="B9818" s="238">
        <v>9755</v>
      </c>
      <c r="C9818" s="237">
        <v>-22.132070912725197</v>
      </c>
    </row>
    <row r="9819" spans="2:3" x14ac:dyDescent="0.25">
      <c r="B9819" s="238">
        <v>9756</v>
      </c>
      <c r="C9819" s="237">
        <v>-191.01109581092436</v>
      </c>
    </row>
    <row r="9820" spans="2:3" x14ac:dyDescent="0.25">
      <c r="B9820" s="238">
        <v>9757</v>
      </c>
      <c r="C9820" s="237">
        <v>47.966916497258495</v>
      </c>
    </row>
    <row r="9821" spans="2:3" x14ac:dyDescent="0.25">
      <c r="B9821" s="238">
        <v>9758</v>
      </c>
      <c r="C9821" s="237">
        <v>-227.91184025473979</v>
      </c>
    </row>
    <row r="9822" spans="2:3" x14ac:dyDescent="0.25">
      <c r="B9822" s="238">
        <v>9759</v>
      </c>
      <c r="C9822" s="237">
        <v>61.379861158535498</v>
      </c>
    </row>
    <row r="9823" spans="2:3" x14ac:dyDescent="0.25">
      <c r="B9823" s="238">
        <v>9760</v>
      </c>
      <c r="C9823" s="237">
        <v>70.581080351671986</v>
      </c>
    </row>
    <row r="9824" spans="2:3" x14ac:dyDescent="0.25">
      <c r="B9824" s="238">
        <v>9761</v>
      </c>
      <c r="C9824" s="237">
        <v>108.09340332733368</v>
      </c>
    </row>
    <row r="9825" spans="2:3" x14ac:dyDescent="0.25">
      <c r="B9825" s="238">
        <v>9762</v>
      </c>
      <c r="C9825" s="237">
        <v>282.41633379376958</v>
      </c>
    </row>
    <row r="9826" spans="2:3" x14ac:dyDescent="0.25">
      <c r="B9826" s="238">
        <v>9763</v>
      </c>
      <c r="C9826" s="237">
        <v>46.767209198267111</v>
      </c>
    </row>
    <row r="9827" spans="2:3" x14ac:dyDescent="0.25">
      <c r="B9827" s="238">
        <v>9764</v>
      </c>
      <c r="C9827" s="237">
        <v>329.47941628616712</v>
      </c>
    </row>
    <row r="9828" spans="2:3" x14ac:dyDescent="0.25">
      <c r="B9828" s="238">
        <v>9765</v>
      </c>
      <c r="C9828" s="237">
        <v>440.38495611161386</v>
      </c>
    </row>
    <row r="9829" spans="2:3" x14ac:dyDescent="0.25">
      <c r="B9829" s="238">
        <v>9766</v>
      </c>
      <c r="C9829" s="237">
        <v>141.07956357109907</v>
      </c>
    </row>
    <row r="9830" spans="2:3" x14ac:dyDescent="0.25">
      <c r="B9830" s="238">
        <v>9767</v>
      </c>
      <c r="C9830" s="237">
        <v>257.7815866790412</v>
      </c>
    </row>
    <row r="9831" spans="2:3" x14ac:dyDescent="0.25">
      <c r="B9831" s="238">
        <v>9768</v>
      </c>
      <c r="C9831" s="237">
        <v>13.410014654550437</v>
      </c>
    </row>
    <row r="9832" spans="2:3" x14ac:dyDescent="0.25">
      <c r="B9832" s="238">
        <v>9769</v>
      </c>
      <c r="C9832" s="237">
        <v>57.516070007098172</v>
      </c>
    </row>
    <row r="9833" spans="2:3" x14ac:dyDescent="0.25">
      <c r="B9833" s="238">
        <v>9770</v>
      </c>
      <c r="C9833" s="237">
        <v>57.416676968069503</v>
      </c>
    </row>
    <row r="9834" spans="2:3" x14ac:dyDescent="0.25">
      <c r="B9834" s="238">
        <v>9771</v>
      </c>
      <c r="C9834" s="237">
        <v>25.871378129165549</v>
      </c>
    </row>
    <row r="9835" spans="2:3" x14ac:dyDescent="0.25">
      <c r="B9835" s="238">
        <v>9772</v>
      </c>
      <c r="C9835" s="237">
        <v>218.18022034378964</v>
      </c>
    </row>
    <row r="9836" spans="2:3" x14ac:dyDescent="0.25">
      <c r="B9836" s="238">
        <v>9773</v>
      </c>
      <c r="C9836" s="237">
        <v>163.96986532775287</v>
      </c>
    </row>
    <row r="9837" spans="2:3" x14ac:dyDescent="0.25">
      <c r="B9837" s="238">
        <v>9774</v>
      </c>
      <c r="C9837" s="237">
        <v>186.34486596140209</v>
      </c>
    </row>
    <row r="9838" spans="2:3" x14ac:dyDescent="0.25">
      <c r="B9838" s="238">
        <v>9775</v>
      </c>
      <c r="C9838" s="237">
        <v>-127.68478567150973</v>
      </c>
    </row>
    <row r="9839" spans="2:3" x14ac:dyDescent="0.25">
      <c r="B9839" s="238">
        <v>9776</v>
      </c>
      <c r="C9839" s="237">
        <v>328.66374387979101</v>
      </c>
    </row>
    <row r="9840" spans="2:3" x14ac:dyDescent="0.25">
      <c r="B9840" s="238">
        <v>9777</v>
      </c>
      <c r="C9840" s="237">
        <v>306.17242705399389</v>
      </c>
    </row>
    <row r="9841" spans="2:3" x14ac:dyDescent="0.25">
      <c r="B9841" s="238">
        <v>9778</v>
      </c>
      <c r="C9841" s="237">
        <v>170.6333717404126</v>
      </c>
    </row>
    <row r="9842" spans="2:3" x14ac:dyDescent="0.25">
      <c r="B9842" s="238">
        <v>9779</v>
      </c>
      <c r="C9842" s="237">
        <v>-115.99688278055552</v>
      </c>
    </row>
    <row r="9843" spans="2:3" x14ac:dyDescent="0.25">
      <c r="B9843" s="238">
        <v>9780</v>
      </c>
      <c r="C9843" s="237">
        <v>330.75379083909053</v>
      </c>
    </row>
    <row r="9844" spans="2:3" x14ac:dyDescent="0.25">
      <c r="B9844" s="238">
        <v>9781</v>
      </c>
      <c r="C9844" s="237">
        <v>-87.962528574859135</v>
      </c>
    </row>
    <row r="9845" spans="2:3" x14ac:dyDescent="0.25">
      <c r="B9845" s="238">
        <v>9782</v>
      </c>
      <c r="C9845" s="237">
        <v>252.09325913919002</v>
      </c>
    </row>
    <row r="9846" spans="2:3" x14ac:dyDescent="0.25">
      <c r="B9846" s="238">
        <v>9783</v>
      </c>
      <c r="C9846" s="237">
        <v>-32.665678359996377</v>
      </c>
    </row>
    <row r="9847" spans="2:3" x14ac:dyDescent="0.25">
      <c r="B9847" s="238">
        <v>9784</v>
      </c>
      <c r="C9847" s="237">
        <v>232.08543313905409</v>
      </c>
    </row>
    <row r="9848" spans="2:3" x14ac:dyDescent="0.25">
      <c r="B9848" s="238">
        <v>9785</v>
      </c>
      <c r="C9848" s="237">
        <v>209.78593752600784</v>
      </c>
    </row>
    <row r="9849" spans="2:3" x14ac:dyDescent="0.25">
      <c r="B9849" s="238">
        <v>9786</v>
      </c>
      <c r="C9849" s="237">
        <v>-8.8155523533079077</v>
      </c>
    </row>
    <row r="9850" spans="2:3" x14ac:dyDescent="0.25">
      <c r="B9850" s="238">
        <v>9787</v>
      </c>
      <c r="C9850" s="237">
        <v>119.09094068537318</v>
      </c>
    </row>
    <row r="9851" spans="2:3" x14ac:dyDescent="0.25">
      <c r="B9851" s="238">
        <v>9788</v>
      </c>
      <c r="C9851" s="237">
        <v>18.776388276516855</v>
      </c>
    </row>
    <row r="9852" spans="2:3" x14ac:dyDescent="0.25">
      <c r="B9852" s="238">
        <v>9789</v>
      </c>
      <c r="C9852" s="237">
        <v>34.791370395870061</v>
      </c>
    </row>
    <row r="9853" spans="2:3" x14ac:dyDescent="0.25">
      <c r="B9853" s="238">
        <v>9790</v>
      </c>
      <c r="C9853" s="237">
        <v>79.929033503004803</v>
      </c>
    </row>
    <row r="9854" spans="2:3" x14ac:dyDescent="0.25">
      <c r="B9854" s="238">
        <v>9791</v>
      </c>
      <c r="C9854" s="237">
        <v>2.7267385596847333</v>
      </c>
    </row>
    <row r="9855" spans="2:3" x14ac:dyDescent="0.25">
      <c r="B9855" s="238">
        <v>9792</v>
      </c>
      <c r="C9855" s="237">
        <v>28.230025243073896</v>
      </c>
    </row>
    <row r="9856" spans="2:3" x14ac:dyDescent="0.25">
      <c r="B9856" s="238">
        <v>9793</v>
      </c>
      <c r="C9856" s="237">
        <v>402.69752273343551</v>
      </c>
    </row>
    <row r="9857" spans="2:3" x14ac:dyDescent="0.25">
      <c r="B9857" s="238">
        <v>9794</v>
      </c>
      <c r="C9857" s="237">
        <v>205.32233260672172</v>
      </c>
    </row>
    <row r="9858" spans="2:3" x14ac:dyDescent="0.25">
      <c r="B9858" s="238">
        <v>9795</v>
      </c>
      <c r="C9858" s="237">
        <v>270.1514328312719</v>
      </c>
    </row>
    <row r="9859" spans="2:3" x14ac:dyDescent="0.25">
      <c r="B9859" s="238">
        <v>9796</v>
      </c>
      <c r="C9859" s="237">
        <v>117.32818257520172</v>
      </c>
    </row>
    <row r="9860" spans="2:3" x14ac:dyDescent="0.25">
      <c r="B9860" s="238">
        <v>9797</v>
      </c>
      <c r="C9860" s="237">
        <v>46.196076190756514</v>
      </c>
    </row>
    <row r="9861" spans="2:3" x14ac:dyDescent="0.25">
      <c r="B9861" s="238">
        <v>9798</v>
      </c>
      <c r="C9861" s="237">
        <v>302.07216333691622</v>
      </c>
    </row>
    <row r="9862" spans="2:3" x14ac:dyDescent="0.25">
      <c r="B9862" s="238">
        <v>9799</v>
      </c>
      <c r="C9862" s="237">
        <v>175.92489832170571</v>
      </c>
    </row>
    <row r="9863" spans="2:3" x14ac:dyDescent="0.25">
      <c r="B9863" s="238">
        <v>9800</v>
      </c>
      <c r="C9863" s="237">
        <v>103.92212373493639</v>
      </c>
    </row>
    <row r="9864" spans="2:3" x14ac:dyDescent="0.25">
      <c r="B9864" s="238">
        <v>9801</v>
      </c>
      <c r="C9864" s="237">
        <v>94.910842077729001</v>
      </c>
    </row>
    <row r="9865" spans="2:3" x14ac:dyDescent="0.25">
      <c r="B9865" s="238">
        <v>9802</v>
      </c>
      <c r="C9865" s="237">
        <v>88.532046164281525</v>
      </c>
    </row>
    <row r="9866" spans="2:3" x14ac:dyDescent="0.25">
      <c r="B9866" s="238">
        <v>9803</v>
      </c>
      <c r="C9866" s="237">
        <v>322.54988637788881</v>
      </c>
    </row>
    <row r="9867" spans="2:3" x14ac:dyDescent="0.25">
      <c r="B9867" s="238">
        <v>9804</v>
      </c>
      <c r="C9867" s="237">
        <v>194.45958641632473</v>
      </c>
    </row>
    <row r="9868" spans="2:3" x14ac:dyDescent="0.25">
      <c r="B9868" s="238">
        <v>9805</v>
      </c>
      <c r="C9868" s="237">
        <v>221.39554153037938</v>
      </c>
    </row>
    <row r="9869" spans="2:3" x14ac:dyDescent="0.25">
      <c r="B9869" s="238">
        <v>9806</v>
      </c>
      <c r="C9869" s="237">
        <v>255.69526029274428</v>
      </c>
    </row>
    <row r="9870" spans="2:3" x14ac:dyDescent="0.25">
      <c r="B9870" s="238">
        <v>9807</v>
      </c>
      <c r="C9870" s="237">
        <v>48.90926672513578</v>
      </c>
    </row>
    <row r="9871" spans="2:3" x14ac:dyDescent="0.25">
      <c r="B9871" s="238">
        <v>9808</v>
      </c>
      <c r="C9871" s="237">
        <v>-25.552009286594455</v>
      </c>
    </row>
    <row r="9872" spans="2:3" x14ac:dyDescent="0.25">
      <c r="B9872" s="238">
        <v>9809</v>
      </c>
      <c r="C9872" s="237">
        <v>377.67020948229424</v>
      </c>
    </row>
    <row r="9873" spans="2:3" x14ac:dyDescent="0.25">
      <c r="B9873" s="238">
        <v>9810</v>
      </c>
      <c r="C9873" s="237">
        <v>36.591565504245409</v>
      </c>
    </row>
    <row r="9874" spans="2:3" x14ac:dyDescent="0.25">
      <c r="B9874" s="238">
        <v>9811</v>
      </c>
      <c r="C9874" s="237">
        <v>184.8701764347197</v>
      </c>
    </row>
    <row r="9875" spans="2:3" x14ac:dyDescent="0.25">
      <c r="B9875" s="238">
        <v>9812</v>
      </c>
      <c r="C9875" s="237">
        <v>446.52111292289254</v>
      </c>
    </row>
    <row r="9876" spans="2:3" x14ac:dyDescent="0.25">
      <c r="B9876" s="238">
        <v>9813</v>
      </c>
      <c r="C9876" s="237">
        <v>-130.3454585887097</v>
      </c>
    </row>
    <row r="9877" spans="2:3" x14ac:dyDescent="0.25">
      <c r="B9877" s="238">
        <v>9814</v>
      </c>
      <c r="C9877" s="237">
        <v>70.381366940787402</v>
      </c>
    </row>
    <row r="9878" spans="2:3" x14ac:dyDescent="0.25">
      <c r="B9878" s="238">
        <v>9815</v>
      </c>
      <c r="C9878" s="237">
        <v>-114.71497832373532</v>
      </c>
    </row>
    <row r="9879" spans="2:3" x14ac:dyDescent="0.25">
      <c r="B9879" s="238">
        <v>9816</v>
      </c>
      <c r="C9879" s="237">
        <v>158.95871833692723</v>
      </c>
    </row>
    <row r="9880" spans="2:3" x14ac:dyDescent="0.25">
      <c r="B9880" s="238">
        <v>9817</v>
      </c>
      <c r="C9880" s="237">
        <v>161.44389161209244</v>
      </c>
    </row>
    <row r="9881" spans="2:3" x14ac:dyDescent="0.25">
      <c r="B9881" s="238">
        <v>9818</v>
      </c>
      <c r="C9881" s="237">
        <v>246.88607697281748</v>
      </c>
    </row>
    <row r="9882" spans="2:3" x14ac:dyDescent="0.25">
      <c r="B9882" s="238">
        <v>9819</v>
      </c>
      <c r="C9882" s="237">
        <v>44.404699233075689</v>
      </c>
    </row>
    <row r="9883" spans="2:3" x14ac:dyDescent="0.25">
      <c r="B9883" s="238">
        <v>9820</v>
      </c>
      <c r="C9883" s="237">
        <v>-7.4377878419841608</v>
      </c>
    </row>
    <row r="9884" spans="2:3" x14ac:dyDescent="0.25">
      <c r="B9884" s="238">
        <v>9821</v>
      </c>
      <c r="C9884" s="237">
        <v>347.17209149749715</v>
      </c>
    </row>
    <row r="9885" spans="2:3" x14ac:dyDescent="0.25">
      <c r="B9885" s="238">
        <v>9822</v>
      </c>
      <c r="C9885" s="237">
        <v>300.99301923634778</v>
      </c>
    </row>
    <row r="9886" spans="2:3" x14ac:dyDescent="0.25">
      <c r="B9886" s="238">
        <v>9823</v>
      </c>
      <c r="C9886" s="237">
        <v>71.529194686376769</v>
      </c>
    </row>
    <row r="9887" spans="2:3" x14ac:dyDescent="0.25">
      <c r="B9887" s="238">
        <v>9824</v>
      </c>
      <c r="C9887" s="237">
        <v>273.05161048241507</v>
      </c>
    </row>
    <row r="9888" spans="2:3" x14ac:dyDescent="0.25">
      <c r="B9888" s="238">
        <v>9825</v>
      </c>
      <c r="C9888" s="237">
        <v>43.318695844441407</v>
      </c>
    </row>
    <row r="9889" spans="2:3" x14ac:dyDescent="0.25">
      <c r="B9889" s="238">
        <v>9826</v>
      </c>
      <c r="C9889" s="237">
        <v>-126.94727848566455</v>
      </c>
    </row>
    <row r="9890" spans="2:3" x14ac:dyDescent="0.25">
      <c r="B9890" s="238">
        <v>9827</v>
      </c>
      <c r="C9890" s="237">
        <v>473.56770405354223</v>
      </c>
    </row>
    <row r="9891" spans="2:3" x14ac:dyDescent="0.25">
      <c r="B9891" s="238">
        <v>9828</v>
      </c>
      <c r="C9891" s="237">
        <v>90.86561797559699</v>
      </c>
    </row>
    <row r="9892" spans="2:3" x14ac:dyDescent="0.25">
      <c r="B9892" s="238">
        <v>9829</v>
      </c>
      <c r="C9892" s="237">
        <v>106.93355499341996</v>
      </c>
    </row>
    <row r="9893" spans="2:3" x14ac:dyDescent="0.25">
      <c r="B9893" s="238">
        <v>9830</v>
      </c>
      <c r="C9893" s="237">
        <v>272.7685920677618</v>
      </c>
    </row>
    <row r="9894" spans="2:3" x14ac:dyDescent="0.25">
      <c r="B9894" s="238">
        <v>9831</v>
      </c>
      <c r="C9894" s="237">
        <v>36.443120091035382</v>
      </c>
    </row>
    <row r="9895" spans="2:3" x14ac:dyDescent="0.25">
      <c r="B9895" s="238">
        <v>9832</v>
      </c>
      <c r="C9895" s="237">
        <v>91.720607876779269</v>
      </c>
    </row>
    <row r="9896" spans="2:3" x14ac:dyDescent="0.25">
      <c r="B9896" s="238">
        <v>9833</v>
      </c>
      <c r="C9896" s="237">
        <v>192.95750942544487</v>
      </c>
    </row>
    <row r="9897" spans="2:3" x14ac:dyDescent="0.25">
      <c r="B9897" s="238">
        <v>9834</v>
      </c>
      <c r="C9897" s="237">
        <v>231.39112602898177</v>
      </c>
    </row>
    <row r="9898" spans="2:3" x14ac:dyDescent="0.25">
      <c r="B9898" s="238">
        <v>9835</v>
      </c>
      <c r="C9898" s="237">
        <v>494.59284468142476</v>
      </c>
    </row>
    <row r="9899" spans="2:3" x14ac:dyDescent="0.25">
      <c r="B9899" s="238">
        <v>9836</v>
      </c>
      <c r="C9899" s="237">
        <v>59.752472137359597</v>
      </c>
    </row>
    <row r="9900" spans="2:3" x14ac:dyDescent="0.25">
      <c r="B9900" s="238">
        <v>9837</v>
      </c>
      <c r="C9900" s="237">
        <v>159.01241733182897</v>
      </c>
    </row>
    <row r="9901" spans="2:3" x14ac:dyDescent="0.25">
      <c r="B9901" s="238">
        <v>9838</v>
      </c>
      <c r="C9901" s="237">
        <v>204.31608825223071</v>
      </c>
    </row>
    <row r="9902" spans="2:3" x14ac:dyDescent="0.25">
      <c r="B9902" s="238">
        <v>9839</v>
      </c>
      <c r="C9902" s="237">
        <v>360.76287824732685</v>
      </c>
    </row>
    <row r="9903" spans="2:3" x14ac:dyDescent="0.25">
      <c r="B9903" s="238">
        <v>9840</v>
      </c>
      <c r="C9903" s="237">
        <v>237.27317142941612</v>
      </c>
    </row>
    <row r="9904" spans="2:3" x14ac:dyDescent="0.25">
      <c r="B9904" s="238">
        <v>9841</v>
      </c>
      <c r="C9904" s="237">
        <v>63.308767047686551</v>
      </c>
    </row>
    <row r="9905" spans="2:3" x14ac:dyDescent="0.25">
      <c r="B9905" s="238">
        <v>9842</v>
      </c>
      <c r="C9905" s="237">
        <v>-30.922251693599463</v>
      </c>
    </row>
    <row r="9906" spans="2:3" x14ac:dyDescent="0.25">
      <c r="B9906" s="238">
        <v>9843</v>
      </c>
      <c r="C9906" s="237">
        <v>8.9276332538427283</v>
      </c>
    </row>
    <row r="9907" spans="2:3" x14ac:dyDescent="0.25">
      <c r="B9907" s="238">
        <v>9844</v>
      </c>
      <c r="C9907" s="237">
        <v>194.26574454396621</v>
      </c>
    </row>
    <row r="9908" spans="2:3" x14ac:dyDescent="0.25">
      <c r="B9908" s="238">
        <v>9845</v>
      </c>
      <c r="C9908" s="237">
        <v>118.3348490105632</v>
      </c>
    </row>
    <row r="9909" spans="2:3" x14ac:dyDescent="0.25">
      <c r="B9909" s="238">
        <v>9846</v>
      </c>
      <c r="C9909" s="237">
        <v>270.51749157944573</v>
      </c>
    </row>
    <row r="9910" spans="2:3" x14ac:dyDescent="0.25">
      <c r="B9910" s="238">
        <v>9847</v>
      </c>
      <c r="C9910" s="237">
        <v>91.403766171213562</v>
      </c>
    </row>
    <row r="9911" spans="2:3" x14ac:dyDescent="0.25">
      <c r="B9911" s="238">
        <v>9848</v>
      </c>
      <c r="C9911" s="237">
        <v>81.081705913722431</v>
      </c>
    </row>
    <row r="9912" spans="2:3" x14ac:dyDescent="0.25">
      <c r="B9912" s="238">
        <v>9849</v>
      </c>
      <c r="C9912" s="237">
        <v>227.43227399090898</v>
      </c>
    </row>
    <row r="9913" spans="2:3" x14ac:dyDescent="0.25">
      <c r="B9913" s="238">
        <v>9850</v>
      </c>
      <c r="C9913" s="237">
        <v>210.63004628169554</v>
      </c>
    </row>
    <row r="9914" spans="2:3" x14ac:dyDescent="0.25">
      <c r="B9914" s="238">
        <v>9851</v>
      </c>
      <c r="C9914" s="237">
        <v>-233.77878140411309</v>
      </c>
    </row>
    <row r="9915" spans="2:3" x14ac:dyDescent="0.25">
      <c r="B9915" s="238">
        <v>9852</v>
      </c>
      <c r="C9915" s="237">
        <v>62.703823817307743</v>
      </c>
    </row>
    <row r="9916" spans="2:3" x14ac:dyDescent="0.25">
      <c r="B9916" s="238">
        <v>9853</v>
      </c>
      <c r="C9916" s="237">
        <v>163.20618260788447</v>
      </c>
    </row>
    <row r="9917" spans="2:3" x14ac:dyDescent="0.25">
      <c r="B9917" s="238">
        <v>9854</v>
      </c>
      <c r="C9917" s="237">
        <v>-10.164174629802886</v>
      </c>
    </row>
    <row r="9918" spans="2:3" x14ac:dyDescent="0.25">
      <c r="B9918" s="238">
        <v>9855</v>
      </c>
      <c r="C9918" s="237">
        <v>-12.489849574793112</v>
      </c>
    </row>
    <row r="9919" spans="2:3" x14ac:dyDescent="0.25">
      <c r="B9919" s="238">
        <v>9856</v>
      </c>
      <c r="C9919" s="237">
        <v>335.1574024530031</v>
      </c>
    </row>
    <row r="9920" spans="2:3" x14ac:dyDescent="0.25">
      <c r="B9920" s="238">
        <v>9857</v>
      </c>
      <c r="C9920" s="237">
        <v>142.35856645746702</v>
      </c>
    </row>
    <row r="9921" spans="2:3" x14ac:dyDescent="0.25">
      <c r="B9921" s="238">
        <v>9858</v>
      </c>
      <c r="C9921" s="237">
        <v>113.32419902469053</v>
      </c>
    </row>
    <row r="9922" spans="2:3" x14ac:dyDescent="0.25">
      <c r="B9922" s="238">
        <v>9859</v>
      </c>
      <c r="C9922" s="237">
        <v>65.932443948001946</v>
      </c>
    </row>
    <row r="9923" spans="2:3" x14ac:dyDescent="0.25">
      <c r="B9923" s="238">
        <v>9860</v>
      </c>
      <c r="C9923" s="237">
        <v>-114.33830263801499</v>
      </c>
    </row>
    <row r="9924" spans="2:3" x14ac:dyDescent="0.25">
      <c r="B9924" s="238">
        <v>9861</v>
      </c>
      <c r="C9924" s="237">
        <v>291.51974574222459</v>
      </c>
    </row>
    <row r="9925" spans="2:3" x14ac:dyDescent="0.25">
      <c r="B9925" s="238">
        <v>9862</v>
      </c>
      <c r="C9925" s="237">
        <v>108.72080946445578</v>
      </c>
    </row>
    <row r="9926" spans="2:3" x14ac:dyDescent="0.25">
      <c r="B9926" s="238">
        <v>9863</v>
      </c>
      <c r="C9926" s="237">
        <v>285.25908314812739</v>
      </c>
    </row>
    <row r="9927" spans="2:3" x14ac:dyDescent="0.25">
      <c r="B9927" s="238">
        <v>9864</v>
      </c>
      <c r="C9927" s="237">
        <v>233.75938606286189</v>
      </c>
    </row>
    <row r="9928" spans="2:3" x14ac:dyDescent="0.25">
      <c r="B9928" s="238">
        <v>9865</v>
      </c>
      <c r="C9928" s="237">
        <v>4.7204267254636534</v>
      </c>
    </row>
    <row r="9929" spans="2:3" x14ac:dyDescent="0.25">
      <c r="B9929" s="238">
        <v>9866</v>
      </c>
      <c r="C9929" s="237">
        <v>277.19941019117158</v>
      </c>
    </row>
    <row r="9930" spans="2:3" x14ac:dyDescent="0.25">
      <c r="B9930" s="238">
        <v>9867</v>
      </c>
      <c r="C9930" s="237">
        <v>143.82933517890282</v>
      </c>
    </row>
    <row r="9931" spans="2:3" x14ac:dyDescent="0.25">
      <c r="B9931" s="238">
        <v>9868</v>
      </c>
      <c r="C9931" s="237">
        <v>231.66001036545089</v>
      </c>
    </row>
    <row r="9932" spans="2:3" x14ac:dyDescent="0.25">
      <c r="B9932" s="238">
        <v>9869</v>
      </c>
      <c r="C9932" s="237">
        <v>92.309925549981273</v>
      </c>
    </row>
    <row r="9933" spans="2:3" x14ac:dyDescent="0.25">
      <c r="B9933" s="238">
        <v>9870</v>
      </c>
      <c r="C9933" s="237">
        <v>91.0923374130778</v>
      </c>
    </row>
    <row r="9934" spans="2:3" x14ac:dyDescent="0.25">
      <c r="B9934" s="238">
        <v>9871</v>
      </c>
      <c r="C9934" s="237">
        <v>212.08498847534275</v>
      </c>
    </row>
    <row r="9935" spans="2:3" x14ac:dyDescent="0.25">
      <c r="B9935" s="238">
        <v>9872</v>
      </c>
      <c r="C9935" s="237">
        <v>267.78007962550191</v>
      </c>
    </row>
    <row r="9936" spans="2:3" x14ac:dyDescent="0.25">
      <c r="B9936" s="238">
        <v>9873</v>
      </c>
      <c r="C9936" s="237">
        <v>213.68779856956868</v>
      </c>
    </row>
    <row r="9937" spans="2:3" x14ac:dyDescent="0.25">
      <c r="B9937" s="238">
        <v>9874</v>
      </c>
      <c r="C9937" s="237">
        <v>144.30643160189516</v>
      </c>
    </row>
    <row r="9938" spans="2:3" x14ac:dyDescent="0.25">
      <c r="B9938" s="238">
        <v>9875</v>
      </c>
      <c r="C9938" s="237">
        <v>157.42505472266899</v>
      </c>
    </row>
    <row r="9939" spans="2:3" x14ac:dyDescent="0.25">
      <c r="B9939" s="238">
        <v>9876</v>
      </c>
      <c r="C9939" s="237">
        <v>124.66818956279853</v>
      </c>
    </row>
    <row r="9940" spans="2:3" x14ac:dyDescent="0.25">
      <c r="B9940" s="238">
        <v>9877</v>
      </c>
      <c r="C9940" s="237">
        <v>281.75192478390869</v>
      </c>
    </row>
    <row r="9941" spans="2:3" x14ac:dyDescent="0.25">
      <c r="B9941" s="238">
        <v>9878</v>
      </c>
      <c r="C9941" s="237">
        <v>-41.918276517103948</v>
      </c>
    </row>
    <row r="9942" spans="2:3" x14ac:dyDescent="0.25">
      <c r="B9942" s="238">
        <v>9879</v>
      </c>
      <c r="C9942" s="237">
        <v>-161.23437507078751</v>
      </c>
    </row>
    <row r="9943" spans="2:3" x14ac:dyDescent="0.25">
      <c r="B9943" s="238">
        <v>9880</v>
      </c>
      <c r="C9943" s="237">
        <v>107.27691076223462</v>
      </c>
    </row>
    <row r="9944" spans="2:3" x14ac:dyDescent="0.25">
      <c r="B9944" s="238">
        <v>9881</v>
      </c>
      <c r="C9944" s="237">
        <v>151.15612655267236</v>
      </c>
    </row>
    <row r="9945" spans="2:3" x14ac:dyDescent="0.25">
      <c r="B9945" s="238">
        <v>9882</v>
      </c>
      <c r="C9945" s="237">
        <v>452.4818392212062</v>
      </c>
    </row>
    <row r="9946" spans="2:3" x14ac:dyDescent="0.25">
      <c r="B9946" s="238">
        <v>9883</v>
      </c>
      <c r="C9946" s="237">
        <v>167.59308681962005</v>
      </c>
    </row>
    <row r="9947" spans="2:3" x14ac:dyDescent="0.25">
      <c r="B9947" s="238">
        <v>9884</v>
      </c>
      <c r="C9947" s="237">
        <v>10.878456973327872</v>
      </c>
    </row>
    <row r="9948" spans="2:3" x14ac:dyDescent="0.25">
      <c r="B9948" s="238">
        <v>9885</v>
      </c>
      <c r="C9948" s="237">
        <v>19.54784931838897</v>
      </c>
    </row>
    <row r="9949" spans="2:3" x14ac:dyDescent="0.25">
      <c r="B9949" s="238">
        <v>9886</v>
      </c>
      <c r="C9949" s="237">
        <v>283.41908190903257</v>
      </c>
    </row>
    <row r="9950" spans="2:3" x14ac:dyDescent="0.25">
      <c r="B9950" s="238">
        <v>9887</v>
      </c>
      <c r="C9950" s="237">
        <v>187.28236647218341</v>
      </c>
    </row>
    <row r="9951" spans="2:3" x14ac:dyDescent="0.25">
      <c r="B9951" s="238">
        <v>9888</v>
      </c>
      <c r="C9951" s="237">
        <v>-59.658368509681083</v>
      </c>
    </row>
    <row r="9952" spans="2:3" x14ac:dyDescent="0.25">
      <c r="B9952" s="238">
        <v>9889</v>
      </c>
      <c r="C9952" s="237">
        <v>19.568627990817589</v>
      </c>
    </row>
    <row r="9953" spans="2:3" x14ac:dyDescent="0.25">
      <c r="B9953" s="238">
        <v>9890</v>
      </c>
      <c r="C9953" s="237">
        <v>103.49258575618084</v>
      </c>
    </row>
    <row r="9954" spans="2:3" x14ac:dyDescent="0.25">
      <c r="B9954" s="238">
        <v>9891</v>
      </c>
      <c r="C9954" s="237">
        <v>-73.412413767475442</v>
      </c>
    </row>
    <row r="9955" spans="2:3" x14ac:dyDescent="0.25">
      <c r="B9955" s="238">
        <v>9892</v>
      </c>
      <c r="C9955" s="237">
        <v>4.6793200928548373</v>
      </c>
    </row>
    <row r="9956" spans="2:3" x14ac:dyDescent="0.25">
      <c r="B9956" s="238">
        <v>9893</v>
      </c>
      <c r="C9956" s="237">
        <v>38.90492603417087</v>
      </c>
    </row>
    <row r="9957" spans="2:3" x14ac:dyDescent="0.25">
      <c r="B9957" s="238">
        <v>9894</v>
      </c>
      <c r="C9957" s="237">
        <v>1.2320117972960105</v>
      </c>
    </row>
    <row r="9958" spans="2:3" x14ac:dyDescent="0.25">
      <c r="B9958" s="238">
        <v>9895</v>
      </c>
      <c r="C9958" s="237">
        <v>102.70401344609721</v>
      </c>
    </row>
    <row r="9959" spans="2:3" x14ac:dyDescent="0.25">
      <c r="B9959" s="238">
        <v>9896</v>
      </c>
      <c r="C9959" s="237">
        <v>247.75120533745059</v>
      </c>
    </row>
    <row r="9960" spans="2:3" x14ac:dyDescent="0.25">
      <c r="B9960" s="238">
        <v>9897</v>
      </c>
      <c r="C9960" s="237">
        <v>112.86349076312661</v>
      </c>
    </row>
    <row r="9961" spans="2:3" x14ac:dyDescent="0.25">
      <c r="B9961" s="238">
        <v>9898</v>
      </c>
      <c r="C9961" s="237">
        <v>311.96872928189498</v>
      </c>
    </row>
    <row r="9962" spans="2:3" x14ac:dyDescent="0.25">
      <c r="B9962" s="238">
        <v>9899</v>
      </c>
      <c r="C9962" s="237">
        <v>-165.73266699696558</v>
      </c>
    </row>
    <row r="9963" spans="2:3" x14ac:dyDescent="0.25">
      <c r="B9963" s="238">
        <v>9900</v>
      </c>
      <c r="C9963" s="237">
        <v>31.555190761339716</v>
      </c>
    </row>
    <row r="9964" spans="2:3" x14ac:dyDescent="0.25">
      <c r="B9964" s="238">
        <v>9901</v>
      </c>
      <c r="C9964" s="237">
        <v>207.13642165743045</v>
      </c>
    </row>
    <row r="9965" spans="2:3" x14ac:dyDescent="0.25">
      <c r="B9965" s="238">
        <v>9902</v>
      </c>
      <c r="C9965" s="237">
        <v>72.809652104489089</v>
      </c>
    </row>
    <row r="9966" spans="2:3" x14ac:dyDescent="0.25">
      <c r="B9966" s="238">
        <v>9903</v>
      </c>
      <c r="C9966" s="237">
        <v>182.61797996458472</v>
      </c>
    </row>
    <row r="9967" spans="2:3" x14ac:dyDescent="0.25">
      <c r="B9967" s="238">
        <v>9904</v>
      </c>
      <c r="C9967" s="237">
        <v>2.9792607440463996</v>
      </c>
    </row>
    <row r="9968" spans="2:3" x14ac:dyDescent="0.25">
      <c r="B9968" s="238">
        <v>9905</v>
      </c>
      <c r="C9968" s="237">
        <v>351.13124703090841</v>
      </c>
    </row>
    <row r="9969" spans="2:3" x14ac:dyDescent="0.25">
      <c r="B9969" s="238">
        <v>9906</v>
      </c>
      <c r="C9969" s="237">
        <v>-159.40936684058778</v>
      </c>
    </row>
    <row r="9970" spans="2:3" x14ac:dyDescent="0.25">
      <c r="B9970" s="238">
        <v>9907</v>
      </c>
      <c r="C9970" s="237">
        <v>238.1530547516283</v>
      </c>
    </row>
    <row r="9971" spans="2:3" x14ac:dyDescent="0.25">
      <c r="B9971" s="238">
        <v>9908</v>
      </c>
      <c r="C9971" s="237">
        <v>49.215335853587035</v>
      </c>
    </row>
    <row r="9972" spans="2:3" x14ac:dyDescent="0.25">
      <c r="B9972" s="238">
        <v>9909</v>
      </c>
      <c r="C9972" s="237">
        <v>255.08473743486141</v>
      </c>
    </row>
    <row r="9973" spans="2:3" x14ac:dyDescent="0.25">
      <c r="B9973" s="238">
        <v>9910</v>
      </c>
      <c r="C9973" s="237">
        <v>-7.7114873669064821</v>
      </c>
    </row>
    <row r="9974" spans="2:3" x14ac:dyDescent="0.25">
      <c r="B9974" s="238">
        <v>9911</v>
      </c>
      <c r="C9974" s="237">
        <v>52.590473972945972</v>
      </c>
    </row>
    <row r="9975" spans="2:3" x14ac:dyDescent="0.25">
      <c r="B9975" s="238">
        <v>9912</v>
      </c>
      <c r="C9975" s="237">
        <v>169.34305052966687</v>
      </c>
    </row>
    <row r="9976" spans="2:3" x14ac:dyDescent="0.25">
      <c r="B9976" s="238">
        <v>9913</v>
      </c>
      <c r="C9976" s="237">
        <v>21.997649430411784</v>
      </c>
    </row>
    <row r="9977" spans="2:3" x14ac:dyDescent="0.25">
      <c r="B9977" s="238">
        <v>9914</v>
      </c>
      <c r="C9977" s="237">
        <v>-145.54532454812824</v>
      </c>
    </row>
    <row r="9978" spans="2:3" x14ac:dyDescent="0.25">
      <c r="B9978" s="238">
        <v>9915</v>
      </c>
      <c r="C9978" s="237">
        <v>337.71132751546077</v>
      </c>
    </row>
    <row r="9979" spans="2:3" x14ac:dyDescent="0.25">
      <c r="B9979" s="238">
        <v>9916</v>
      </c>
      <c r="C9979" s="237">
        <v>2.4950028368471493</v>
      </c>
    </row>
    <row r="9980" spans="2:3" x14ac:dyDescent="0.25">
      <c r="B9980" s="238">
        <v>9917</v>
      </c>
      <c r="C9980" s="237">
        <v>-29.97336730952216</v>
      </c>
    </row>
    <row r="9981" spans="2:3" x14ac:dyDescent="0.25">
      <c r="B9981" s="238">
        <v>9918</v>
      </c>
      <c r="C9981" s="237">
        <v>204.95379500032476</v>
      </c>
    </row>
    <row r="9982" spans="2:3" x14ac:dyDescent="0.25">
      <c r="B9982" s="238">
        <v>9919</v>
      </c>
      <c r="C9982" s="237">
        <v>155.63157940924714</v>
      </c>
    </row>
    <row r="9983" spans="2:3" x14ac:dyDescent="0.25">
      <c r="B9983" s="238">
        <v>9920</v>
      </c>
      <c r="C9983" s="237">
        <v>84.387633798661753</v>
      </c>
    </row>
    <row r="9984" spans="2:3" x14ac:dyDescent="0.25">
      <c r="B9984" s="238">
        <v>9921</v>
      </c>
      <c r="C9984" s="237">
        <v>-183.14137828295372</v>
      </c>
    </row>
    <row r="9985" spans="2:3" x14ac:dyDescent="0.25">
      <c r="B9985" s="238">
        <v>9922</v>
      </c>
      <c r="C9985" s="237">
        <v>94.706145191009611</v>
      </c>
    </row>
    <row r="9986" spans="2:3" x14ac:dyDescent="0.25">
      <c r="B9986" s="238">
        <v>9923</v>
      </c>
      <c r="C9986" s="237">
        <v>42.725592574012396</v>
      </c>
    </row>
    <row r="9987" spans="2:3" x14ac:dyDescent="0.25">
      <c r="B9987" s="238">
        <v>9924</v>
      </c>
      <c r="C9987" s="237">
        <v>294.17788446383724</v>
      </c>
    </row>
    <row r="9988" spans="2:3" x14ac:dyDescent="0.25">
      <c r="B9988" s="238">
        <v>9925</v>
      </c>
      <c r="C9988" s="237">
        <v>4.8126753530341375</v>
      </c>
    </row>
    <row r="9989" spans="2:3" x14ac:dyDescent="0.25">
      <c r="B9989" s="238">
        <v>9926</v>
      </c>
      <c r="C9989" s="237">
        <v>180.41132636132622</v>
      </c>
    </row>
    <row r="9990" spans="2:3" x14ac:dyDescent="0.25">
      <c r="B9990" s="238">
        <v>9927</v>
      </c>
      <c r="C9990" s="237">
        <v>135.68813192863288</v>
      </c>
    </row>
    <row r="9991" spans="2:3" x14ac:dyDescent="0.25">
      <c r="B9991" s="238">
        <v>9928</v>
      </c>
      <c r="C9991" s="237">
        <v>45.114910583224329</v>
      </c>
    </row>
    <row r="9992" spans="2:3" x14ac:dyDescent="0.25">
      <c r="B9992" s="238">
        <v>9929</v>
      </c>
      <c r="C9992" s="237">
        <v>-138.28709483947779</v>
      </c>
    </row>
    <row r="9993" spans="2:3" x14ac:dyDescent="0.25">
      <c r="B9993" s="238">
        <v>9930</v>
      </c>
      <c r="C9993" s="237">
        <v>68.719650651285505</v>
      </c>
    </row>
    <row r="9994" spans="2:3" x14ac:dyDescent="0.25">
      <c r="B9994" s="238">
        <v>9931</v>
      </c>
      <c r="C9994" s="237">
        <v>233.76352188124025</v>
      </c>
    </row>
    <row r="9995" spans="2:3" x14ac:dyDescent="0.25">
      <c r="B9995" s="238">
        <v>9932</v>
      </c>
      <c r="C9995" s="237">
        <v>-54.971559214430783</v>
      </c>
    </row>
    <row r="9996" spans="2:3" x14ac:dyDescent="0.25">
      <c r="B9996" s="238">
        <v>9933</v>
      </c>
      <c r="C9996" s="237">
        <v>95.870818202404507</v>
      </c>
    </row>
    <row r="9997" spans="2:3" x14ac:dyDescent="0.25">
      <c r="B9997" s="238">
        <v>9934</v>
      </c>
      <c r="C9997" s="237">
        <v>72.340927513360668</v>
      </c>
    </row>
    <row r="9998" spans="2:3" x14ac:dyDescent="0.25">
      <c r="B9998" s="238">
        <v>9935</v>
      </c>
      <c r="C9998" s="237">
        <v>69.379951172454099</v>
      </c>
    </row>
    <row r="9999" spans="2:3" x14ac:dyDescent="0.25">
      <c r="B9999" s="238">
        <v>9936</v>
      </c>
      <c r="C9999" s="237">
        <v>162.32823011405841</v>
      </c>
    </row>
    <row r="10000" spans="2:3" x14ac:dyDescent="0.25">
      <c r="B10000" s="238">
        <v>9937</v>
      </c>
      <c r="C10000" s="237">
        <v>-100.07720175123762</v>
      </c>
    </row>
    <row r="10001" spans="2:3" x14ac:dyDescent="0.25">
      <c r="B10001" s="238">
        <v>9938</v>
      </c>
      <c r="C10001" s="237">
        <v>416.79656806925618</v>
      </c>
    </row>
    <row r="10002" spans="2:3" x14ac:dyDescent="0.25">
      <c r="B10002" s="238">
        <v>9939</v>
      </c>
      <c r="C10002" s="237">
        <v>82.704959069640282</v>
      </c>
    </row>
    <row r="10003" spans="2:3" x14ac:dyDescent="0.25">
      <c r="B10003" s="238">
        <v>9940</v>
      </c>
      <c r="C10003" s="237">
        <v>340.31457445557277</v>
      </c>
    </row>
    <row r="10004" spans="2:3" x14ac:dyDescent="0.25">
      <c r="B10004" s="238">
        <v>9941</v>
      </c>
      <c r="C10004" s="237">
        <v>103.83442787496561</v>
      </c>
    </row>
    <row r="10005" spans="2:3" x14ac:dyDescent="0.25">
      <c r="B10005" s="238">
        <v>9942</v>
      </c>
      <c r="C10005" s="237">
        <v>-64.403752068376662</v>
      </c>
    </row>
    <row r="10006" spans="2:3" x14ac:dyDescent="0.25">
      <c r="B10006" s="238">
        <v>9943</v>
      </c>
      <c r="C10006" s="237">
        <v>283.56376342369475</v>
      </c>
    </row>
    <row r="10007" spans="2:3" x14ac:dyDescent="0.25">
      <c r="B10007" s="238">
        <v>9944</v>
      </c>
      <c r="C10007" s="237">
        <v>7.246377947165044</v>
      </c>
    </row>
    <row r="10008" spans="2:3" x14ac:dyDescent="0.25">
      <c r="B10008" s="238">
        <v>9945</v>
      </c>
      <c r="C10008" s="237">
        <v>40.759470587598543</v>
      </c>
    </row>
    <row r="10009" spans="2:3" x14ac:dyDescent="0.25">
      <c r="B10009" s="238">
        <v>9946</v>
      </c>
      <c r="C10009" s="237">
        <v>22.139947518759499</v>
      </c>
    </row>
    <row r="10010" spans="2:3" x14ac:dyDescent="0.25">
      <c r="B10010" s="238">
        <v>9947</v>
      </c>
      <c r="C10010" s="237">
        <v>-2.3604224694751252</v>
      </c>
    </row>
    <row r="10011" spans="2:3" x14ac:dyDescent="0.25">
      <c r="B10011" s="238">
        <v>9948</v>
      </c>
      <c r="C10011" s="237">
        <v>102.04089325952073</v>
      </c>
    </row>
    <row r="10012" spans="2:3" x14ac:dyDescent="0.25">
      <c r="B10012" s="238">
        <v>9949</v>
      </c>
      <c r="C10012" s="237">
        <v>269.46111840846572</v>
      </c>
    </row>
    <row r="10013" spans="2:3" x14ac:dyDescent="0.25">
      <c r="B10013" s="238">
        <v>9950</v>
      </c>
      <c r="C10013" s="237">
        <v>97.893388519844876</v>
      </c>
    </row>
    <row r="10014" spans="2:3" x14ac:dyDescent="0.25">
      <c r="B10014" s="238">
        <v>9951</v>
      </c>
      <c r="C10014" s="237">
        <v>119.11006698683384</v>
      </c>
    </row>
    <row r="10015" spans="2:3" x14ac:dyDescent="0.25">
      <c r="B10015" s="238">
        <v>9952</v>
      </c>
      <c r="C10015" s="237">
        <v>112.67851050708548</v>
      </c>
    </row>
    <row r="10016" spans="2:3" x14ac:dyDescent="0.25">
      <c r="B10016" s="238">
        <v>9953</v>
      </c>
      <c r="C10016" s="237">
        <v>-83.506252944895323</v>
      </c>
    </row>
    <row r="10017" spans="2:3" x14ac:dyDescent="0.25">
      <c r="B10017" s="238">
        <v>9954</v>
      </c>
      <c r="C10017" s="237">
        <v>-81.752374370818245</v>
      </c>
    </row>
    <row r="10018" spans="2:3" x14ac:dyDescent="0.25">
      <c r="B10018" s="238">
        <v>9955</v>
      </c>
      <c r="C10018" s="237">
        <v>162.40393410950909</v>
      </c>
    </row>
    <row r="10019" spans="2:3" x14ac:dyDescent="0.25">
      <c r="B10019" s="238">
        <v>9956</v>
      </c>
      <c r="C10019" s="237">
        <v>66.716200778746511</v>
      </c>
    </row>
    <row r="10020" spans="2:3" x14ac:dyDescent="0.25">
      <c r="B10020" s="238">
        <v>9957</v>
      </c>
      <c r="C10020" s="237">
        <v>127.59188736527818</v>
      </c>
    </row>
    <row r="10021" spans="2:3" x14ac:dyDescent="0.25">
      <c r="B10021" s="238">
        <v>9958</v>
      </c>
      <c r="C10021" s="237">
        <v>326.9016998291699</v>
      </c>
    </row>
    <row r="10022" spans="2:3" x14ac:dyDescent="0.25">
      <c r="B10022" s="238">
        <v>9959</v>
      </c>
      <c r="C10022" s="237">
        <v>150.64468701940518</v>
      </c>
    </row>
    <row r="10023" spans="2:3" x14ac:dyDescent="0.25">
      <c r="B10023" s="238">
        <v>9960</v>
      </c>
      <c r="C10023" s="237">
        <v>510.74010951766746</v>
      </c>
    </row>
    <row r="10024" spans="2:3" x14ac:dyDescent="0.25">
      <c r="B10024" s="238">
        <v>9961</v>
      </c>
      <c r="C10024" s="237">
        <v>83.282847960147535</v>
      </c>
    </row>
    <row r="10025" spans="2:3" x14ac:dyDescent="0.25">
      <c r="B10025" s="238">
        <v>9962</v>
      </c>
      <c r="C10025" s="237">
        <v>306.37511438606293</v>
      </c>
    </row>
    <row r="10026" spans="2:3" x14ac:dyDescent="0.25">
      <c r="B10026" s="238">
        <v>9963</v>
      </c>
      <c r="C10026" s="237">
        <v>-23.518217232522602</v>
      </c>
    </row>
    <row r="10027" spans="2:3" x14ac:dyDescent="0.25">
      <c r="B10027" s="238">
        <v>9964</v>
      </c>
      <c r="C10027" s="237">
        <v>398.14671397206996</v>
      </c>
    </row>
    <row r="10028" spans="2:3" x14ac:dyDescent="0.25">
      <c r="B10028" s="238">
        <v>9965</v>
      </c>
      <c r="C10028" s="237">
        <v>27.975184877295874</v>
      </c>
    </row>
    <row r="10029" spans="2:3" x14ac:dyDescent="0.25">
      <c r="B10029" s="238">
        <v>9966</v>
      </c>
      <c r="C10029" s="237">
        <v>121.91244291479902</v>
      </c>
    </row>
    <row r="10030" spans="2:3" x14ac:dyDescent="0.25">
      <c r="B10030" s="238">
        <v>9967</v>
      </c>
      <c r="C10030" s="237">
        <v>39.628106425625091</v>
      </c>
    </row>
    <row r="10031" spans="2:3" x14ac:dyDescent="0.25">
      <c r="B10031" s="238">
        <v>9968</v>
      </c>
      <c r="C10031" s="237">
        <v>86.788369727620136</v>
      </c>
    </row>
    <row r="10032" spans="2:3" x14ac:dyDescent="0.25">
      <c r="B10032" s="238">
        <v>9969</v>
      </c>
      <c r="C10032" s="237">
        <v>140.93333191917833</v>
      </c>
    </row>
    <row r="10033" spans="2:3" x14ac:dyDescent="0.25">
      <c r="B10033" s="238">
        <v>9970</v>
      </c>
      <c r="C10033" s="237">
        <v>237.99243612331634</v>
      </c>
    </row>
    <row r="10034" spans="2:3" x14ac:dyDescent="0.25">
      <c r="B10034" s="238">
        <v>9971</v>
      </c>
      <c r="C10034" s="237">
        <v>242.50782178201257</v>
      </c>
    </row>
    <row r="10035" spans="2:3" x14ac:dyDescent="0.25">
      <c r="B10035" s="238">
        <v>9972</v>
      </c>
      <c r="C10035" s="237">
        <v>408.29216017118142</v>
      </c>
    </row>
    <row r="10036" spans="2:3" x14ac:dyDescent="0.25">
      <c r="B10036" s="238">
        <v>9973</v>
      </c>
      <c r="C10036" s="237">
        <v>-154.14520701925636</v>
      </c>
    </row>
    <row r="10037" spans="2:3" x14ac:dyDescent="0.25">
      <c r="B10037" s="238">
        <v>9974</v>
      </c>
      <c r="C10037" s="237">
        <v>57.719215146856918</v>
      </c>
    </row>
    <row r="10038" spans="2:3" x14ac:dyDescent="0.25">
      <c r="B10038" s="238">
        <v>9975</v>
      </c>
      <c r="C10038" s="237">
        <v>-144.61564028530307</v>
      </c>
    </row>
    <row r="10039" spans="2:3" x14ac:dyDescent="0.25">
      <c r="B10039" s="238">
        <v>9976</v>
      </c>
      <c r="C10039" s="237">
        <v>173.67083619531684</v>
      </c>
    </row>
    <row r="10040" spans="2:3" x14ac:dyDescent="0.25">
      <c r="B10040" s="238">
        <v>9977</v>
      </c>
      <c r="C10040" s="237">
        <v>-202.86806580569424</v>
      </c>
    </row>
    <row r="10041" spans="2:3" x14ac:dyDescent="0.25">
      <c r="B10041" s="238">
        <v>9978</v>
      </c>
      <c r="C10041" s="237">
        <v>-20.826421549650206</v>
      </c>
    </row>
    <row r="10042" spans="2:3" x14ac:dyDescent="0.25">
      <c r="B10042" s="238">
        <v>9979</v>
      </c>
      <c r="C10042" s="237">
        <v>10.272729748052086</v>
      </c>
    </row>
    <row r="10043" spans="2:3" x14ac:dyDescent="0.25">
      <c r="B10043" s="238">
        <v>9980</v>
      </c>
      <c r="C10043" s="237">
        <v>231.20039561045354</v>
      </c>
    </row>
    <row r="10044" spans="2:3" x14ac:dyDescent="0.25">
      <c r="B10044" s="238">
        <v>9981</v>
      </c>
      <c r="C10044" s="237">
        <v>169.01981099686714</v>
      </c>
    </row>
    <row r="10045" spans="2:3" x14ac:dyDescent="0.25">
      <c r="B10045" s="238">
        <v>9982</v>
      </c>
      <c r="C10045" s="237">
        <v>-242.90262672697054</v>
      </c>
    </row>
    <row r="10046" spans="2:3" x14ac:dyDescent="0.25">
      <c r="B10046" s="238">
        <v>9983</v>
      </c>
      <c r="C10046" s="237">
        <v>98.658219304673437</v>
      </c>
    </row>
    <row r="10047" spans="2:3" x14ac:dyDescent="0.25">
      <c r="B10047" s="238">
        <v>9984</v>
      </c>
      <c r="C10047" s="237">
        <v>166.37945503550282</v>
      </c>
    </row>
    <row r="10048" spans="2:3" x14ac:dyDescent="0.25">
      <c r="B10048" s="238">
        <v>9985</v>
      </c>
      <c r="C10048" s="237">
        <v>128.07446131418166</v>
      </c>
    </row>
    <row r="10049" spans="2:3" x14ac:dyDescent="0.25">
      <c r="B10049" s="238">
        <v>9986</v>
      </c>
      <c r="C10049" s="237">
        <v>-9.3802594150039624</v>
      </c>
    </row>
    <row r="10050" spans="2:3" x14ac:dyDescent="0.25">
      <c r="B10050" s="238">
        <v>9987</v>
      </c>
      <c r="C10050" s="237">
        <v>99.534807823986839</v>
      </c>
    </row>
    <row r="10051" spans="2:3" x14ac:dyDescent="0.25">
      <c r="B10051" s="238">
        <v>9988</v>
      </c>
      <c r="C10051" s="237">
        <v>-91.228823661868319</v>
      </c>
    </row>
    <row r="10052" spans="2:3" x14ac:dyDescent="0.25">
      <c r="B10052" s="238">
        <v>9989</v>
      </c>
      <c r="C10052" s="237">
        <v>64.96361635875158</v>
      </c>
    </row>
    <row r="10053" spans="2:3" x14ac:dyDescent="0.25">
      <c r="B10053" s="238">
        <v>9990</v>
      </c>
      <c r="C10053" s="237">
        <v>-256.54250224973521</v>
      </c>
    </row>
    <row r="10054" spans="2:3" x14ac:dyDescent="0.25">
      <c r="B10054" s="238">
        <v>9991</v>
      </c>
      <c r="C10054" s="237">
        <v>37.480014046743932</v>
      </c>
    </row>
    <row r="10055" spans="2:3" x14ac:dyDescent="0.25">
      <c r="B10055" s="238">
        <v>9992</v>
      </c>
      <c r="C10055" s="237">
        <v>209.11324053740518</v>
      </c>
    </row>
    <row r="10056" spans="2:3" x14ac:dyDescent="0.25">
      <c r="B10056" s="238">
        <v>9993</v>
      </c>
      <c r="C10056" s="237">
        <v>251.14841781007968</v>
      </c>
    </row>
    <row r="10057" spans="2:3" x14ac:dyDescent="0.25">
      <c r="B10057" s="238">
        <v>9994</v>
      </c>
      <c r="C10057" s="237">
        <v>412.27077920061805</v>
      </c>
    </row>
    <row r="10058" spans="2:3" x14ac:dyDescent="0.25">
      <c r="B10058" s="238">
        <v>9995</v>
      </c>
      <c r="C10058" s="237">
        <v>139.40353563556835</v>
      </c>
    </row>
    <row r="10059" spans="2:3" x14ac:dyDescent="0.25">
      <c r="B10059" s="238">
        <v>9996</v>
      </c>
      <c r="C10059" s="237">
        <v>90.796524716177657</v>
      </c>
    </row>
    <row r="10060" spans="2:3" x14ac:dyDescent="0.25">
      <c r="B10060" s="238">
        <v>9997</v>
      </c>
      <c r="C10060" s="237">
        <v>488.01207688392645</v>
      </c>
    </row>
    <row r="10061" spans="2:3" x14ac:dyDescent="0.25">
      <c r="B10061" s="238">
        <v>9998</v>
      </c>
      <c r="C10061" s="237">
        <v>107.6079341720468</v>
      </c>
    </row>
    <row r="10062" spans="2:3" x14ac:dyDescent="0.25">
      <c r="B10062" s="238">
        <v>9999</v>
      </c>
      <c r="C10062" s="237">
        <v>338.58495060106736</v>
      </c>
    </row>
    <row r="10063" spans="2:3" x14ac:dyDescent="0.25">
      <c r="B10063" s="238">
        <v>10000</v>
      </c>
      <c r="C10063" s="237">
        <v>247.56860082103907</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508.95359999999994</v>
      </c>
      <c r="S2" s="20" t="str">
        <f t="shared" ref="S2:S13" si="1">IF(OR(ROUND(D$16+0.3,0)&gt;$Q2,ROUND(D$16+0.3,0)=$Q2),D$13^2,"")</f>
        <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508.95359999999994</v>
      </c>
      <c r="S3" s="20" t="str">
        <f t="shared" si="1"/>
        <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508.95359999999994</v>
      </c>
      <c r="S4" s="20" t="str">
        <f t="shared" si="1"/>
        <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508.95359999999994</v>
      </c>
      <c r="S5" s="20" t="str">
        <f t="shared" si="1"/>
        <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508.95359999999994</v>
      </c>
      <c r="S6" s="20" t="str">
        <f t="shared" si="1"/>
        <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508.95359999999994</v>
      </c>
      <c r="S7" s="20" t="str">
        <f t="shared" si="1"/>
        <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508.95359999999994</v>
      </c>
      <c r="S8" s="20" t="str">
        <f t="shared" si="1"/>
        <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508.95359999999994</v>
      </c>
      <c r="S9" s="20" t="str">
        <f t="shared" si="1"/>
        <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508.95359999999994</v>
      </c>
      <c r="S10" s="20" t="str">
        <f t="shared" si="1"/>
        <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508.95359999999994</v>
      </c>
      <c r="S11" s="20" t="str">
        <f t="shared" si="1"/>
        <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508.95359999999994</v>
      </c>
      <c r="S12" s="20" t="str">
        <f t="shared" si="1"/>
        <v/>
      </c>
      <c r="T12" s="20" t="str">
        <f t="shared" si="2"/>
        <v/>
      </c>
    </row>
    <row r="13" spans="1:21" x14ac:dyDescent="0.25">
      <c r="A13" s="5"/>
      <c r="B13" s="155" t="s">
        <v>111</v>
      </c>
      <c r="C13" s="228">
        <f>IF(OR(ISBLANK(C6),ISBLANK(C7),ISBLANK(C8)),"",(C8-C7)*VLOOKUP(C6,VLookups!$A$4:$B$13,2,FALSE))</f>
        <v>22.56</v>
      </c>
      <c r="D13" s="229">
        <f>IF(OR(ISBLANK($C$6),ISBLANK($C$7),ISBLANK($C$8)),"",(IF(ISBLANK(D8),$C$8,D8)-IF(ISBLANK(D7),$C$7,D7))*VLOOKUP(IF(ISBLANK(D6),$C$6,D6),VLookups!$A$4:$B$13,2,FALSE))</f>
        <v>22.56</v>
      </c>
      <c r="E13" s="229">
        <f>IF(OR(ISBLANK($C$6),ISBLANK($C$7),ISBLANK($C$8)),"",(IF(ISBLANK(E8),$C$8,E8)-IF(ISBLANK(E7),$C$7,E7))*VLOOKUP(IF(ISBLANK(E6),$C$6,E6),VLookups!$A$4:$B$13,2,FALSE))</f>
        <v>22.56</v>
      </c>
      <c r="F13" s="157" t="s">
        <v>123</v>
      </c>
      <c r="G13" s="5"/>
      <c r="H13" s="5"/>
      <c r="I13" s="5"/>
      <c r="J13" s="5"/>
      <c r="K13" s="5"/>
      <c r="L13" s="5"/>
      <c r="M13" s="5"/>
      <c r="N13" s="5"/>
      <c r="O13" s="5"/>
      <c r="P13" s="5"/>
      <c r="Q13" s="154">
        <f t="shared" si="3"/>
        <v>12</v>
      </c>
      <c r="R13" s="20" t="str">
        <f t="shared" si="0"/>
        <v/>
      </c>
      <c r="S13" s="20" t="str">
        <f t="shared" si="1"/>
        <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-0.32030836273828811</v>
      </c>
      <c r="E15" s="229">
        <f>IF(OR(ISBLANK($C$10),$C$12="",$C$13=""),"",_xlfn.NORM.INV(1-IF(ISBLANK(E10),$C$10,E10),IF(ISBLANK(E12),$C$12,E12),IF(ISBLANK(E14),IF(ISBLANK(E13),$C$13,E13),E14)))</f>
        <v>-10.245136652019522</v>
      </c>
      <c r="F15" s="156" t="s">
        <v>124</v>
      </c>
      <c r="G15" s="5"/>
      <c r="H15" s="5"/>
      <c r="I15" s="5"/>
      <c r="J15" s="5"/>
      <c r="K15" s="5"/>
      <c r="L15" s="5"/>
      <c r="M15" s="5"/>
      <c r="N15" s="5"/>
      <c r="O15" s="5"/>
      <c r="P15" s="5"/>
      <c r="Q15" s="154">
        <f>Q13+1</f>
        <v>13</v>
      </c>
      <c r="R15" s="20" t="str">
        <f t="shared" ref="R15:T16" si="4">IF(OR(ROUND(C$16+0.3,0)&gt;$Q15,ROUND(C$16+0.3,0)=$Q15),C$13^2,"")</f>
        <v/>
      </c>
      <c r="S15" s="20" t="str">
        <f t="shared" si="4"/>
        <v/>
      </c>
      <c r="T15" s="20" t="str">
        <f t="shared" si="4"/>
        <v/>
      </c>
    </row>
    <row r="16" spans="1:21" x14ac:dyDescent="0.25">
      <c r="A16" s="5"/>
      <c r="B16" s="155" t="s">
        <v>113</v>
      </c>
      <c r="C16" s="337">
        <f>IF(OR(C9="",C15=""),"",C9/C15)</f>
        <v>10.714285714285714</v>
      </c>
      <c r="D16" s="338">
        <f>IF(OR($C$9="",$C$15=""),"",IF(ISBLANK(D9),$C$9,D9)/IF(ISBLANK(D15),$C$15,D15))</f>
        <v>-624.39830883657714</v>
      </c>
      <c r="E16" s="338">
        <f>IF(OR($C$9="",$C$15=""),"",IF(ISBLANK(E9),$C$9,E9)/IF(ISBLANK(E15),$C$15,E15))</f>
        <v>-19.52145752595462</v>
      </c>
      <c r="F16" s="156" t="s">
        <v>176</v>
      </c>
      <c r="G16" s="5"/>
      <c r="H16" s="5"/>
      <c r="I16" s="5"/>
      <c r="J16" s="5"/>
      <c r="K16" s="5"/>
      <c r="L16" s="5"/>
      <c r="M16" s="5"/>
      <c r="N16" s="5"/>
      <c r="O16" s="5"/>
      <c r="P16" s="5"/>
      <c r="Q16" s="154">
        <f t="shared" si="3"/>
        <v>14</v>
      </c>
      <c r="R16" s="20" t="str">
        <f t="shared" si="4"/>
        <v/>
      </c>
      <c r="S16" s="20" t="str">
        <f t="shared" si="4"/>
        <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-1248</v>
      </c>
      <c r="E18" s="231">
        <f>IF(OR($C$4="",$C$16=""),"",IF(ISBLANK(E4),$C$4,E4)*ROUND(IF(ISBLANK(E16),$C$16,E16)+(IF(ISBLANK(E17),$C$17,E17)),0))</f>
        <v>-38</v>
      </c>
      <c r="F18" s="156" t="s">
        <v>115</v>
      </c>
      <c r="G18" s="5"/>
      <c r="H18" s="5"/>
      <c r="I18" s="5"/>
      <c r="J18" s="5"/>
      <c r="K18" s="5"/>
      <c r="L18" s="5"/>
      <c r="M18" s="5"/>
      <c r="N18" s="5"/>
      <c r="O18" s="5"/>
      <c r="P18" s="5"/>
      <c r="Q18" s="154">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t="str">
        <f t="shared" si="6"/>
        <v/>
      </c>
      <c r="T19" s="20" t="str">
        <f t="shared" si="7"/>
        <v/>
      </c>
    </row>
    <row r="20" spans="1:20" x14ac:dyDescent="0.25">
      <c r="A20" s="5"/>
      <c r="B20" s="155" t="s">
        <v>116</v>
      </c>
      <c r="C20" s="232">
        <f>IF(C18="","",C18*7+C19)</f>
        <v>154</v>
      </c>
      <c r="D20" s="233">
        <f>IF($C$18="","",IF(ISBLANK(D18),$C$18,D18)*7+IF(ISBLANK(D19),$C$19,D19))</f>
        <v>-8736</v>
      </c>
      <c r="E20" s="233">
        <f>IF($C$18="","",IF(ISBLANK(E18),$C$18,E18)*7+IF(ISBLANK(E19),$C$19,E19))</f>
        <v>-266</v>
      </c>
      <c r="F20" s="158" t="s">
        <v>117</v>
      </c>
      <c r="G20" s="5"/>
      <c r="H20" s="5"/>
      <c r="I20" s="5"/>
      <c r="J20" s="5"/>
      <c r="K20" s="5"/>
      <c r="L20" s="5"/>
      <c r="M20" s="5"/>
      <c r="N20" s="5"/>
      <c r="O20" s="5"/>
      <c r="P20" s="5"/>
      <c r="Q20" s="154">
        <f t="shared" si="3"/>
        <v>17</v>
      </c>
      <c r="R20" s="20" t="str">
        <f t="shared" si="5"/>
        <v/>
      </c>
      <c r="S20" s="20" t="str">
        <f t="shared" si="6"/>
        <v/>
      </c>
      <c r="T20" s="20" t="str">
        <f t="shared" si="7"/>
        <v/>
      </c>
    </row>
    <row r="21" spans="1:20" ht="18.75" x14ac:dyDescent="0.3">
      <c r="A21" s="5"/>
      <c r="B21" s="155" t="s">
        <v>180</v>
      </c>
      <c r="C21" s="335">
        <f>IF(OR(C3="",C20=""),"",C3+C20)</f>
        <v>44137</v>
      </c>
      <c r="D21" s="335">
        <f>IF(OR($C$3="",$C$20=""),"",IF(ISBLANK(D3),$C$3,D3)+IF(ISBLANK(D20),$C$20,D20))</f>
        <v>35247</v>
      </c>
      <c r="E21" s="335">
        <f>IF(OR($C$3="",$C$20=""),"",IF(ISBLANK(E3),$C$3,E3)+IF(ISBLANK(E20),$C$20,E20))</f>
        <v>43717</v>
      </c>
      <c r="F21" s="156" t="s">
        <v>125</v>
      </c>
      <c r="G21" s="5"/>
      <c r="H21" s="5"/>
      <c r="I21" s="5"/>
      <c r="J21" s="5"/>
      <c r="K21" s="5"/>
      <c r="L21" s="5"/>
      <c r="M21" s="5"/>
      <c r="N21" s="5"/>
      <c r="O21" s="5"/>
      <c r="P21" s="5"/>
      <c r="Q21" s="154">
        <f t="shared" si="3"/>
        <v>18</v>
      </c>
      <c r="R21" s="20" t="str">
        <f t="shared" si="5"/>
        <v/>
      </c>
      <c r="S21" s="20" t="str">
        <f t="shared" si="6"/>
        <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0.1.3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99</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100</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64</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169</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769</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76" t="s">
        <v>708</v>
      </c>
      <c r="C38" s="376"/>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6" t="s">
        <v>5</v>
      </c>
      <c r="B2" s="416" t="s">
        <v>759</v>
      </c>
      <c r="C2" s="413" t="s">
        <v>780</v>
      </c>
      <c r="D2" s="416" t="s">
        <v>737</v>
      </c>
      <c r="E2" s="416" t="s">
        <v>760</v>
      </c>
      <c r="F2" s="413" t="s">
        <v>739</v>
      </c>
      <c r="G2" s="413" t="s">
        <v>758</v>
      </c>
      <c r="H2" s="413" t="s">
        <v>761</v>
      </c>
      <c r="I2" s="413" t="s">
        <v>761</v>
      </c>
      <c r="J2" s="413" t="s">
        <v>738</v>
      </c>
      <c r="K2" s="413" t="s">
        <v>738</v>
      </c>
      <c r="L2" s="312" t="s">
        <v>771</v>
      </c>
      <c r="M2" s="312" t="s">
        <v>735</v>
      </c>
      <c r="O2" s="418" t="s">
        <v>740</v>
      </c>
      <c r="P2" s="418" t="s">
        <v>741</v>
      </c>
    </row>
    <row r="3" spans="1:26" x14ac:dyDescent="0.25">
      <c r="A3" s="417"/>
      <c r="B3" s="417"/>
      <c r="C3" s="414"/>
      <c r="D3" s="417"/>
      <c r="E3" s="417"/>
      <c r="F3" s="414"/>
      <c r="G3" s="414"/>
      <c r="H3" s="414"/>
      <c r="I3" s="414"/>
      <c r="J3" s="414"/>
      <c r="K3" s="414"/>
      <c r="L3" s="314">
        <v>0.15</v>
      </c>
      <c r="M3" s="314">
        <v>0.85</v>
      </c>
      <c r="O3" s="418"/>
      <c r="P3" s="418"/>
    </row>
    <row r="4" spans="1:26" x14ac:dyDescent="0.25">
      <c r="A4" s="417"/>
      <c r="B4" s="417"/>
      <c r="C4" s="414"/>
      <c r="D4" s="417"/>
      <c r="E4" s="417"/>
      <c r="F4" s="414"/>
      <c r="G4" s="414"/>
      <c r="H4" s="414"/>
      <c r="I4" s="414"/>
      <c r="J4" s="414"/>
      <c r="K4" s="414"/>
      <c r="L4" s="326">
        <f ca="1">IFERROR(_xlfn.NORM.INV(1-L3,$O$20,$P$20),"")</f>
        <v>47.183839733347298</v>
      </c>
      <c r="M4" s="326">
        <f ca="1">IFERROR(_xlfn.NORM.INV(1-M3,$O$20,$P$20),"")</f>
        <v>21.566160266652698</v>
      </c>
      <c r="O4" s="418"/>
      <c r="P4" s="418"/>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3" t="s">
        <v>768</v>
      </c>
      <c r="P7" s="413" t="s">
        <v>742</v>
      </c>
      <c r="Q7" s="413"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4"/>
      <c r="P8" s="414"/>
      <c r="Q8" s="414"/>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5"/>
      <c r="P9" s="415"/>
      <c r="Q9" s="415"/>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3" t="s">
        <v>746</v>
      </c>
      <c r="P12" s="413"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4"/>
      <c r="P13" s="414"/>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5"/>
      <c r="P14" s="415"/>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3" t="s">
        <v>745</v>
      </c>
      <c r="P17" s="413"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4"/>
      <c r="P18" s="414"/>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5"/>
      <c r="P19" s="415"/>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0.1.3 – © 2015-2020, William W. Davis, MSPM, PMP</v>
      </c>
      <c r="C78" s="19"/>
      <c r="D78" s="5"/>
      <c r="E78" s="5"/>
      <c r="F78" s="5"/>
      <c r="G78" s="5"/>
    </row>
    <row r="79" spans="1:11" x14ac:dyDescent="0.25">
      <c r="A79" s="2"/>
      <c r="B79" s="375" t="s">
        <v>99</v>
      </c>
      <c r="C79" s="375"/>
      <c r="D79" s="375"/>
      <c r="E79" s="375"/>
      <c r="F79" s="375"/>
      <c r="G79" s="375"/>
      <c r="H79" s="375"/>
      <c r="I79" s="375"/>
      <c r="J79" s="375"/>
      <c r="K79" s="375"/>
    </row>
    <row r="80" spans="1:11" x14ac:dyDescent="0.25">
      <c r="A80" s="2"/>
      <c r="B80" s="375" t="s">
        <v>100</v>
      </c>
      <c r="C80" s="375"/>
      <c r="D80" s="375"/>
      <c r="E80" s="375"/>
      <c r="F80" s="375"/>
      <c r="G80" s="375"/>
      <c r="H80" s="339"/>
      <c r="I80" s="339"/>
    </row>
    <row r="81" spans="1:12" x14ac:dyDescent="0.25">
      <c r="A81" s="2"/>
      <c r="B81" s="375" t="s">
        <v>64</v>
      </c>
      <c r="C81" s="375"/>
      <c r="D81" s="375"/>
      <c r="E81" s="375"/>
      <c r="F81" s="339"/>
      <c r="G81" s="339"/>
    </row>
    <row r="82" spans="1:12" x14ac:dyDescent="0.25">
      <c r="A82" s="2"/>
      <c r="B82" s="375" t="s">
        <v>169</v>
      </c>
      <c r="C82" s="375"/>
      <c r="D82" s="375"/>
      <c r="E82" s="375"/>
      <c r="F82" s="375"/>
      <c r="G82" s="375"/>
      <c r="H82" s="339"/>
      <c r="I82" s="339"/>
    </row>
    <row r="83" spans="1:12" x14ac:dyDescent="0.25">
      <c r="A83" s="2"/>
      <c r="B83" s="375" t="s">
        <v>769</v>
      </c>
      <c r="C83" s="375"/>
      <c r="D83" s="375"/>
      <c r="E83" s="375"/>
      <c r="F83" s="375"/>
      <c r="G83" s="375"/>
      <c r="H83" s="375"/>
      <c r="I83" s="375"/>
      <c r="J83" s="375"/>
      <c r="K83" s="375"/>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76" t="s">
        <v>708</v>
      </c>
      <c r="C93" s="376"/>
      <c r="D93" s="376"/>
      <c r="E93" s="376"/>
      <c r="F93" s="376"/>
      <c r="G93" s="376"/>
      <c r="H93" s="376"/>
      <c r="I93" s="357"/>
      <c r="J93" s="257"/>
      <c r="K93" s="257"/>
      <c r="L93" s="257"/>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812</v>
      </c>
      <c r="D3" s="56" t="s">
        <v>795</v>
      </c>
      <c r="E3" s="56" t="s">
        <v>6</v>
      </c>
      <c r="F3" s="56" t="s">
        <v>31</v>
      </c>
    </row>
    <row r="4" spans="1:18" x14ac:dyDescent="0.25">
      <c r="A4" s="294" t="s">
        <v>10</v>
      </c>
      <c r="B4" s="207">
        <v>1.0169999999999999</v>
      </c>
      <c r="C4" s="207">
        <v>1.1000000000000001</v>
      </c>
      <c r="D4" s="207">
        <v>7.0710678118654752E-2</v>
      </c>
      <c r="E4" s="57">
        <v>98</v>
      </c>
      <c r="F4" s="57">
        <v>1</v>
      </c>
    </row>
    <row r="5" spans="1:18" x14ac:dyDescent="0.25">
      <c r="A5" s="294" t="s">
        <v>729</v>
      </c>
      <c r="B5" s="207">
        <v>1.0289999999999999</v>
      </c>
      <c r="C5" s="207">
        <v>1.1499999999999999</v>
      </c>
      <c r="D5" s="207">
        <v>0.1</v>
      </c>
      <c r="E5" s="57">
        <v>96</v>
      </c>
      <c r="F5" s="57">
        <v>2</v>
      </c>
      <c r="H5" s="293"/>
      <c r="I5" s="298" t="s">
        <v>35</v>
      </c>
      <c r="J5" s="58"/>
      <c r="K5" s="58"/>
      <c r="L5" s="58"/>
      <c r="M5" s="58"/>
      <c r="N5" s="58"/>
      <c r="O5" s="58"/>
      <c r="P5" s="58"/>
      <c r="Q5" s="305"/>
      <c r="R5" s="299"/>
    </row>
    <row r="6" spans="1:18" x14ac:dyDescent="0.25">
      <c r="A6" s="294" t="s">
        <v>0</v>
      </c>
      <c r="B6" s="207">
        <v>1.081</v>
      </c>
      <c r="C6" s="207">
        <v>1.2</v>
      </c>
      <c r="D6" s="207">
        <v>0.1414213562373095</v>
      </c>
      <c r="E6" s="57">
        <v>92</v>
      </c>
      <c r="F6" s="57">
        <v>4</v>
      </c>
      <c r="H6" s="207"/>
      <c r="I6" s="300" t="s">
        <v>36</v>
      </c>
      <c r="J6" s="297"/>
      <c r="K6" s="297"/>
      <c r="L6" s="297"/>
      <c r="M6" s="297"/>
      <c r="N6" s="297"/>
      <c r="O6" s="297"/>
      <c r="P6" s="297"/>
      <c r="Q6" s="304"/>
      <c r="R6" s="301"/>
    </row>
    <row r="7" spans="1:18" x14ac:dyDescent="0.25">
      <c r="A7" s="294" t="s">
        <v>3</v>
      </c>
      <c r="B7" s="207">
        <v>1.107</v>
      </c>
      <c r="C7" s="207">
        <v>1.25</v>
      </c>
      <c r="D7" s="207">
        <v>0.17320508075688773</v>
      </c>
      <c r="E7" s="57">
        <v>88</v>
      </c>
      <c r="F7" s="57">
        <v>6</v>
      </c>
      <c r="H7" s="57"/>
      <c r="I7" s="302" t="s">
        <v>732</v>
      </c>
      <c r="J7" s="59"/>
      <c r="K7" s="59"/>
      <c r="L7" s="59"/>
      <c r="M7" s="59"/>
      <c r="N7" s="59"/>
      <c r="O7" s="59"/>
      <c r="P7" s="59"/>
      <c r="Q7" s="306"/>
      <c r="R7" s="303"/>
    </row>
    <row r="8" spans="1:18" x14ac:dyDescent="0.25">
      <c r="A8" s="294" t="s">
        <v>1</v>
      </c>
      <c r="B8" s="207">
        <v>1.1279999999999999</v>
      </c>
      <c r="C8" s="207">
        <v>1.3</v>
      </c>
      <c r="D8" s="207">
        <v>0.2</v>
      </c>
      <c r="E8" s="57">
        <v>84</v>
      </c>
      <c r="F8" s="57">
        <v>8</v>
      </c>
    </row>
    <row r="9" spans="1:18" x14ac:dyDescent="0.25">
      <c r="A9" s="294" t="s">
        <v>4</v>
      </c>
      <c r="B9" s="207">
        <v>1.2150000000000001</v>
      </c>
      <c r="C9" s="207">
        <v>1.35</v>
      </c>
      <c r="D9" s="207">
        <v>0.23452078799117146</v>
      </c>
      <c r="E9" s="57">
        <v>78</v>
      </c>
      <c r="F9" s="57">
        <v>11</v>
      </c>
      <c r="H9" s="208"/>
    </row>
    <row r="10" spans="1:18" x14ac:dyDescent="0.25">
      <c r="A10" s="294" t="s">
        <v>2</v>
      </c>
      <c r="B10" s="207">
        <v>1.28</v>
      </c>
      <c r="C10" s="207">
        <v>1.4</v>
      </c>
      <c r="D10" s="207">
        <v>0.27386127875258304</v>
      </c>
      <c r="E10" s="57">
        <v>70</v>
      </c>
      <c r="F10" s="57">
        <v>15</v>
      </c>
      <c r="H10" s="208"/>
    </row>
    <row r="11" spans="1:18" x14ac:dyDescent="0.25">
      <c r="A11" s="294" t="s">
        <v>730</v>
      </c>
      <c r="B11" s="207">
        <v>1.34</v>
      </c>
      <c r="C11" s="207">
        <v>1.45</v>
      </c>
      <c r="D11" s="207">
        <v>0.31622776601683794</v>
      </c>
      <c r="E11" s="57">
        <v>60</v>
      </c>
      <c r="F11" s="57">
        <v>20</v>
      </c>
      <c r="H11" s="208"/>
    </row>
    <row r="12" spans="1:18" x14ac:dyDescent="0.25">
      <c r="A12" s="294" t="s">
        <v>731</v>
      </c>
      <c r="B12" s="207">
        <v>1.48</v>
      </c>
      <c r="C12" s="207">
        <v>1.5</v>
      </c>
      <c r="D12" s="207">
        <v>0.35355339059327379</v>
      </c>
      <c r="E12" s="57">
        <v>50</v>
      </c>
      <c r="F12" s="57">
        <v>25</v>
      </c>
    </row>
    <row r="13" spans="1:18" x14ac:dyDescent="0.25">
      <c r="A13" s="294" t="s">
        <v>11</v>
      </c>
      <c r="B13" s="207">
        <v>1.56</v>
      </c>
      <c r="C13" s="207">
        <v>1.6</v>
      </c>
      <c r="D13" s="207">
        <v>0.40620192023179802</v>
      </c>
      <c r="E13" s="57">
        <v>34</v>
      </c>
      <c r="F13" s="57">
        <v>33</v>
      </c>
    </row>
    <row r="16" spans="1:18" x14ac:dyDescent="0.25">
      <c r="A16" s="54" t="s">
        <v>801</v>
      </c>
    </row>
    <row r="17" spans="1:2" x14ac:dyDescent="0.25">
      <c r="A17" s="294" t="s">
        <v>6</v>
      </c>
      <c r="B17" s="6" t="b">
        <v>1</v>
      </c>
    </row>
    <row r="18" spans="1:2" x14ac:dyDescent="0.25">
      <c r="A18" s="294" t="s">
        <v>800</v>
      </c>
      <c r="B18" s="6" t="b">
        <v>0</v>
      </c>
    </row>
    <row r="21" spans="1:2" x14ac:dyDescent="0.25">
      <c r="A21" s="419" t="s">
        <v>783</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781</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4" t="s">
        <v>782</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0.1.3 – © 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3" t="s">
        <v>708</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4" t="s">
        <v>158</v>
      </c>
      <c r="F17" s="374"/>
      <c r="G17" s="374"/>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44046</v>
      </c>
      <c r="B3" s="81" t="s">
        <v>837</v>
      </c>
      <c r="C3" s="82" t="s">
        <v>838</v>
      </c>
    </row>
    <row r="4" spans="1:3" x14ac:dyDescent="0.25">
      <c r="A4" s="80">
        <v>44046</v>
      </c>
      <c r="B4" s="81" t="s">
        <v>835</v>
      </c>
      <c r="C4" s="82" t="s">
        <v>836</v>
      </c>
    </row>
    <row r="5" spans="1:3" x14ac:dyDescent="0.25">
      <c r="A5" s="80">
        <v>44045</v>
      </c>
      <c r="B5" s="81" t="s">
        <v>823</v>
      </c>
      <c r="C5" s="82" t="s">
        <v>825</v>
      </c>
    </row>
    <row r="6" spans="1:3" x14ac:dyDescent="0.25">
      <c r="A6" s="80">
        <v>44045</v>
      </c>
      <c r="B6" s="81" t="s">
        <v>821</v>
      </c>
      <c r="C6" s="82" t="s">
        <v>822</v>
      </c>
    </row>
    <row r="7" spans="1:3" x14ac:dyDescent="0.25">
      <c r="A7" s="80">
        <v>44045</v>
      </c>
      <c r="B7" s="81" t="s">
        <v>815</v>
      </c>
      <c r="C7" s="82" t="s">
        <v>820</v>
      </c>
    </row>
    <row r="8" spans="1:3" x14ac:dyDescent="0.25">
      <c r="A8" s="80">
        <v>44045</v>
      </c>
      <c r="B8" s="81" t="s">
        <v>811</v>
      </c>
      <c r="C8" s="82" t="s">
        <v>813</v>
      </c>
    </row>
    <row r="9" spans="1:3" x14ac:dyDescent="0.25">
      <c r="A9" s="80">
        <v>44045</v>
      </c>
      <c r="B9" s="81" t="s">
        <v>809</v>
      </c>
      <c r="C9" s="82" t="s">
        <v>810</v>
      </c>
    </row>
    <row r="10" spans="1:3" x14ac:dyDescent="0.25">
      <c r="A10" s="80">
        <v>44045</v>
      </c>
      <c r="B10" s="81" t="s">
        <v>807</v>
      </c>
      <c r="C10" s="82" t="s">
        <v>808</v>
      </c>
    </row>
    <row r="11" spans="1:3" x14ac:dyDescent="0.25">
      <c r="A11" s="80">
        <v>44045</v>
      </c>
      <c r="B11" s="81" t="s">
        <v>805</v>
      </c>
      <c r="C11" s="82" t="s">
        <v>806</v>
      </c>
    </row>
    <row r="12" spans="1:3" x14ac:dyDescent="0.25">
      <c r="A12" s="80">
        <v>44045</v>
      </c>
      <c r="B12" s="81" t="s">
        <v>803</v>
      </c>
      <c r="C12" s="82" t="s">
        <v>804</v>
      </c>
    </row>
    <row r="13" spans="1:3" x14ac:dyDescent="0.25">
      <c r="A13" s="80">
        <v>44045</v>
      </c>
      <c r="B13" s="81" t="s">
        <v>799</v>
      </c>
      <c r="C13" s="82" t="s">
        <v>802</v>
      </c>
    </row>
    <row r="14" spans="1:3" x14ac:dyDescent="0.25">
      <c r="A14" s="80">
        <v>44045</v>
      </c>
      <c r="B14" s="81" t="s">
        <v>797</v>
      </c>
      <c r="C14" s="82" t="s">
        <v>798</v>
      </c>
    </row>
    <row r="15" spans="1:3" x14ac:dyDescent="0.25">
      <c r="A15" s="80">
        <v>44044</v>
      </c>
      <c r="B15" s="81" t="s">
        <v>786</v>
      </c>
      <c r="C15" s="82" t="s">
        <v>787</v>
      </c>
    </row>
    <row r="16" spans="1:3" x14ac:dyDescent="0.25">
      <c r="A16" s="360"/>
      <c r="B16" s="361"/>
      <c r="C16" s="362"/>
    </row>
    <row r="17" spans="1:3" x14ac:dyDescent="0.25">
      <c r="A17" s="360"/>
      <c r="B17" s="361"/>
      <c r="C17" s="362"/>
    </row>
    <row r="18" spans="1:3" x14ac:dyDescent="0.25">
      <c r="A18" s="360"/>
      <c r="B18" s="361"/>
      <c r="C18" s="362"/>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2020-08-03T21:56:08Z</dcterms:modified>
</cp:coreProperties>
</file>