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William\Documents\GitHub\spert-mobile\"/>
    </mc:Choice>
  </mc:AlternateContent>
  <xr:revisionPtr revIDLastSave="0" documentId="13_ncr:1_{9B482229-B0D2-4158-B3C1-5DF8AE978D92}" xr6:coauthVersionLast="43" xr6:coauthVersionMax="43" xr10:uidLastSave="{00000000-0000-0000-0000-000000000000}"/>
  <bookViews>
    <workbookView xWindow="-120" yWindow="-120" windowWidth="19440" windowHeight="10440" tabRatio="500" xr2:uid="{00000000-000D-0000-FFFF-FFFF00000000}"/>
  </bookViews>
  <sheets>
    <sheet name="SPERT® Mobile" sheetId="1" r:id="rId1"/>
    <sheet name="VLookups" sheetId="2" r:id="rId2"/>
    <sheet name="Change Log" sheetId="3" r:id="rId3"/>
    <sheet name="GNU GPL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L_Confidence">VLookups!$A$2:$B$7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42" i="1" l="1"/>
  <c r="A64" i="1" s="1"/>
  <c r="A65" i="1" s="1"/>
  <c r="A63" i="1" l="1"/>
  <c r="A62" i="1" s="1"/>
  <c r="A66" i="1"/>
  <c r="A61" i="1"/>
  <c r="A67" i="1" l="1"/>
  <c r="A60" i="1"/>
  <c r="A59" i="1" l="1"/>
  <c r="A68" i="1"/>
  <c r="A69" i="1" l="1"/>
  <c r="A58" i="1"/>
  <c r="A57" i="1" l="1"/>
  <c r="A70" i="1"/>
  <c r="A71" i="1" l="1"/>
  <c r="A56" i="1"/>
  <c r="A55" i="1" l="1"/>
  <c r="A72" i="1"/>
  <c r="A73" i="1" l="1"/>
  <c r="A54" i="1"/>
  <c r="A53" i="1" l="1"/>
  <c r="A74" i="1"/>
  <c r="A75" i="1" l="1"/>
  <c r="A52" i="1"/>
  <c r="A51" i="1" l="1"/>
  <c r="A76" i="1"/>
  <c r="A77" i="1" l="1"/>
  <c r="A50" i="1"/>
  <c r="A49" i="1" l="1"/>
  <c r="A78" i="1"/>
  <c r="A79" i="1" l="1"/>
  <c r="A48" i="1"/>
  <c r="A47" i="1" l="1"/>
  <c r="A80" i="1"/>
  <c r="A81" i="1" l="1"/>
  <c r="A46" i="1"/>
  <c r="A45" i="1" l="1"/>
  <c r="A82" i="1"/>
  <c r="A83" i="1" l="1"/>
  <c r="A44" i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B7" i="1" l="1"/>
  <c r="C4" i="1"/>
  <c r="B6" i="1"/>
  <c r="B64" i="1" l="1"/>
  <c r="B62" i="1"/>
  <c r="B65" i="1"/>
  <c r="B63" i="1"/>
  <c r="B66" i="1"/>
  <c r="B61" i="1"/>
  <c r="B60" i="1"/>
  <c r="B67" i="1"/>
  <c r="B68" i="1"/>
  <c r="B59" i="1"/>
  <c r="B58" i="1"/>
  <c r="B69" i="1"/>
  <c r="B70" i="1"/>
  <c r="B57" i="1"/>
  <c r="B56" i="1"/>
  <c r="B71" i="1"/>
  <c r="B72" i="1"/>
  <c r="B55" i="1"/>
  <c r="B54" i="1"/>
  <c r="B73" i="1"/>
  <c r="B74" i="1"/>
  <c r="B53" i="1"/>
  <c r="B52" i="1"/>
  <c r="B75" i="1"/>
  <c r="B76" i="1"/>
  <c r="B51" i="1"/>
  <c r="B50" i="1"/>
  <c r="B77" i="1"/>
  <c r="B78" i="1"/>
  <c r="B49" i="1"/>
  <c r="B48" i="1"/>
  <c r="B79" i="1"/>
  <c r="B80" i="1"/>
  <c r="B47" i="1"/>
  <c r="B46" i="1"/>
  <c r="B81" i="1"/>
  <c r="B82" i="1"/>
  <c r="B45" i="1"/>
  <c r="B44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0" i="1"/>
  <c r="B12" i="1" s="1"/>
</calcChain>
</file>

<file path=xl/sharedStrings.xml><?xml version="1.0" encoding="utf-8"?>
<sst xmlns="http://schemas.openxmlformats.org/spreadsheetml/2006/main" count="579" uniqueCount="578">
  <si>
    <t>Minimum</t>
  </si>
  <si>
    <t>Maximum</t>
  </si>
  <si>
    <t>Near Certainty</t>
  </si>
  <si>
    <t>Guesstimate</t>
  </si>
  <si>
    <t>RSM</t>
  </si>
  <si>
    <t>ML Confidence Terms</t>
  </si>
  <si>
    <t>Medium-High</t>
  </si>
  <si>
    <t>High</t>
  </si>
  <si>
    <t>Medium-Low</t>
  </si>
  <si>
    <t>Low</t>
  </si>
  <si>
    <t>PERT</t>
  </si>
  <si>
    <t>SPERT™ SD</t>
  </si>
  <si>
    <t>Your Estimate</t>
  </si>
  <si>
    <t>Your Probability</t>
  </si>
  <si>
    <t>Date</t>
  </si>
  <si>
    <t>Version</t>
  </si>
  <si>
    <t>Description</t>
  </si>
  <si>
    <t>1.00</t>
  </si>
  <si>
    <t>Initial release</t>
  </si>
  <si>
    <t>Watch a Pluralsight course on Statistical PERT</t>
  </si>
  <si>
    <t>Download more FREE Statistical PERT templates</t>
  </si>
  <si>
    <t xml:space="preserve">or FITNESS FOR A PARTICULAR PURPOSE.  </t>
  </si>
  <si>
    <t>See the GNU General Public License for more details.</t>
  </si>
  <si>
    <t>subjective terms, and each subjective</t>
  </si>
  <si>
    <t>ML Confidence</t>
  </si>
  <si>
    <t>Most Likely (ML)</t>
  </si>
  <si>
    <t>SPERT® Probability</t>
  </si>
  <si>
    <t>SPERT® Estimate</t>
  </si>
  <si>
    <t>1.0.1</t>
  </si>
  <si>
    <t>use the SPERT-7 Rule, where there are six</t>
  </si>
  <si>
    <t>The SPERT® Ratio Scale Modifiers (RSM)</t>
  </si>
  <si>
    <t>above can be modified.  The default values</t>
  </si>
  <si>
    <t>term is equated to a SPERT® RSM between</t>
  </si>
  <si>
    <t>7% and 42%.</t>
  </si>
  <si>
    <t xml:space="preserve">        SPERT® Mobile for Excel® Mobile</t>
  </si>
  <si>
    <t>Updated copyright year, added more edits for blank input cells, minor formatting</t>
  </si>
  <si>
    <t>1.1</t>
  </si>
  <si>
    <t>Minor formatting improvement, update copyright</t>
  </si>
  <si>
    <t>%</t>
  </si>
  <si>
    <t>X-axis increments</t>
  </si>
  <si>
    <t>This, along with the grayed-out table below, is only used to create a Sparkline</t>
  </si>
  <si>
    <t>Curve</t>
  </si>
  <si>
    <t>2a</t>
  </si>
  <si>
    <t>Added line Sparkline to show implied bell-curve.  Changed data-entry cells to use blue text.</t>
  </si>
  <si>
    <t>The hidden rows below are used only to create the line Sparkline</t>
  </si>
  <si>
    <t>Statistical PERT® is a free spreadsheet file; you</t>
  </si>
  <si>
    <t>can redistribute it and/or modify it under the terms</t>
  </si>
  <si>
    <t>of the GNU General Public License as published by</t>
  </si>
  <si>
    <t>the Free Software Foundation, either version 3 of the</t>
  </si>
  <si>
    <t>License, or (at your option) any later version.</t>
  </si>
  <si>
    <t>Statistical PERT® and SPERT® are federally-</t>
  </si>
  <si>
    <t>registered trademarks. If you modify this spreadsheet</t>
  </si>
  <si>
    <t>in any material way, please remove the trademarked</t>
  </si>
  <si>
    <t>names from the modified spreadsheet.</t>
  </si>
  <si>
    <t>On both verbatim and modified copies of this file,</t>
  </si>
  <si>
    <t>you must always retain the original copyright notice,</t>
  </si>
  <si>
    <t>including the author's name, copyright year, and a</t>
  </si>
  <si>
    <t>notice that this file is licensed under the GNU</t>
  </si>
  <si>
    <t>General Public License.</t>
  </si>
  <si>
    <t>This file is distributed in the hope that it will be</t>
  </si>
  <si>
    <t>useful, but WITHOUT ANY WARRANTY; without</t>
  </si>
  <si>
    <t>even the implied warranty of MERCHANTABILITY</t>
  </si>
  <si>
    <t>https://www.gnu.org/licenses/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</si>
  <si>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</si>
  <si>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</si>
  <si>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</si>
  <si>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</si>
  <si>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</si>
  <si>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</si>
  <si>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</si>
  <si>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</si>
  <si>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</si>
  <si>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</si>
  <si>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</si>
  <si>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</si>
  <si>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</si>
  <si>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</si>
  <si>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</si>
  <si>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</si>
  <si>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</si>
  <si>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</si>
  <si>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</si>
  <si>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</si>
  <si>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</si>
  <si>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</si>
  <si>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</si>
  <si>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</si>
  <si>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</si>
  <si>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</si>
  <si>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</si>
  <si>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</si>
  <si>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</si>
  <si>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</si>
  <si>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</si>
  <si>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</si>
  <si>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</si>
  <si>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</si>
  <si>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</si>
  <si>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</si>
  <si>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</si>
  <si>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</si>
  <si>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</si>
  <si>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</si>
  <si>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</si>
  <si>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</si>
  <si>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</si>
  <si>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</si>
  <si>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</si>
  <si>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</si>
  <si>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</si>
  <si>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</si>
  <si>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</si>
  <si>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</si>
  <si>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</si>
  <si>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</si>
  <si>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</si>
  <si>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</si>
  <si>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</si>
  <si>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</si>
  <si>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</si>
  <si>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</si>
  <si>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</si>
  <si>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</si>
  <si>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</si>
  <si>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</si>
  <si>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</si>
  <si>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</si>
  <si>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</si>
  <si>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</si>
  <si>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</si>
  <si>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</si>
  <si>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</si>
  <si>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</si>
  <si>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</si>
  <si>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</si>
  <si>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</si>
  <si>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</si>
  <si>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</si>
  <si>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</si>
  <si>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</si>
  <si>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</si>
  <si>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</si>
  <si>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</si>
  <si>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</si>
  <si>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</si>
  <si>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</si>
  <si>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</si>
  <si>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</si>
  <si>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</si>
  <si>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</si>
  <si>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</si>
  <si>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</si>
  <si>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</si>
  <si>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</si>
  <si>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</si>
  <si>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</si>
  <si>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</si>
  <si>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</si>
  <si>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</si>
  <si>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</si>
  <si>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</si>
  <si>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</si>
  <si>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</si>
  <si>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</si>
  <si>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</si>
  <si>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</si>
  <si>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</si>
  <si>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</si>
  <si>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</si>
  <si>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</si>
  <si>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</si>
  <si>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</si>
  <si>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</si>
  <si>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</si>
  <si>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</si>
  <si>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</si>
  <si>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</si>
  <si>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</si>
  <si>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</si>
  <si>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</si>
  <si>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</si>
  <si>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</si>
  <si>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</si>
  <si>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</si>
  <si>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</si>
  <si>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</si>
  <si>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</si>
  <si>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</si>
  <si>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</si>
  <si>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</si>
  <si>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</si>
  <si>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</si>
  <si>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</si>
  <si>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</si>
  <si>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</si>
  <si>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</si>
  <si>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</si>
  <si>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</si>
  <si>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</si>
  <si>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</si>
  <si>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</si>
  <si>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</si>
  <si>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</si>
  <si>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</si>
  <si>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</si>
  <si>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</si>
  <si>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</si>
  <si>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</si>
  <si>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</si>
  <si>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</si>
  <si>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</si>
  <si>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</si>
  <si>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</si>
  <si>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</si>
  <si>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</si>
  <si>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</si>
  <si>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</si>
  <si>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</si>
  <si>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</si>
  <si>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</si>
  <si>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</si>
  <si>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</si>
  <si>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</si>
  <si>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</si>
  <si>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</si>
  <si>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</si>
  <si>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</si>
  <si>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</si>
  <si>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</si>
  <si>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</si>
  <si>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</si>
  <si>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</si>
  <si>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</si>
  <si>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</si>
  <si>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</si>
  <si>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</si>
  <si>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</si>
  <si>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</si>
  <si>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</si>
  <si>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</si>
  <si>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</si>
  <si>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</si>
  <si>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</si>
  <si>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</si>
  <si>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</si>
  <si>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</si>
  <si>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</si>
  <si>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</si>
  <si>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</si>
  <si>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</si>
  <si>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</si>
  <si>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</si>
  <si>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</si>
  <si>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</si>
  <si>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</si>
  <si>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</si>
  <si>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</si>
  <si>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</si>
  <si>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</si>
  <si>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</si>
  <si>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</si>
  <si>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</si>
  <si>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</si>
  <si>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</si>
  <si>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</si>
  <si>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</si>
  <si>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</si>
  <si>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</si>
  <si>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</si>
  <si>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</si>
  <si>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</si>
  <si>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</si>
  <si>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</si>
  <si>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</si>
  <si>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</si>
  <si>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</si>
  <si>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</si>
  <si>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</si>
  <si>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</si>
  <si>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</si>
  <si>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</si>
  <si>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</si>
  <si>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</si>
  <si>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</si>
  <si>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</si>
  <si>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</si>
  <si>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</si>
  <si>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</si>
  <si>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</si>
  <si>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</si>
  <si>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</si>
  <si>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</si>
  <si>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</si>
  <si>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</si>
  <si>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</si>
  <si>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</si>
  <si>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</si>
  <si>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</si>
  <si>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</si>
  <si>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</si>
  <si>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</si>
  <si>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</si>
  <si>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</si>
  <si>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</si>
  <si>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</si>
  <si>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</si>
  <si>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</si>
  <si>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</si>
  <si>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</si>
  <si>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</si>
  <si>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</si>
  <si>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</si>
  <si>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</si>
  <si>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</si>
  <si>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</si>
  <si>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</si>
  <si>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</si>
  <si>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</si>
  <si>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</si>
  <si>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</si>
  <si>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</si>
  <si>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</si>
  <si>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</si>
  <si>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</si>
  <si>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</si>
  <si>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</si>
  <si>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</si>
  <si>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</si>
  <si>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</si>
  <si>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</si>
  <si>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</si>
  <si>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</si>
  <si>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</si>
  <si>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</si>
  <si>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</si>
  <si>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</si>
  <si>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</si>
  <si>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</si>
  <si>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</si>
  <si>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</si>
  <si>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</si>
  <si>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</si>
  <si>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</si>
  <si>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</si>
  <si>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</si>
  <si>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</si>
  <si>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</si>
  <si>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</si>
  <si>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</si>
  <si>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</si>
  <si>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</si>
  <si>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</si>
  <si>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</si>
  <si>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</si>
  <si>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</si>
  <si>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</si>
  <si>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</si>
  <si>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</si>
  <si>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</si>
  <si>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</si>
  <si>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</si>
  <si>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</si>
  <si>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</si>
  <si>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</si>
  <si>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</si>
  <si>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</si>
  <si>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</si>
  <si>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</si>
  <si>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</si>
  <si>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</si>
  <si>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</si>
  <si>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</si>
  <si>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</si>
  <si>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</si>
  <si>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</si>
  <si>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</si>
  <si>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</si>
  <si>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</si>
  <si>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</si>
  <si>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</si>
  <si>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</si>
  <si>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</si>
  <si>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</si>
  <si>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</si>
  <si>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</si>
  <si>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</si>
  <si>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</si>
  <si>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</si>
  <si>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</si>
  <si>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</si>
  <si>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</si>
  <si>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</si>
  <si>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</si>
  <si>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</si>
  <si>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</si>
  <si>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</si>
  <si>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</si>
  <si>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</si>
  <si>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</si>
  <si>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</si>
  <si>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</si>
  <si>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</si>
  <si>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</si>
  <si>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</si>
  <si>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</si>
  <si>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</si>
  <si>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</si>
  <si>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</si>
  <si>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</si>
  <si>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</si>
  <si>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</si>
  <si>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</si>
  <si>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</si>
  <si>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</si>
  <si>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</si>
  <si>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</si>
  <si>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</si>
  <si>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</si>
  <si>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</si>
  <si>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</si>
  <si>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</si>
  <si>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</si>
  <si>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</si>
  <si>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</si>
  <si>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</si>
  <si>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</si>
  <si>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</si>
  <si>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</si>
  <si>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</si>
  <si>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</si>
  <si>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</si>
  <si>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</si>
  <si>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</si>
  <si>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</si>
  <si>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</si>
  <si>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</si>
  <si>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</si>
  <si>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</si>
  <si>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</si>
  <si>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</si>
  <si>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</si>
  <si>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</si>
  <si>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</si>
  <si>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</si>
  <si>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</si>
  <si>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</si>
  <si>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</si>
  <si>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</si>
  <si>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</si>
  <si>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</si>
  <si>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</si>
  <si>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</si>
  <si>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</si>
  <si>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</si>
  <si>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</si>
  <si>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</si>
  <si>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</si>
  <si>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</si>
  <si>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</si>
  <si>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</si>
  <si>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</si>
  <si>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</si>
  <si>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</si>
  <si>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</si>
  <si>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</si>
  <si>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</si>
  <si>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</si>
  <si>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</si>
  <si>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</si>
  <si>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</si>
  <si>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</si>
  <si>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</si>
  <si>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</si>
  <si>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</si>
  <si>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</si>
  <si>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</si>
  <si>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</si>
  <si>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</si>
  <si>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</si>
  <si>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</si>
  <si>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</si>
  <si>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</si>
  <si>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</si>
  <si>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</si>
  <si>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</si>
  <si>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</si>
  <si>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</si>
  <si>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</si>
  <si>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</si>
  <si>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</si>
  <si>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</si>
  <si>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</si>
  <si>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</si>
  <si>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</si>
  <si>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</si>
  <si>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</si>
  <si>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</si>
  <si>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</si>
  <si>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</si>
  <si>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</si>
  <si>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</si>
  <si>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</si>
  <si>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</si>
  <si>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</si>
  <si>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</si>
  <si>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</si>
  <si>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</si>
  <si>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</si>
  <si>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</si>
  <si>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</si>
  <si>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</si>
  <si>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</si>
  <si>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</si>
  <si>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</si>
  <si>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</si>
  <si>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</si>
  <si>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</si>
  <si>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</si>
  <si>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</si>
  <si>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</si>
  <si>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</si>
  <si>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</si>
  <si>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</si>
  <si>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</si>
  <si>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</si>
  <si>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</si>
  <si>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</si>
  <si>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</si>
  <si>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</si>
  <si>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</si>
  <si>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</si>
  <si>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</si>
  <si>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</si>
  <si>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</si>
  <si>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</si>
  <si>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</si>
  <si>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</si>
  <si>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</si>
  <si>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</si>
  <si>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</si>
  <si>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</si>
  <si>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</si>
  <si>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</si>
  <si>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</si>
  <si>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</si>
  <si>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</si>
  <si>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</si>
  <si>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</si>
  <si>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</si>
  <si>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</si>
  <si>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</si>
  <si>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</si>
  <si>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</si>
  <si>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</si>
  <si>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</si>
  <si>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</si>
  <si>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</si>
  <si>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</si>
  <si>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</si>
  <si>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</si>
  <si>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</si>
  <si>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</si>
  <si>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</si>
  <si>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</si>
  <si>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</si>
  <si>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</si>
  <si>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</si>
  <si>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</si>
  <si>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</si>
  <si>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</si>
  <si>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</si>
  <si>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</si>
  <si>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</si>
  <si>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</si>
  <si>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</si>
  <si>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</si>
  <si>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2b</t>
  </si>
  <si>
    <t>Added the full text of the GNU GPL and updated the footer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</si>
</sst>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2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u/>
      <sz val="16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.5"/>
      <color theme="1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24"/>
      <color rgb="FF0033CC"/>
      <name val="Calibri"/>
      <family val="2"/>
      <scheme val="minor"/>
    </font>
    <font>
      <sz val="10.5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/>
    <xf numFmtId="9" fontId="5" fillId="6" borderId="1" xfId="0" applyNumberFormat="1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65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165" fontId="8" fillId="0" borderId="1" xfId="0" applyNumberFormat="1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1" fillId="6" borderId="1" xfId="0" applyFont="1" applyFill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14" fillId="4" borderId="1" xfId="0" applyNumberFormat="1" applyFont="1" applyFill="1" applyBorder="1" applyAlignment="1">
      <alignment horizontal="center" vertical="center"/>
    </xf>
    <xf numFmtId="164" fontId="14" fillId="4" borderId="1" xfId="3" applyNumberFormat="1" applyFont="1" applyFill="1" applyBorder="1" applyAlignment="1">
      <alignment horizontal="center" vertical="center"/>
    </xf>
    <xf numFmtId="0" fontId="10" fillId="7" borderId="0" xfId="4" applyFill="1" applyAlignment="1"/>
    <xf numFmtId="0" fontId="12" fillId="7" borderId="0" xfId="4" applyFont="1" applyFill="1" applyAlignment="1"/>
    <xf numFmtId="0" fontId="1" fillId="2" borderId="1" xfId="0" applyFont="1" applyFill="1" applyBorder="1" applyAlignment="1">
      <alignment horizontal="center" vertical="center"/>
    </xf>
    <xf numFmtId="9" fontId="5" fillId="8" borderId="1" xfId="0" applyNumberFormat="1" applyFont="1" applyFill="1" applyBorder="1"/>
    <xf numFmtId="0" fontId="1" fillId="0" borderId="1" xfId="0" applyFont="1" applyBorder="1" applyAlignment="1">
      <alignment horizontal="left" vertical="center" indent="1"/>
    </xf>
    <xf numFmtId="0" fontId="15" fillId="7" borderId="0" xfId="0" applyFont="1" applyFill="1" applyAlignment="1">
      <alignment horizontal="left" indent="1"/>
    </xf>
    <xf numFmtId="0" fontId="11" fillId="7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16" fillId="7" borderId="0" xfId="0" applyFont="1" applyFill="1" applyAlignment="1">
      <alignment horizontal="right"/>
    </xf>
    <xf numFmtId="39" fontId="17" fillId="6" borderId="1" xfId="0" applyNumberFormat="1" applyFont="1" applyFill="1" applyBorder="1"/>
    <xf numFmtId="0" fontId="16" fillId="7" borderId="0" xfId="0" applyFont="1" applyFill="1" applyAlignment="1">
      <alignment horizontal="left" indent="1"/>
    </xf>
    <xf numFmtId="0" fontId="0" fillId="7" borderId="0" xfId="0" applyFill="1"/>
    <xf numFmtId="37" fontId="18" fillId="9" borderId="1" xfId="0" applyNumberFormat="1" applyFont="1" applyFill="1" applyBorder="1"/>
    <xf numFmtId="0" fontId="18" fillId="9" borderId="1" xfId="0" applyFont="1" applyFill="1" applyBorder="1"/>
    <xf numFmtId="37" fontId="19" fillId="10" borderId="1" xfId="0" applyNumberFormat="1" applyFont="1" applyFill="1" applyBorder="1"/>
    <xf numFmtId="0" fontId="13" fillId="9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center" vertical="center"/>
    </xf>
    <xf numFmtId="9" fontId="20" fillId="2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2" fillId="7" borderId="0" xfId="4" applyFont="1" applyFill="1" applyAlignment="1">
      <alignment horizontal="left" indent="1"/>
    </xf>
  </cellXfs>
  <cellStyles count="5">
    <cellStyle name="Followed Hyperlink" xfId="1" builtinId="9" hidden="1"/>
    <cellStyle name="Hyperlink" xfId="2" builtinId="8" hidde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33CC"/>
      <color rgb="FF99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352427</xdr:colOff>
      <xdr:row>0</xdr:row>
      <xdr:rowOff>314324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37A6F-C65E-436F-8DB4-E15BB7DB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4300"/>
          <a:ext cx="304802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calpert.com/" TargetMode="External"/><Relationship Id="rId2" Type="http://schemas.openxmlformats.org/officeDocument/2006/relationships/hyperlink" Target="http://www.statisticalpert.com/" TargetMode="External"/><Relationship Id="rId1" Type="http://schemas.openxmlformats.org/officeDocument/2006/relationships/hyperlink" Target="https://www.gnu.org/license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luralsight.com/courses/estimate-projects-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44"/>
  <sheetViews>
    <sheetView showGridLines="0" showRowColHeaders="0" tabSelected="1" zoomScale="80" zoomScaleNormal="80" workbookViewId="0">
      <pane ySplit="1" topLeftCell="A2" activePane="bottomLeft" state="frozen"/>
      <selection pane="bottomLeft" activeCell="B2" sqref="B2"/>
    </sheetView>
  </sheetViews>
  <sheetFormatPr defaultColWidth="19" defaultRowHeight="32.1" customHeight="1" x14ac:dyDescent="0.35"/>
  <cols>
    <col min="1" max="1" width="26.25" style="1" customWidth="1"/>
    <col min="2" max="2" width="20" style="1" customWidth="1"/>
    <col min="3" max="3" width="4.375" customWidth="1"/>
  </cols>
  <sheetData>
    <row r="1" spans="1:11" ht="32.1" customHeight="1" x14ac:dyDescent="0.35">
      <c r="A1" s="7" t="s">
        <v>34</v>
      </c>
    </row>
    <row r="2" spans="1:11" s="6" customFormat="1" ht="31.5" customHeight="1" x14ac:dyDescent="0.25">
      <c r="A2" s="27" t="s">
        <v>0</v>
      </c>
      <c r="B2" s="39">
        <v>5000</v>
      </c>
    </row>
    <row r="3" spans="1:11" s="6" customFormat="1" ht="32.1" customHeight="1" x14ac:dyDescent="0.25">
      <c r="A3" s="27" t="s">
        <v>25</v>
      </c>
      <c r="B3" s="39">
        <v>12000</v>
      </c>
    </row>
    <row r="4" spans="1:11" s="6" customFormat="1" ht="32.1" customHeight="1" x14ac:dyDescent="0.25">
      <c r="A4" s="27" t="s">
        <v>1</v>
      </c>
      <c r="B4" s="39">
        <v>15000</v>
      </c>
      <c r="C4" s="19">
        <f>MIN(B3-B2,B4-B3)/MAX(B3-B2,B4-B3)</f>
        <v>0.42857142857142855</v>
      </c>
    </row>
    <row r="5" spans="1:11" s="6" customFormat="1" ht="32.1" customHeight="1" x14ac:dyDescent="0.25">
      <c r="A5" s="27" t="s">
        <v>24</v>
      </c>
      <c r="B5" s="25" t="s">
        <v>6</v>
      </c>
    </row>
    <row r="6" spans="1:11" s="6" customFormat="1" ht="20.25" hidden="1" customHeight="1" x14ac:dyDescent="0.25">
      <c r="A6" s="27" t="s">
        <v>10</v>
      </c>
      <c r="B6" s="20">
        <f>(B2+(B3*4)+B4)/6</f>
        <v>11333.333333333334</v>
      </c>
    </row>
    <row r="7" spans="1:11" s="6" customFormat="1" ht="20.25" hidden="1" customHeight="1" x14ac:dyDescent="0.25">
      <c r="A7" s="27" t="s">
        <v>11</v>
      </c>
      <c r="B7" s="20">
        <f>(B4-B2)*VLOOKUP(B5,ML_Confidence,2,FALSE)</f>
        <v>2100</v>
      </c>
    </row>
    <row r="8" spans="1:11" s="6" customFormat="1" ht="32.1" customHeight="1" x14ac:dyDescent="0.25">
      <c r="A8" s="27" t="s">
        <v>41</v>
      </c>
      <c r="B8" s="38"/>
    </row>
    <row r="9" spans="1:11" s="6" customFormat="1" ht="32.1" customHeight="1" x14ac:dyDescent="0.25">
      <c r="A9" s="27" t="s">
        <v>13</v>
      </c>
      <c r="B9" s="40">
        <v>0.9</v>
      </c>
    </row>
    <row r="10" spans="1:11" s="6" customFormat="1" ht="32.1" customHeight="1" x14ac:dyDescent="0.25">
      <c r="A10" s="27" t="s">
        <v>27</v>
      </c>
      <c r="B10" s="21">
        <f>IF(OR(ISBLANK(B9),ISBLANK(B2),ISBLANK(B3),ISBLANK(B4),ISBLANK(B5)),"",_xlfn.NORM.INV(B9,B6,B7))</f>
        <v>14024.591620976995</v>
      </c>
    </row>
    <row r="11" spans="1:11" s="6" customFormat="1" ht="32.1" customHeight="1" x14ac:dyDescent="0.25">
      <c r="A11" s="27" t="s">
        <v>12</v>
      </c>
      <c r="B11" s="39">
        <v>14000</v>
      </c>
    </row>
    <row r="12" spans="1:11" s="6" customFormat="1" ht="32.1" customHeight="1" x14ac:dyDescent="0.25">
      <c r="A12" s="27" t="s">
        <v>26</v>
      </c>
      <c r="B12" s="22">
        <f>IF(OR(ISBLANK(B11),ISBLANK(B2),ISBLANK(B3),ISBLANK(B4),ISBLANK(B10)),"",_xlfn.NORM.DIST(B11,B6,B7,TRUE))</f>
        <v>0.89792941162497963</v>
      </c>
    </row>
    <row r="14" spans="1:11" ht="24" customHeight="1" x14ac:dyDescent="0.35">
      <c r="A14" s="28" t="str">
        <f>CONCATENATE("Version ",'Change Log'!$B$2," – © 2016-2019, William W. Davis, MSPM, PMP")</f>
        <v>Version 2b – © 2016-2019, William W. Davis, MSPM, PMP</v>
      </c>
      <c r="B14" s="16"/>
      <c r="C14" s="16"/>
      <c r="D14" s="16"/>
      <c r="E14" s="17"/>
      <c r="F14" s="17"/>
      <c r="G14" s="16"/>
      <c r="H14" s="16"/>
      <c r="I14" s="16"/>
      <c r="J14" s="16"/>
      <c r="K14" s="17"/>
    </row>
    <row r="15" spans="1:11" ht="24" customHeight="1" x14ac:dyDescent="0.35">
      <c r="A15" s="42" t="s">
        <v>20</v>
      </c>
      <c r="B15" s="42"/>
      <c r="C15" s="42"/>
      <c r="D15" s="42"/>
      <c r="E15" s="23"/>
      <c r="F15" s="23"/>
      <c r="G15" s="23"/>
      <c r="H15" s="23"/>
      <c r="I15" s="23"/>
      <c r="J15" s="23"/>
      <c r="K15" s="23"/>
    </row>
    <row r="16" spans="1:11" ht="24" customHeight="1" x14ac:dyDescent="0.35">
      <c r="A16" s="42" t="s">
        <v>19</v>
      </c>
      <c r="B16" s="42"/>
      <c r="C16" s="42"/>
      <c r="D16" s="42"/>
      <c r="E16" s="24"/>
      <c r="F16" s="24"/>
      <c r="G16" s="24"/>
      <c r="H16" s="16"/>
      <c r="I16" s="16"/>
      <c r="J16" s="16"/>
      <c r="K16" s="17"/>
    </row>
    <row r="17" spans="1:11" ht="24" customHeight="1" x14ac:dyDescent="0.35">
      <c r="A17" s="29" t="s">
        <v>45</v>
      </c>
      <c r="B17" s="16"/>
      <c r="C17" s="16"/>
      <c r="D17" s="16"/>
      <c r="E17" s="17"/>
      <c r="F17" s="17"/>
      <c r="G17" s="16"/>
      <c r="H17" s="16"/>
      <c r="I17" s="16"/>
      <c r="J17" s="16"/>
      <c r="K17" s="17"/>
    </row>
    <row r="18" spans="1:11" ht="24" customHeight="1" x14ac:dyDescent="0.35">
      <c r="A18" s="30" t="s">
        <v>46</v>
      </c>
      <c r="B18" s="16"/>
      <c r="C18" s="16"/>
      <c r="D18" s="16"/>
      <c r="E18" s="17"/>
      <c r="F18" s="17"/>
      <c r="G18" s="16"/>
      <c r="H18" s="16"/>
      <c r="I18" s="16"/>
      <c r="J18" s="16"/>
      <c r="K18" s="17"/>
    </row>
    <row r="19" spans="1:11" ht="24" customHeight="1" x14ac:dyDescent="0.35">
      <c r="A19" s="30" t="s">
        <v>47</v>
      </c>
      <c r="B19" s="16"/>
      <c r="C19" s="16"/>
      <c r="D19" s="16"/>
      <c r="E19" s="17"/>
      <c r="F19" s="17"/>
      <c r="G19" s="16"/>
      <c r="H19" s="16"/>
      <c r="I19" s="16"/>
      <c r="J19" s="16"/>
      <c r="K19" s="17"/>
    </row>
    <row r="20" spans="1:11" ht="24" customHeight="1" x14ac:dyDescent="0.35">
      <c r="A20" s="29" t="s">
        <v>48</v>
      </c>
      <c r="B20" s="16"/>
      <c r="C20" s="16"/>
      <c r="D20" s="16"/>
      <c r="E20" s="17"/>
      <c r="F20" s="17"/>
      <c r="G20" s="16"/>
      <c r="H20" s="16"/>
      <c r="I20" s="16"/>
      <c r="J20" s="16"/>
      <c r="K20" s="17"/>
    </row>
    <row r="21" spans="1:11" ht="24" customHeight="1" x14ac:dyDescent="0.35">
      <c r="A21" s="30" t="s">
        <v>49</v>
      </c>
      <c r="B21" s="16"/>
      <c r="C21" s="16"/>
      <c r="D21" s="16"/>
      <c r="E21" s="17"/>
      <c r="F21" s="17"/>
      <c r="G21" s="16"/>
      <c r="H21" s="16"/>
      <c r="I21" s="16"/>
      <c r="J21" s="16"/>
      <c r="K21" s="17"/>
    </row>
    <row r="22" spans="1:11" ht="24" customHeight="1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24" customHeight="1" x14ac:dyDescent="0.35">
      <c r="A23" s="29" t="s">
        <v>50</v>
      </c>
    </row>
    <row r="24" spans="1:11" ht="24" customHeight="1" x14ac:dyDescent="0.35">
      <c r="A24" s="30" t="s">
        <v>51</v>
      </c>
    </row>
    <row r="25" spans="1:11" ht="24" customHeight="1" x14ac:dyDescent="0.35">
      <c r="A25" s="30" t="s">
        <v>52</v>
      </c>
    </row>
    <row r="26" spans="1:11" ht="24" customHeight="1" x14ac:dyDescent="0.35">
      <c r="A26" s="29" t="s">
        <v>53</v>
      </c>
    </row>
    <row r="27" spans="1:11" ht="24" customHeight="1" x14ac:dyDescent="0.35">
      <c r="A27" s="29"/>
    </row>
    <row r="28" spans="1:11" ht="24" customHeight="1" x14ac:dyDescent="0.35">
      <c r="A28" s="29" t="s">
        <v>54</v>
      </c>
    </row>
    <row r="29" spans="1:11" ht="24" customHeight="1" x14ac:dyDescent="0.35">
      <c r="A29" s="29" t="s">
        <v>55</v>
      </c>
    </row>
    <row r="30" spans="1:11" ht="24" customHeight="1" x14ac:dyDescent="0.35">
      <c r="A30" s="29" t="s">
        <v>56</v>
      </c>
    </row>
    <row r="31" spans="1:11" ht="24" customHeight="1" x14ac:dyDescent="0.35">
      <c r="A31" s="29" t="s">
        <v>57</v>
      </c>
    </row>
    <row r="32" spans="1:11" ht="24" customHeight="1" x14ac:dyDescent="0.35">
      <c r="A32" s="29" t="s">
        <v>58</v>
      </c>
    </row>
    <row r="33" spans="1:4" ht="24" customHeight="1" x14ac:dyDescent="0.35">
      <c r="A33" s="29"/>
    </row>
    <row r="34" spans="1:4" ht="24" customHeight="1" x14ac:dyDescent="0.35">
      <c r="A34" s="29" t="s">
        <v>59</v>
      </c>
    </row>
    <row r="35" spans="1:4" ht="24" customHeight="1" x14ac:dyDescent="0.35">
      <c r="A35" s="29" t="s">
        <v>60</v>
      </c>
    </row>
    <row r="36" spans="1:4" ht="24" customHeight="1" x14ac:dyDescent="0.35">
      <c r="A36" s="29" t="s">
        <v>61</v>
      </c>
    </row>
    <row r="37" spans="1:4" ht="24" customHeight="1" x14ac:dyDescent="0.35">
      <c r="A37" s="29" t="s">
        <v>21</v>
      </c>
    </row>
    <row r="38" spans="1:4" ht="24" customHeight="1" x14ac:dyDescent="0.35">
      <c r="A38" s="30" t="s">
        <v>22</v>
      </c>
    </row>
    <row r="39" spans="1:4" ht="24" customHeight="1" x14ac:dyDescent="0.35">
      <c r="A39" s="42" t="s">
        <v>62</v>
      </c>
      <c r="B39" s="42"/>
      <c r="C39" s="42"/>
      <c r="D39" s="42"/>
    </row>
    <row r="41" spans="1:4" ht="32.1" customHeight="1" x14ac:dyDescent="0.35">
      <c r="A41" s="33" t="s">
        <v>44</v>
      </c>
    </row>
    <row r="42" spans="1:4" ht="32.1" hidden="1" customHeight="1" x14ac:dyDescent="0.25">
      <c r="A42" s="31" t="s">
        <v>39</v>
      </c>
      <c r="B42" s="32">
        <f>IF(AND(B2&gt;0,B3&gt;0,B4&gt;0),ABS(B4-B2)/60,"")</f>
        <v>166.66666666666666</v>
      </c>
      <c r="C42" s="33" t="s">
        <v>40</v>
      </c>
    </row>
    <row r="43" spans="1:4" ht="32.1" hidden="1" customHeight="1" x14ac:dyDescent="0.25">
      <c r="A43" s="34"/>
      <c r="B43" s="34"/>
    </row>
    <row r="44" spans="1:4" ht="32.1" hidden="1" customHeight="1" x14ac:dyDescent="0.25">
      <c r="A44" s="35">
        <f>IF(ISNONTEXT($B$42),A45-$B$42,"")</f>
        <v>1666.6666666666667</v>
      </c>
      <c r="B44" s="36">
        <f>IF(ISNONTEXT($B$7),_xlfn.NORM.DIST(A44,$B$6,$B$7,FALSE),NA())</f>
        <v>4.7589471955492955E-9</v>
      </c>
    </row>
    <row r="45" spans="1:4" ht="32.1" hidden="1" customHeight="1" x14ac:dyDescent="0.25">
      <c r="A45" s="35">
        <f t="shared" ref="A45:A63" si="0">IF(ISNONTEXT($B$42),A46-$B$42,"")</f>
        <v>1833.3333333333335</v>
      </c>
      <c r="B45" s="36">
        <f t="shared" ref="B45:B108" si="1">IF(ISNONTEXT($B$7),_xlfn.NORM.DIST(A45,$B$6,$B$7,FALSE),NA())</f>
        <v>6.8360383563704262E-9</v>
      </c>
    </row>
    <row r="46" spans="1:4" ht="32.1" hidden="1" customHeight="1" x14ac:dyDescent="0.25">
      <c r="A46" s="35">
        <f t="shared" si="0"/>
        <v>2000.0000000000002</v>
      </c>
      <c r="B46" s="36">
        <f t="shared" si="1"/>
        <v>9.7580391175588206E-9</v>
      </c>
    </row>
    <row r="47" spans="1:4" ht="32.1" hidden="1" customHeight="1" x14ac:dyDescent="0.25">
      <c r="A47" s="35">
        <f t="shared" si="0"/>
        <v>2166.666666666667</v>
      </c>
      <c r="B47" s="36">
        <f t="shared" si="1"/>
        <v>1.3841561214028249E-8</v>
      </c>
    </row>
    <row r="48" spans="1:4" ht="32.1" hidden="1" customHeight="1" x14ac:dyDescent="0.25">
      <c r="A48" s="35">
        <f t="shared" si="0"/>
        <v>2333.3333333333335</v>
      </c>
      <c r="B48" s="36">
        <f t="shared" si="1"/>
        <v>1.9510664444019439E-8</v>
      </c>
    </row>
    <row r="49" spans="1:2" ht="32.1" hidden="1" customHeight="1" x14ac:dyDescent="0.25">
      <c r="A49" s="35">
        <f t="shared" si="0"/>
        <v>2500</v>
      </c>
      <c r="B49" s="36">
        <f t="shared" si="1"/>
        <v>2.7328984906481651E-8</v>
      </c>
    </row>
    <row r="50" spans="1:2" ht="32.1" hidden="1" customHeight="1" x14ac:dyDescent="0.25">
      <c r="A50" s="35">
        <f t="shared" si="0"/>
        <v>2666.6666666666665</v>
      </c>
      <c r="B50" s="36">
        <f t="shared" si="1"/>
        <v>3.8039903004345657E-8</v>
      </c>
    </row>
    <row r="51" spans="1:2" ht="32.1" hidden="1" customHeight="1" x14ac:dyDescent="0.25">
      <c r="A51" s="35">
        <f t="shared" si="0"/>
        <v>2833.333333333333</v>
      </c>
      <c r="B51" s="36">
        <f t="shared" si="1"/>
        <v>5.2616233968451075E-8</v>
      </c>
    </row>
    <row r="52" spans="1:2" ht="32.1" hidden="1" customHeight="1" x14ac:dyDescent="0.25">
      <c r="A52" s="35">
        <f t="shared" si="0"/>
        <v>2999.9999999999995</v>
      </c>
      <c r="B52" s="36">
        <f t="shared" si="1"/>
        <v>7.2321025914541911E-8</v>
      </c>
    </row>
    <row r="53" spans="1:2" ht="32.1" hidden="1" customHeight="1" x14ac:dyDescent="0.25">
      <c r="A53" s="35">
        <f t="shared" si="0"/>
        <v>3166.6666666666661</v>
      </c>
      <c r="B53" s="36">
        <f t="shared" si="1"/>
        <v>9.8781099413295371E-8</v>
      </c>
    </row>
    <row r="54" spans="1:2" ht="32.1" hidden="1" customHeight="1" x14ac:dyDescent="0.25">
      <c r="A54" s="35">
        <f t="shared" si="0"/>
        <v>3333.3333333333326</v>
      </c>
      <c r="B54" s="36">
        <f t="shared" si="1"/>
        <v>1.3407493396765429E-7</v>
      </c>
    </row>
    <row r="55" spans="1:2" ht="32.1" hidden="1" customHeight="1" x14ac:dyDescent="0.25">
      <c r="A55" s="35">
        <f t="shared" si="0"/>
        <v>3499.9999999999991</v>
      </c>
      <c r="B55" s="36">
        <f t="shared" si="1"/>
        <v>1.8083637265979361E-7</v>
      </c>
    </row>
    <row r="56" spans="1:2" ht="32.1" hidden="1" customHeight="1" x14ac:dyDescent="0.25">
      <c r="A56" s="35">
        <f t="shared" si="0"/>
        <v>3666.6666666666656</v>
      </c>
      <c r="B56" s="36">
        <f t="shared" si="1"/>
        <v>2.4237534565845401E-7</v>
      </c>
    </row>
    <row r="57" spans="1:2" ht="32.1" hidden="1" customHeight="1" x14ac:dyDescent="0.25">
      <c r="A57" s="35">
        <f t="shared" si="0"/>
        <v>3833.3333333333321</v>
      </c>
      <c r="B57" s="36">
        <f t="shared" si="1"/>
        <v>3.2281637387270207E-7</v>
      </c>
    </row>
    <row r="58" spans="1:2" ht="32.1" hidden="1" customHeight="1" x14ac:dyDescent="0.25">
      <c r="A58" s="35">
        <f t="shared" si="0"/>
        <v>3999.9999999999986</v>
      </c>
      <c r="B58" s="36">
        <f t="shared" si="1"/>
        <v>4.2725497395945535E-7</v>
      </c>
    </row>
    <row r="59" spans="1:2" ht="32.1" hidden="1" customHeight="1" x14ac:dyDescent="0.25">
      <c r="A59" s="35">
        <f t="shared" si="0"/>
        <v>4166.6666666666652</v>
      </c>
      <c r="B59" s="36">
        <f t="shared" si="1"/>
        <v>5.6193121660065745E-7</v>
      </c>
    </row>
    <row r="60" spans="1:2" ht="32.1" hidden="1" customHeight="1" x14ac:dyDescent="0.25">
      <c r="A60" s="35">
        <f t="shared" si="0"/>
        <v>4333.3333333333321</v>
      </c>
      <c r="B60" s="36">
        <f t="shared" si="1"/>
        <v>7.3441856966242914E-7</v>
      </c>
    </row>
    <row r="61" spans="1:2" ht="32.1" hidden="1" customHeight="1" x14ac:dyDescent="0.25">
      <c r="A61" s="35">
        <f t="shared" si="0"/>
        <v>4499.9999999999991</v>
      </c>
      <c r="B61" s="36">
        <f t="shared" si="1"/>
        <v>9.5382477551474093E-7</v>
      </c>
    </row>
    <row r="62" spans="1:2" ht="32.1" hidden="1" customHeight="1" x14ac:dyDescent="0.25">
      <c r="A62" s="35">
        <f t="shared" si="0"/>
        <v>4666.6666666666661</v>
      </c>
      <c r="B62" s="36">
        <f t="shared" si="1"/>
        <v>1.2309998716627067E-6</v>
      </c>
    </row>
    <row r="63" spans="1:2" ht="32.1" hidden="1" customHeight="1" x14ac:dyDescent="0.25">
      <c r="A63" s="35">
        <f t="shared" si="0"/>
        <v>4833.333333333333</v>
      </c>
      <c r="B63" s="36">
        <f t="shared" si="1"/>
        <v>1.5787445900418299E-6</v>
      </c>
    </row>
    <row r="64" spans="1:2" ht="32.1" hidden="1" customHeight="1" x14ac:dyDescent="0.25">
      <c r="A64" s="37">
        <f>IF(ISNONTEXT($B$42),$B$2,"")</f>
        <v>5000</v>
      </c>
      <c r="B64" s="36">
        <f t="shared" si="1"/>
        <v>2.0120103112751085E-6</v>
      </c>
    </row>
    <row r="65" spans="1:2" ht="32.1" hidden="1" customHeight="1" x14ac:dyDescent="0.25">
      <c r="A65" s="35">
        <f>IF(ISNONTEXT($B$42),A64+$B$42,"")</f>
        <v>5166.666666666667</v>
      </c>
      <c r="B65" s="36">
        <f t="shared" si="1"/>
        <v>2.5480795822926338E-6</v>
      </c>
    </row>
    <row r="66" spans="1:2" ht="32.1" hidden="1" customHeight="1" x14ac:dyDescent="0.25">
      <c r="A66" s="35">
        <f t="shared" ref="A66:A129" si="2">IF(ISNONTEXT($B$42),A65+$B$42,"")</f>
        <v>5333.3333333333339</v>
      </c>
      <c r="B66" s="36">
        <f t="shared" si="1"/>
        <v>3.206714035823925E-6</v>
      </c>
    </row>
    <row r="67" spans="1:2" ht="32.1" hidden="1" customHeight="1" x14ac:dyDescent="0.25">
      <c r="A67" s="35">
        <f t="shared" si="2"/>
        <v>5500.0000000000009</v>
      </c>
      <c r="B67" s="36">
        <f t="shared" si="1"/>
        <v>4.0102545162468349E-6</v>
      </c>
    </row>
    <row r="68" spans="1:2" ht="32.1" hidden="1" customHeight="1" x14ac:dyDescent="0.25">
      <c r="A68" s="35">
        <f t="shared" si="2"/>
        <v>5666.6666666666679</v>
      </c>
      <c r="B68" s="36">
        <f t="shared" si="1"/>
        <v>4.9836564850807356E-6</v>
      </c>
    </row>
    <row r="69" spans="1:2" ht="32.1" hidden="1" customHeight="1" x14ac:dyDescent="0.25">
      <c r="A69" s="35">
        <f t="shared" si="2"/>
        <v>5833.3333333333348</v>
      </c>
      <c r="B69" s="36">
        <f t="shared" si="1"/>
        <v>6.1544425422277793E-6</v>
      </c>
    </row>
    <row r="70" spans="1:2" ht="32.1" hidden="1" customHeight="1" x14ac:dyDescent="0.25">
      <c r="A70" s="35">
        <f t="shared" si="2"/>
        <v>6000.0000000000018</v>
      </c>
      <c r="B70" s="36">
        <f t="shared" si="1"/>
        <v>7.5525533630209012E-6</v>
      </c>
    </row>
    <row r="71" spans="1:2" ht="32.1" hidden="1" customHeight="1" x14ac:dyDescent="0.25">
      <c r="A71" s="35">
        <f t="shared" si="2"/>
        <v>6166.6666666666688</v>
      </c>
      <c r="B71" s="36">
        <f t="shared" si="1"/>
        <v>9.2100787275030052E-6</v>
      </c>
    </row>
    <row r="72" spans="1:2" ht="32.1" hidden="1" customHeight="1" x14ac:dyDescent="0.25">
      <c r="A72" s="35">
        <f t="shared" si="2"/>
        <v>6333.3333333333358</v>
      </c>
      <c r="B72" s="36">
        <f t="shared" si="1"/>
        <v>1.1160851807381091E-5</v>
      </c>
    </row>
    <row r="73" spans="1:2" ht="32.1" hidden="1" customHeight="1" x14ac:dyDescent="0.25">
      <c r="A73" s="35">
        <f t="shared" si="2"/>
        <v>6500.0000000000027</v>
      </c>
      <c r="B73" s="36">
        <f t="shared" si="1"/>
        <v>1.3439892648954611E-5</v>
      </c>
    </row>
    <row r="74" spans="1:2" ht="32.1" hidden="1" customHeight="1" x14ac:dyDescent="0.25">
      <c r="A74" s="35">
        <f t="shared" si="2"/>
        <v>6666.6666666666697</v>
      </c>
      <c r="B74" s="36">
        <f t="shared" si="1"/>
        <v>1.6082690969176542E-5</v>
      </c>
    </row>
    <row r="75" spans="1:2" ht="32.1" hidden="1" customHeight="1" x14ac:dyDescent="0.25">
      <c r="A75" s="35">
        <f t="shared" si="2"/>
        <v>6833.3333333333367</v>
      </c>
      <c r="B75" s="36">
        <f t="shared" si="1"/>
        <v>1.9124324019477727E-5</v>
      </c>
    </row>
    <row r="76" spans="1:2" ht="32.1" hidden="1" customHeight="1" x14ac:dyDescent="0.25">
      <c r="A76" s="35">
        <f t="shared" si="2"/>
        <v>7000.0000000000036</v>
      </c>
      <c r="B76" s="36">
        <f t="shared" si="1"/>
        <v>2.2598412331698217E-5</v>
      </c>
    </row>
    <row r="77" spans="1:2" ht="32.1" hidden="1" customHeight="1" x14ac:dyDescent="0.25">
      <c r="A77" s="35">
        <f t="shared" si="2"/>
        <v>7166.6666666666706</v>
      </c>
      <c r="B77" s="36">
        <f t="shared" si="1"/>
        <v>2.6535924500753715E-5</v>
      </c>
    </row>
    <row r="78" spans="1:2" ht="32.1" hidden="1" customHeight="1" x14ac:dyDescent="0.25">
      <c r="A78" s="35">
        <f t="shared" si="2"/>
        <v>7333.3333333333376</v>
      </c>
      <c r="B78" s="36">
        <f t="shared" si="1"/>
        <v>3.0963851521458801E-5</v>
      </c>
    </row>
    <row r="79" spans="1:2" ht="32.1" hidden="1" customHeight="1" x14ac:dyDescent="0.25">
      <c r="A79" s="35">
        <f t="shared" si="2"/>
        <v>7500.0000000000045</v>
      </c>
      <c r="B79" s="36">
        <f t="shared" si="1"/>
        <v>3.5903781203968957E-5</v>
      </c>
    </row>
    <row r="80" spans="1:2" ht="32.1" hidden="1" customHeight="1" x14ac:dyDescent="0.25">
      <c r="A80" s="35">
        <f t="shared" si="2"/>
        <v>7666.6666666666715</v>
      </c>
      <c r="B80" s="36">
        <f t="shared" si="1"/>
        <v>4.1370413350396681E-5</v>
      </c>
    </row>
    <row r="81" spans="1:2" ht="32.1" hidden="1" customHeight="1" x14ac:dyDescent="0.25">
      <c r="A81" s="35">
        <f t="shared" si="2"/>
        <v>7833.3333333333385</v>
      </c>
      <c r="B81" s="36">
        <f t="shared" si="1"/>
        <v>4.7370066091785265E-5</v>
      </c>
    </row>
    <row r="82" spans="1:2" ht="32.1" hidden="1" customHeight="1" x14ac:dyDescent="0.25">
      <c r="A82" s="35">
        <f t="shared" si="2"/>
        <v>8000.0000000000055</v>
      </c>
      <c r="B82" s="36">
        <f t="shared" si="1"/>
        <v>5.3899232394440877E-5</v>
      </c>
    </row>
    <row r="83" spans="1:2" ht="32.1" hidden="1" customHeight="1" x14ac:dyDescent="0.25">
      <c r="A83" s="35">
        <f t="shared" si="2"/>
        <v>8166.6666666666724</v>
      </c>
      <c r="B83" s="36">
        <f t="shared" si="1"/>
        <v>6.094325254641129E-5</v>
      </c>
    </row>
    <row r="84" spans="1:2" ht="32.1" hidden="1" customHeight="1" x14ac:dyDescent="0.25">
      <c r="A84" s="35">
        <f t="shared" si="2"/>
        <v>8333.3333333333394</v>
      </c>
      <c r="B84" s="36">
        <f t="shared" si="1"/>
        <v>6.8475172737556569E-5</v>
      </c>
    </row>
    <row r="85" spans="1:2" ht="32.1" hidden="1" customHeight="1" x14ac:dyDescent="0.25">
      <c r="A85" s="35">
        <f t="shared" si="2"/>
        <v>8500.0000000000055</v>
      </c>
      <c r="B85" s="36">
        <f t="shared" si="1"/>
        <v>7.6454861021650364E-5</v>
      </c>
    </row>
    <row r="86" spans="1:2" ht="32.1" hidden="1" customHeight="1" x14ac:dyDescent="0.25">
      <c r="A86" s="35">
        <f t="shared" si="2"/>
        <v>8666.6666666666715</v>
      </c>
      <c r="B86" s="36">
        <f t="shared" si="1"/>
        <v>8.4828449485695905E-5</v>
      </c>
    </row>
    <row r="87" spans="1:2" ht="32.1" hidden="1" customHeight="1" x14ac:dyDescent="0.25">
      <c r="A87" s="35">
        <f t="shared" si="2"/>
        <v>8833.3333333333376</v>
      </c>
      <c r="B87" s="36">
        <f t="shared" si="1"/>
        <v>9.3528165011429477E-5</v>
      </c>
    </row>
    <row r="88" spans="1:2" ht="32.1" hidden="1" customHeight="1" x14ac:dyDescent="0.25">
      <c r="A88" s="35">
        <f t="shared" si="2"/>
        <v>9000.0000000000036</v>
      </c>
      <c r="B88" s="36">
        <f t="shared" si="1"/>
        <v>1.0247260047763401E-4</v>
      </c>
    </row>
    <row r="89" spans="1:2" ht="32.1" hidden="1" customHeight="1" x14ac:dyDescent="0.25">
      <c r="A89" s="35">
        <f t="shared" si="2"/>
        <v>9166.6666666666697</v>
      </c>
      <c r="B89" s="36">
        <f t="shared" si="1"/>
        <v>1.115674637561221E-4</v>
      </c>
    </row>
    <row r="90" spans="1:2" ht="32.1" hidden="1" customHeight="1" x14ac:dyDescent="0.25">
      <c r="A90" s="35">
        <f t="shared" si="2"/>
        <v>9333.3333333333358</v>
      </c>
      <c r="B90" s="36">
        <f t="shared" si="1"/>
        <v>1.2070682381235608E-4</v>
      </c>
    </row>
    <row r="91" spans="1:2" ht="32.1" hidden="1" customHeight="1" x14ac:dyDescent="0.25">
      <c r="A91" s="35">
        <f t="shared" si="2"/>
        <v>9500.0000000000018</v>
      </c>
      <c r="B91" s="36">
        <f t="shared" si="1"/>
        <v>1.2977485232469417E-4</v>
      </c>
    </row>
    <row r="92" spans="1:2" ht="32.1" hidden="1" customHeight="1" x14ac:dyDescent="0.25">
      <c r="A92" s="35">
        <f t="shared" si="2"/>
        <v>9666.6666666666679</v>
      </c>
      <c r="B92" s="36">
        <f t="shared" si="1"/>
        <v>1.3864803643250451E-4</v>
      </c>
    </row>
    <row r="93" spans="1:2" ht="32.1" hidden="1" customHeight="1" x14ac:dyDescent="0.25">
      <c r="A93" s="35">
        <f t="shared" si="2"/>
        <v>9833.3333333333339</v>
      </c>
      <c r="B93" s="36">
        <f t="shared" si="1"/>
        <v>1.4719781467574592E-4</v>
      </c>
    </row>
    <row r="94" spans="1:2" ht="32.1" hidden="1" customHeight="1" x14ac:dyDescent="0.25">
      <c r="A94" s="35">
        <f t="shared" si="2"/>
        <v>10000</v>
      </c>
      <c r="B94" s="36">
        <f t="shared" si="1"/>
        <v>1.552935652109482E-4</v>
      </c>
    </row>
    <row r="95" spans="1:2" ht="32.1" hidden="1" customHeight="1" x14ac:dyDescent="0.25">
      <c r="A95" s="35">
        <f t="shared" si="2"/>
        <v>10166.666666666666</v>
      </c>
      <c r="B95" s="36">
        <f t="shared" si="1"/>
        <v>1.6280585436482338E-4</v>
      </c>
    </row>
    <row r="96" spans="1:2" ht="32.1" hidden="1" customHeight="1" x14ac:dyDescent="0.25">
      <c r="A96" s="35">
        <f t="shared" si="2"/>
        <v>10333.333333333332</v>
      </c>
      <c r="B96" s="36">
        <f t="shared" si="1"/>
        <v>1.6960983587816422E-4</v>
      </c>
    </row>
    <row r="97" spans="1:2" ht="32.1" hidden="1" customHeight="1" x14ac:dyDescent="0.25">
      <c r="A97" s="35">
        <f t="shared" si="2"/>
        <v>10499.999999999998</v>
      </c>
      <c r="B97" s="36">
        <f t="shared" si="1"/>
        <v>1.7558867803949517E-4</v>
      </c>
    </row>
    <row r="98" spans="1:2" ht="32.1" hidden="1" customHeight="1" x14ac:dyDescent="0.25">
      <c r="A98" s="35">
        <f t="shared" si="2"/>
        <v>10666.666666666664</v>
      </c>
      <c r="B98" s="36">
        <f t="shared" si="1"/>
        <v>1.8063688833403456E-4</v>
      </c>
    </row>
    <row r="99" spans="1:2" ht="32.1" hidden="1" customHeight="1" x14ac:dyDescent="0.25">
      <c r="A99" s="35">
        <f t="shared" si="2"/>
        <v>10833.33333333333</v>
      </c>
      <c r="B99" s="36">
        <f t="shared" si="1"/>
        <v>1.8466340396181404E-4</v>
      </c>
    </row>
    <row r="100" spans="1:2" ht="32.1" hidden="1" customHeight="1" x14ac:dyDescent="0.25">
      <c r="A100" s="35">
        <f t="shared" si="2"/>
        <v>10999.999999999996</v>
      </c>
      <c r="B100" s="36">
        <f t="shared" si="1"/>
        <v>1.8759432196497098E-4</v>
      </c>
    </row>
    <row r="101" spans="1:2" ht="32.1" hidden="1" customHeight="1" x14ac:dyDescent="0.25">
      <c r="A101" s="35">
        <f t="shared" si="2"/>
        <v>11166.666666666662</v>
      </c>
      <c r="B101" s="36">
        <f t="shared" si="1"/>
        <v>1.8937515469541417E-4</v>
      </c>
    </row>
    <row r="102" spans="1:2" ht="32.1" hidden="1" customHeight="1" x14ac:dyDescent="0.25">
      <c r="A102" s="35">
        <f t="shared" si="2"/>
        <v>11333.333333333328</v>
      </c>
      <c r="B102" s="36">
        <f t="shared" si="1"/>
        <v>1.8997251447687273E-4</v>
      </c>
    </row>
    <row r="103" spans="1:2" ht="32.1" hidden="1" customHeight="1" x14ac:dyDescent="0.25">
      <c r="A103" s="35">
        <f t="shared" si="2"/>
        <v>11499.999999999995</v>
      </c>
      <c r="B103" s="36">
        <f t="shared" si="1"/>
        <v>1.8937515469541428E-4</v>
      </c>
    </row>
    <row r="104" spans="1:2" ht="32.1" hidden="1" customHeight="1" x14ac:dyDescent="0.25">
      <c r="A104" s="35">
        <f t="shared" si="2"/>
        <v>11666.666666666661</v>
      </c>
      <c r="B104" s="36">
        <f t="shared" si="1"/>
        <v>1.8759432196497114E-4</v>
      </c>
    </row>
    <row r="105" spans="1:2" ht="32.1" hidden="1" customHeight="1" x14ac:dyDescent="0.25">
      <c r="A105" s="35">
        <f t="shared" si="2"/>
        <v>11833.333333333327</v>
      </c>
      <c r="B105" s="36">
        <f t="shared" si="1"/>
        <v>1.8466340396181428E-4</v>
      </c>
    </row>
    <row r="106" spans="1:2" ht="32.1" hidden="1" customHeight="1" x14ac:dyDescent="0.25">
      <c r="A106" s="35">
        <f t="shared" si="2"/>
        <v>11999.999999999993</v>
      </c>
      <c r="B106" s="36">
        <f t="shared" si="1"/>
        <v>1.8063688833403485E-4</v>
      </c>
    </row>
    <row r="107" spans="1:2" ht="32.1" hidden="1" customHeight="1" x14ac:dyDescent="0.25">
      <c r="A107" s="35">
        <f t="shared" si="2"/>
        <v>12166.666666666659</v>
      </c>
      <c r="B107" s="36">
        <f t="shared" si="1"/>
        <v>1.7558867803949552E-4</v>
      </c>
    </row>
    <row r="108" spans="1:2" ht="32.1" hidden="1" customHeight="1" x14ac:dyDescent="0.25">
      <c r="A108" s="35">
        <f t="shared" si="2"/>
        <v>12333.333333333325</v>
      </c>
      <c r="B108" s="36">
        <f t="shared" si="1"/>
        <v>1.6960983587816465E-4</v>
      </c>
    </row>
    <row r="109" spans="1:2" ht="32.1" hidden="1" customHeight="1" x14ac:dyDescent="0.25">
      <c r="A109" s="35">
        <f t="shared" si="2"/>
        <v>12499.999999999991</v>
      </c>
      <c r="B109" s="36">
        <f t="shared" ref="B109:B144" si="3">IF(ISNONTEXT($B$7),_xlfn.NORM.DIST(A109,$B$6,$B$7,FALSE),NA())</f>
        <v>1.6280585436482387E-4</v>
      </c>
    </row>
    <row r="110" spans="1:2" ht="32.1" hidden="1" customHeight="1" x14ac:dyDescent="0.25">
      <c r="A110" s="35">
        <f t="shared" si="2"/>
        <v>12666.666666666657</v>
      </c>
      <c r="B110" s="36">
        <f t="shared" si="3"/>
        <v>1.5529356521094871E-4</v>
      </c>
    </row>
    <row r="111" spans="1:2" ht="32.1" hidden="1" customHeight="1" x14ac:dyDescent="0.25">
      <c r="A111" s="35">
        <f t="shared" si="2"/>
        <v>12833.333333333323</v>
      </c>
      <c r="B111" s="36">
        <f t="shared" si="3"/>
        <v>1.4719781467574647E-4</v>
      </c>
    </row>
    <row r="112" spans="1:2" ht="32.1" hidden="1" customHeight="1" x14ac:dyDescent="0.25">
      <c r="A112" s="35">
        <f t="shared" si="2"/>
        <v>12999.999999999989</v>
      </c>
      <c r="B112" s="36">
        <f t="shared" si="3"/>
        <v>1.3864803643250508E-4</v>
      </c>
    </row>
    <row r="113" spans="1:2" ht="32.1" hidden="1" customHeight="1" x14ac:dyDescent="0.25">
      <c r="A113" s="35">
        <f t="shared" si="2"/>
        <v>13166.666666666655</v>
      </c>
      <c r="B113" s="36">
        <f t="shared" si="3"/>
        <v>1.2977485232469474E-4</v>
      </c>
    </row>
    <row r="114" spans="1:2" ht="32.1" hidden="1" customHeight="1" x14ac:dyDescent="0.25">
      <c r="A114" s="35">
        <f t="shared" si="2"/>
        <v>13333.333333333321</v>
      </c>
      <c r="B114" s="36">
        <f t="shared" si="3"/>
        <v>1.2070682381235666E-4</v>
      </c>
    </row>
    <row r="115" spans="1:2" ht="32.1" hidden="1" customHeight="1" x14ac:dyDescent="0.25">
      <c r="A115" s="35">
        <f t="shared" si="2"/>
        <v>13499.999999999987</v>
      </c>
      <c r="B115" s="36">
        <f t="shared" si="3"/>
        <v>1.1156746375612268E-4</v>
      </c>
    </row>
    <row r="116" spans="1:2" ht="32.1" hidden="1" customHeight="1" x14ac:dyDescent="0.25">
      <c r="A116" s="35">
        <f t="shared" si="2"/>
        <v>13666.666666666653</v>
      </c>
      <c r="B116" s="36">
        <f t="shared" si="3"/>
        <v>1.0247260047763462E-4</v>
      </c>
    </row>
    <row r="117" spans="1:2" ht="32.1" hidden="1" customHeight="1" x14ac:dyDescent="0.25">
      <c r="A117" s="35">
        <f t="shared" si="2"/>
        <v>13833.333333333319</v>
      </c>
      <c r="B117" s="36">
        <f t="shared" si="3"/>
        <v>9.3528165011430047E-5</v>
      </c>
    </row>
    <row r="118" spans="1:2" ht="32.1" hidden="1" customHeight="1" x14ac:dyDescent="0.25">
      <c r="A118" s="35">
        <f t="shared" si="2"/>
        <v>13999.999999999985</v>
      </c>
      <c r="B118" s="36">
        <f t="shared" si="3"/>
        <v>8.4828449485696461E-5</v>
      </c>
    </row>
    <row r="119" spans="1:2" ht="32.1" hidden="1" customHeight="1" x14ac:dyDescent="0.25">
      <c r="A119" s="35">
        <f t="shared" si="2"/>
        <v>14166.666666666652</v>
      </c>
      <c r="B119" s="36">
        <f t="shared" si="3"/>
        <v>7.6454861021650893E-5</v>
      </c>
    </row>
    <row r="120" spans="1:2" ht="32.1" hidden="1" customHeight="1" x14ac:dyDescent="0.25">
      <c r="A120" s="35">
        <f t="shared" si="2"/>
        <v>14333.333333333318</v>
      </c>
      <c r="B120" s="36">
        <f t="shared" si="3"/>
        <v>6.8475172737557057E-5</v>
      </c>
    </row>
    <row r="121" spans="1:2" ht="32.1" hidden="1" customHeight="1" x14ac:dyDescent="0.25">
      <c r="A121" s="35">
        <f t="shared" si="2"/>
        <v>14499.999999999984</v>
      </c>
      <c r="B121" s="36">
        <f t="shared" si="3"/>
        <v>6.0943252546411812E-5</v>
      </c>
    </row>
    <row r="122" spans="1:2" ht="32.1" hidden="1" customHeight="1" x14ac:dyDescent="0.25">
      <c r="A122" s="35">
        <f t="shared" si="2"/>
        <v>14666.66666666665</v>
      </c>
      <c r="B122" s="36">
        <f t="shared" si="3"/>
        <v>5.3899232394441371E-5</v>
      </c>
    </row>
    <row r="123" spans="1:2" ht="32.1" hidden="1" customHeight="1" x14ac:dyDescent="0.25">
      <c r="A123" s="35">
        <f t="shared" si="2"/>
        <v>14833.333333333316</v>
      </c>
      <c r="B123" s="36">
        <f t="shared" si="3"/>
        <v>4.7370066091785767E-5</v>
      </c>
    </row>
    <row r="124" spans="1:2" ht="32.1" hidden="1" customHeight="1" x14ac:dyDescent="0.25">
      <c r="A124" s="35">
        <f t="shared" si="2"/>
        <v>14999.999999999982</v>
      </c>
      <c r="B124" s="36">
        <f t="shared" si="3"/>
        <v>4.1370413350397176E-5</v>
      </c>
    </row>
    <row r="125" spans="1:2" ht="32.1" hidden="1" customHeight="1" x14ac:dyDescent="0.25">
      <c r="A125" s="35">
        <f t="shared" si="2"/>
        <v>15166.666666666648</v>
      </c>
      <c r="B125" s="36">
        <f t="shared" si="3"/>
        <v>3.5903781203969445E-5</v>
      </c>
    </row>
    <row r="126" spans="1:2" ht="32.1" hidden="1" customHeight="1" x14ac:dyDescent="0.25">
      <c r="A126" s="35">
        <f t="shared" si="2"/>
        <v>15333.333333333314</v>
      </c>
      <c r="B126" s="36">
        <f t="shared" si="3"/>
        <v>3.0963851521459248E-5</v>
      </c>
    </row>
    <row r="127" spans="1:2" ht="32.1" hidden="1" customHeight="1" x14ac:dyDescent="0.25">
      <c r="A127" s="35">
        <f t="shared" si="2"/>
        <v>15499.99999999998</v>
      </c>
      <c r="B127" s="36">
        <f t="shared" si="3"/>
        <v>2.6535924500754149E-5</v>
      </c>
    </row>
    <row r="128" spans="1:2" ht="32.1" hidden="1" customHeight="1" x14ac:dyDescent="0.25">
      <c r="A128" s="35">
        <f t="shared" si="2"/>
        <v>15666.666666666646</v>
      </c>
      <c r="B128" s="36">
        <f t="shared" si="3"/>
        <v>2.259841233169861E-5</v>
      </c>
    </row>
    <row r="129" spans="1:2" ht="32.1" hidden="1" customHeight="1" x14ac:dyDescent="0.25">
      <c r="A129" s="35">
        <f t="shared" si="2"/>
        <v>15833.333333333312</v>
      </c>
      <c r="B129" s="36">
        <f t="shared" si="3"/>
        <v>1.9124324019478093E-5</v>
      </c>
    </row>
    <row r="130" spans="1:2" ht="32.1" hidden="1" customHeight="1" x14ac:dyDescent="0.25">
      <c r="A130" s="35">
        <f t="shared" ref="A130:A144" si="4">IF(ISNONTEXT($B$42),A129+$B$42,"")</f>
        <v>15999.999999999978</v>
      </c>
      <c r="B130" s="36">
        <f t="shared" si="3"/>
        <v>1.6082690969176877E-5</v>
      </c>
    </row>
    <row r="131" spans="1:2" ht="32.1" hidden="1" customHeight="1" x14ac:dyDescent="0.25">
      <c r="A131" s="35">
        <f t="shared" si="4"/>
        <v>16166.666666666644</v>
      </c>
      <c r="B131" s="36">
        <f t="shared" si="3"/>
        <v>1.3439892648954914E-5</v>
      </c>
    </row>
    <row r="132" spans="1:2" ht="32.1" hidden="1" customHeight="1" x14ac:dyDescent="0.25">
      <c r="A132" s="35">
        <f t="shared" si="4"/>
        <v>16333.33333333331</v>
      </c>
      <c r="B132" s="36">
        <f t="shared" si="3"/>
        <v>1.1160851807381359E-5</v>
      </c>
    </row>
    <row r="133" spans="1:2" ht="32.1" hidden="1" customHeight="1" x14ac:dyDescent="0.25">
      <c r="A133" s="35">
        <f t="shared" si="4"/>
        <v>16499.999999999978</v>
      </c>
      <c r="B133" s="36">
        <f t="shared" si="3"/>
        <v>9.2100787275032271E-6</v>
      </c>
    </row>
    <row r="134" spans="1:2" ht="32.1" hidden="1" customHeight="1" x14ac:dyDescent="0.25">
      <c r="A134" s="35">
        <f t="shared" si="4"/>
        <v>16666.666666666646</v>
      </c>
      <c r="B134" s="36">
        <f t="shared" si="3"/>
        <v>7.5525533630210825E-6</v>
      </c>
    </row>
    <row r="135" spans="1:2" ht="32.1" hidden="1" customHeight="1" x14ac:dyDescent="0.25">
      <c r="A135" s="35">
        <f t="shared" si="4"/>
        <v>16833.333333333314</v>
      </c>
      <c r="B135" s="36">
        <f t="shared" si="3"/>
        <v>6.1544425422279292E-6</v>
      </c>
    </row>
    <row r="136" spans="1:2" ht="32.1" hidden="1" customHeight="1" x14ac:dyDescent="0.25">
      <c r="A136" s="35">
        <f t="shared" si="4"/>
        <v>16999.999999999982</v>
      </c>
      <c r="B136" s="36">
        <f t="shared" si="3"/>
        <v>4.9836564850808551E-6</v>
      </c>
    </row>
    <row r="137" spans="1:2" ht="32.1" hidden="1" customHeight="1" x14ac:dyDescent="0.25">
      <c r="A137" s="35">
        <f t="shared" si="4"/>
        <v>17166.66666666665</v>
      </c>
      <c r="B137" s="36">
        <f t="shared" si="3"/>
        <v>4.0102545162469297E-6</v>
      </c>
    </row>
    <row r="138" spans="1:2" ht="32.1" hidden="1" customHeight="1" x14ac:dyDescent="0.25">
      <c r="A138" s="35">
        <f t="shared" si="4"/>
        <v>17333.333333333318</v>
      </c>
      <c r="B138" s="36">
        <f t="shared" si="3"/>
        <v>3.2067140358239999E-6</v>
      </c>
    </row>
    <row r="139" spans="1:2" ht="32.1" hidden="1" customHeight="1" x14ac:dyDescent="0.25">
      <c r="A139" s="35">
        <f t="shared" si="4"/>
        <v>17499.999999999985</v>
      </c>
      <c r="B139" s="36">
        <f t="shared" si="3"/>
        <v>2.5480795822926906E-6</v>
      </c>
    </row>
    <row r="140" spans="1:2" ht="32.1" hidden="1" customHeight="1" x14ac:dyDescent="0.25">
      <c r="A140" s="35">
        <f t="shared" si="4"/>
        <v>17666.666666666653</v>
      </c>
      <c r="B140" s="36">
        <f t="shared" si="3"/>
        <v>2.0120103112751512E-6</v>
      </c>
    </row>
    <row r="141" spans="1:2" ht="32.1" hidden="1" customHeight="1" x14ac:dyDescent="0.25">
      <c r="A141" s="35">
        <f t="shared" si="4"/>
        <v>17833.333333333321</v>
      </c>
      <c r="B141" s="36">
        <f t="shared" si="3"/>
        <v>1.5787445900418621E-6</v>
      </c>
    </row>
    <row r="142" spans="1:2" ht="32.1" hidden="1" customHeight="1" x14ac:dyDescent="0.25">
      <c r="A142" s="35">
        <f t="shared" si="4"/>
        <v>17999.999999999989</v>
      </c>
      <c r="B142" s="36">
        <f t="shared" si="3"/>
        <v>1.2309998716627309E-6</v>
      </c>
    </row>
    <row r="143" spans="1:2" ht="32.1" hidden="1" customHeight="1" x14ac:dyDescent="0.25">
      <c r="A143" s="35">
        <f t="shared" si="4"/>
        <v>18166.666666666657</v>
      </c>
      <c r="B143" s="36">
        <f t="shared" si="3"/>
        <v>9.5382477551475893E-7</v>
      </c>
    </row>
    <row r="144" spans="1:2" ht="32.1" hidden="1" customHeight="1" x14ac:dyDescent="0.25">
      <c r="A144" s="35">
        <f t="shared" si="4"/>
        <v>18333.333333333325</v>
      </c>
      <c r="B144" s="36">
        <f t="shared" si="3"/>
        <v>7.3441856966244216E-7</v>
      </c>
    </row>
  </sheetData>
  <mergeCells count="3">
    <mergeCell ref="A16:D16"/>
    <mergeCell ref="A15:D15"/>
    <mergeCell ref="A39:D39"/>
  </mergeCells>
  <conditionalFormatting sqref="C4">
    <cfRule type="iconSet" priority="1">
      <iconSet showValue="0">
        <cfvo type="percent" val="0"/>
        <cfvo type="num" val="0.2"/>
        <cfvo type="num" val="0.3332"/>
      </iconSet>
    </cfRule>
  </conditionalFormatting>
  <hyperlinks>
    <hyperlink ref="A39" r:id="rId1" xr:uid="{00000000-0004-0000-0000-000000000000}"/>
    <hyperlink ref="A15" r:id="rId2" display="http://www.statisticalpert.com" xr:uid="{00000000-0004-0000-0000-000001000000}"/>
    <hyperlink ref="A15:D15" r:id="rId3" display="Download more FREE Statistical PERT templates" xr:uid="{00000000-0004-0000-0000-000002000000}"/>
    <hyperlink ref="A16:D16" r:id="rId4" display="Watch a Pluralsight course on Statistical PERT" xr:uid="{DB61425E-30DB-4873-A644-9AFFF0B3865E}"/>
  </hyperlinks>
  <pageMargins left="0.7" right="0.7" top="0.75" bottom="0.75" header="0.3" footer="0.3"/>
  <pageSetup orientation="portrait" horizontalDpi="0" verticalDpi="0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VLookups!$A$2:$A$7</xm:f>
          </x14:formula1>
          <xm:sqref>B5</xm:sqref>
        </x14:dataValidation>
        <x14:dataValidation type="list" allowBlank="1" showInputMessage="1" showErrorMessage="1" xr:uid="{F57251AB-A8AF-4DF0-8479-5BE8B21625A6}">
          <x14:formula1>
            <xm:f>VLookups!$E$2:$E$28</xm:f>
          </x14:formula1>
          <xm:sqref>B9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Hidden="1" xr2:uid="{81BC9C29-E92D-4A34-96D4-72A513DA0774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'SPERT® Mobile'!B44:B144</xm:f>
              <xm:sqref>B8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28"/>
  <sheetViews>
    <sheetView workbookViewId="0">
      <selection activeCell="B2" sqref="B2"/>
    </sheetView>
  </sheetViews>
  <sheetFormatPr defaultColWidth="11" defaultRowHeight="33.950000000000003" customHeight="1" x14ac:dyDescent="0.35"/>
  <cols>
    <col min="1" max="1" width="34.875" style="2" customWidth="1"/>
    <col min="2" max="16384" width="11" style="2"/>
  </cols>
  <sheetData>
    <row r="1" spans="1:5" ht="33.950000000000003" customHeight="1" x14ac:dyDescent="0.35">
      <c r="A1" s="3" t="s">
        <v>5</v>
      </c>
      <c r="B1" s="3" t="s">
        <v>4</v>
      </c>
      <c r="E1" s="3" t="s">
        <v>38</v>
      </c>
    </row>
    <row r="2" spans="1:5" ht="33.950000000000003" customHeight="1" x14ac:dyDescent="0.35">
      <c r="A2" s="18" t="s">
        <v>2</v>
      </c>
      <c r="B2" s="5">
        <v>7.0000000000000007E-2</v>
      </c>
      <c r="E2" s="26">
        <v>0.01</v>
      </c>
    </row>
    <row r="3" spans="1:5" ht="33.950000000000003" customHeight="1" x14ac:dyDescent="0.35">
      <c r="A3" s="4" t="s">
        <v>7</v>
      </c>
      <c r="B3" s="5">
        <v>0.14000000000000001</v>
      </c>
      <c r="E3" s="26">
        <v>0.02</v>
      </c>
    </row>
    <row r="4" spans="1:5" ht="33.950000000000003" customHeight="1" x14ac:dyDescent="0.35">
      <c r="A4" s="4" t="s">
        <v>6</v>
      </c>
      <c r="B4" s="5">
        <v>0.21</v>
      </c>
      <c r="E4" s="26">
        <v>0.03</v>
      </c>
    </row>
    <row r="5" spans="1:5" ht="33.950000000000003" customHeight="1" x14ac:dyDescent="0.35">
      <c r="A5" s="4" t="s">
        <v>8</v>
      </c>
      <c r="B5" s="5">
        <v>0.28000000000000003</v>
      </c>
      <c r="E5" s="26">
        <v>0.04</v>
      </c>
    </row>
    <row r="6" spans="1:5" ht="33.950000000000003" customHeight="1" x14ac:dyDescent="0.35">
      <c r="A6" s="4" t="s">
        <v>9</v>
      </c>
      <c r="B6" s="5">
        <v>0.35</v>
      </c>
      <c r="E6" s="26">
        <v>0.05</v>
      </c>
    </row>
    <row r="7" spans="1:5" ht="33.950000000000003" customHeight="1" x14ac:dyDescent="0.35">
      <c r="A7" s="4" t="s">
        <v>3</v>
      </c>
      <c r="B7" s="5">
        <v>0.42</v>
      </c>
      <c r="E7" s="26">
        <v>0.1</v>
      </c>
    </row>
    <row r="8" spans="1:5" ht="33.950000000000003" customHeight="1" x14ac:dyDescent="0.35">
      <c r="E8" s="26">
        <v>0.15</v>
      </c>
    </row>
    <row r="9" spans="1:5" ht="33.950000000000003" customHeight="1" x14ac:dyDescent="0.35">
      <c r="A9" s="15" t="s">
        <v>30</v>
      </c>
      <c r="E9" s="26">
        <v>0.2</v>
      </c>
    </row>
    <row r="10" spans="1:5" ht="33.950000000000003" customHeight="1" x14ac:dyDescent="0.35">
      <c r="A10" s="15" t="s">
        <v>31</v>
      </c>
      <c r="E10" s="26">
        <v>0.25</v>
      </c>
    </row>
    <row r="11" spans="1:5" ht="33.950000000000003" customHeight="1" x14ac:dyDescent="0.35">
      <c r="A11" s="15" t="s">
        <v>29</v>
      </c>
      <c r="E11" s="26">
        <v>0.3</v>
      </c>
    </row>
    <row r="12" spans="1:5" ht="33.950000000000003" customHeight="1" x14ac:dyDescent="0.35">
      <c r="A12" s="15" t="s">
        <v>23</v>
      </c>
      <c r="E12" s="26">
        <v>0.35</v>
      </c>
    </row>
    <row r="13" spans="1:5" ht="33.950000000000003" customHeight="1" x14ac:dyDescent="0.35">
      <c r="A13" s="15" t="s">
        <v>32</v>
      </c>
      <c r="E13" s="26">
        <v>0.4</v>
      </c>
    </row>
    <row r="14" spans="1:5" ht="33.950000000000003" customHeight="1" x14ac:dyDescent="0.35">
      <c r="A14" s="15" t="s">
        <v>33</v>
      </c>
      <c r="E14" s="26">
        <v>0.45</v>
      </c>
    </row>
    <row r="15" spans="1:5" ht="33.950000000000003" customHeight="1" x14ac:dyDescent="0.35">
      <c r="A15" s="15"/>
      <c r="E15" s="26">
        <v>0.5</v>
      </c>
    </row>
    <row r="16" spans="1:5" ht="33.950000000000003" customHeight="1" x14ac:dyDescent="0.35">
      <c r="E16" s="26">
        <v>0.55000000000000004</v>
      </c>
    </row>
    <row r="17" spans="5:5" ht="33.950000000000003" customHeight="1" x14ac:dyDescent="0.35">
      <c r="E17" s="26">
        <v>0.6</v>
      </c>
    </row>
    <row r="18" spans="5:5" ht="33.950000000000003" customHeight="1" x14ac:dyDescent="0.35">
      <c r="E18" s="26">
        <v>0.65</v>
      </c>
    </row>
    <row r="19" spans="5:5" ht="33.950000000000003" customHeight="1" x14ac:dyDescent="0.35">
      <c r="E19" s="26">
        <v>0.7</v>
      </c>
    </row>
    <row r="20" spans="5:5" ht="33.950000000000003" customHeight="1" x14ac:dyDescent="0.35">
      <c r="E20" s="26">
        <v>0.75</v>
      </c>
    </row>
    <row r="21" spans="5:5" ht="33.950000000000003" customHeight="1" x14ac:dyDescent="0.35">
      <c r="E21" s="26">
        <v>0.8</v>
      </c>
    </row>
    <row r="22" spans="5:5" ht="33.950000000000003" customHeight="1" x14ac:dyDescent="0.35">
      <c r="E22" s="26">
        <v>0.85</v>
      </c>
    </row>
    <row r="23" spans="5:5" ht="33.950000000000003" customHeight="1" x14ac:dyDescent="0.35">
      <c r="E23" s="26">
        <v>0.9</v>
      </c>
    </row>
    <row r="24" spans="5:5" ht="33.950000000000003" customHeight="1" x14ac:dyDescent="0.35">
      <c r="E24" s="26">
        <v>0.95</v>
      </c>
    </row>
    <row r="25" spans="5:5" ht="33.950000000000003" customHeight="1" x14ac:dyDescent="0.35">
      <c r="E25" s="26">
        <v>0.96</v>
      </c>
    </row>
    <row r="26" spans="5:5" ht="33.950000000000003" customHeight="1" x14ac:dyDescent="0.35">
      <c r="E26" s="26">
        <v>0.97</v>
      </c>
    </row>
    <row r="27" spans="5:5" ht="33.950000000000003" customHeight="1" x14ac:dyDescent="0.35">
      <c r="E27" s="26">
        <v>0.98</v>
      </c>
    </row>
    <row r="28" spans="5:5" ht="33.950000000000003" customHeight="1" x14ac:dyDescent="0.35">
      <c r="E28" s="26">
        <v>0.99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6"/>
  <sheetViews>
    <sheetView workbookViewId="0">
      <selection activeCell="A2" sqref="A2"/>
    </sheetView>
  </sheetViews>
  <sheetFormatPr defaultColWidth="8.875" defaultRowHeight="18.75" x14ac:dyDescent="0.3"/>
  <cols>
    <col min="1" max="1" width="10.625" style="12" customWidth="1"/>
    <col min="2" max="2" width="10.625" style="13" customWidth="1"/>
    <col min="3" max="3" width="100.625" style="14" customWidth="1"/>
    <col min="4" max="16384" width="8.875" style="11"/>
  </cols>
  <sheetData>
    <row r="1" spans="1:3" x14ac:dyDescent="0.3">
      <c r="A1" s="8" t="s">
        <v>14</v>
      </c>
      <c r="B1" s="9" t="s">
        <v>15</v>
      </c>
      <c r="C1" s="10" t="s">
        <v>16</v>
      </c>
    </row>
    <row r="2" spans="1:3" x14ac:dyDescent="0.3">
      <c r="A2" s="12">
        <v>43647</v>
      </c>
      <c r="B2" s="13" t="s">
        <v>576</v>
      </c>
      <c r="C2" s="14" t="s">
        <v>577</v>
      </c>
    </row>
    <row r="3" spans="1:3" x14ac:dyDescent="0.3">
      <c r="A3" s="12">
        <v>43394</v>
      </c>
      <c r="B3" s="13" t="s">
        <v>42</v>
      </c>
      <c r="C3" s="14" t="s">
        <v>43</v>
      </c>
    </row>
    <row r="4" spans="1:3" x14ac:dyDescent="0.3">
      <c r="A4" s="12">
        <v>43370</v>
      </c>
      <c r="B4" s="13" t="s">
        <v>36</v>
      </c>
      <c r="C4" s="14" t="s">
        <v>37</v>
      </c>
    </row>
    <row r="5" spans="1:3" x14ac:dyDescent="0.3">
      <c r="A5" s="12">
        <v>42739</v>
      </c>
      <c r="B5" s="13" t="s">
        <v>28</v>
      </c>
      <c r="C5" s="14" t="s">
        <v>35</v>
      </c>
    </row>
    <row r="6" spans="1:3" x14ac:dyDescent="0.3">
      <c r="A6" s="12">
        <v>42624</v>
      </c>
      <c r="B6" s="13" t="s">
        <v>17</v>
      </c>
      <c r="C6" s="1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8A81-9CD0-46B2-A009-CC4A18D6D574}">
  <dimension ref="A1:A676"/>
  <sheetViews>
    <sheetView showGridLines="0" showRowColHeaders="0" workbookViewId="0"/>
  </sheetViews>
  <sheetFormatPr defaultRowHeight="15.75" x14ac:dyDescent="0.25"/>
  <sheetData>
    <row r="1" spans="1:1" x14ac:dyDescent="0.25">
      <c r="A1" s="41" t="s">
        <v>63</v>
      </c>
    </row>
    <row r="2" spans="1:1" x14ac:dyDescent="0.25">
      <c r="A2" s="41" t="s">
        <v>64</v>
      </c>
    </row>
    <row r="3" spans="1:1" x14ac:dyDescent="0.25">
      <c r="A3" s="41"/>
    </row>
    <row r="4" spans="1:1" x14ac:dyDescent="0.25">
      <c r="A4" s="41" t="s">
        <v>65</v>
      </c>
    </row>
    <row r="5" spans="1:1" x14ac:dyDescent="0.25">
      <c r="A5" s="41" t="s">
        <v>66</v>
      </c>
    </row>
    <row r="6" spans="1:1" x14ac:dyDescent="0.25">
      <c r="A6" s="41" t="s">
        <v>67</v>
      </c>
    </row>
    <row r="7" spans="1:1" x14ac:dyDescent="0.25">
      <c r="A7" s="41"/>
    </row>
    <row r="8" spans="1:1" x14ac:dyDescent="0.25">
      <c r="A8" s="41" t="s">
        <v>68</v>
      </c>
    </row>
    <row r="9" spans="1:1" x14ac:dyDescent="0.25">
      <c r="A9" s="41"/>
    </row>
    <row r="10" spans="1:1" x14ac:dyDescent="0.25">
      <c r="A10" s="41" t="s">
        <v>69</v>
      </c>
    </row>
    <row r="11" spans="1:1" x14ac:dyDescent="0.25">
      <c r="A11" s="41" t="s">
        <v>70</v>
      </c>
    </row>
    <row r="12" spans="1:1" x14ac:dyDescent="0.25">
      <c r="A12" s="41"/>
    </row>
    <row r="13" spans="1:1" x14ac:dyDescent="0.25">
      <c r="A13" s="41" t="s">
        <v>71</v>
      </c>
    </row>
    <row r="14" spans="1:1" x14ac:dyDescent="0.25">
      <c r="A14" s="41" t="s">
        <v>72</v>
      </c>
    </row>
    <row r="15" spans="1:1" x14ac:dyDescent="0.25">
      <c r="A15" s="41" t="s">
        <v>73</v>
      </c>
    </row>
    <row r="16" spans="1:1" x14ac:dyDescent="0.25">
      <c r="A16" s="41" t="s">
        <v>74</v>
      </c>
    </row>
    <row r="17" spans="1:1" x14ac:dyDescent="0.25">
      <c r="A17" s="41" t="s">
        <v>75</v>
      </c>
    </row>
    <row r="18" spans="1:1" x14ac:dyDescent="0.25">
      <c r="A18" s="41" t="s">
        <v>76</v>
      </c>
    </row>
    <row r="19" spans="1:1" x14ac:dyDescent="0.25">
      <c r="A19" s="41" t="s">
        <v>77</v>
      </c>
    </row>
    <row r="20" spans="1:1" x14ac:dyDescent="0.25">
      <c r="A20" s="41" t="s">
        <v>78</v>
      </c>
    </row>
    <row r="21" spans="1:1" x14ac:dyDescent="0.25">
      <c r="A21" s="41"/>
    </row>
    <row r="22" spans="1:1" x14ac:dyDescent="0.25">
      <c r="A22" s="41" t="s">
        <v>79</v>
      </c>
    </row>
    <row r="23" spans="1:1" x14ac:dyDescent="0.25">
      <c r="A23" s="41" t="s">
        <v>80</v>
      </c>
    </row>
    <row r="24" spans="1:1" x14ac:dyDescent="0.25">
      <c r="A24" s="41" t="s">
        <v>81</v>
      </c>
    </row>
    <row r="25" spans="1:1" x14ac:dyDescent="0.25">
      <c r="A25" s="41" t="s">
        <v>82</v>
      </c>
    </row>
    <row r="26" spans="1:1" x14ac:dyDescent="0.25">
      <c r="A26" s="41" t="s">
        <v>83</v>
      </c>
    </row>
    <row r="27" spans="1:1" x14ac:dyDescent="0.25">
      <c r="A27" s="41" t="s">
        <v>84</v>
      </c>
    </row>
    <row r="28" spans="1:1" x14ac:dyDescent="0.25">
      <c r="A28" s="41"/>
    </row>
    <row r="29" spans="1:1" x14ac:dyDescent="0.25">
      <c r="A29" s="41" t="s">
        <v>85</v>
      </c>
    </row>
    <row r="30" spans="1:1" x14ac:dyDescent="0.25">
      <c r="A30" s="41" t="s">
        <v>86</v>
      </c>
    </row>
    <row r="31" spans="1:1" x14ac:dyDescent="0.25">
      <c r="A31" s="41" t="s">
        <v>87</v>
      </c>
    </row>
    <row r="32" spans="1:1" x14ac:dyDescent="0.25">
      <c r="A32" s="41" t="s">
        <v>88</v>
      </c>
    </row>
    <row r="33" spans="1:1" x14ac:dyDescent="0.25">
      <c r="A33" s="41"/>
    </row>
    <row r="34" spans="1:1" x14ac:dyDescent="0.25">
      <c r="A34" s="41" t="s">
        <v>89</v>
      </c>
    </row>
    <row r="35" spans="1:1" x14ac:dyDescent="0.25">
      <c r="A35" s="41" t="s">
        <v>90</v>
      </c>
    </row>
    <row r="36" spans="1:1" x14ac:dyDescent="0.25">
      <c r="A36" s="41" t="s">
        <v>91</v>
      </c>
    </row>
    <row r="37" spans="1:1" x14ac:dyDescent="0.25">
      <c r="A37" s="41" t="s">
        <v>92</v>
      </c>
    </row>
    <row r="38" spans="1:1" x14ac:dyDescent="0.25">
      <c r="A38" s="41" t="s">
        <v>93</v>
      </c>
    </row>
    <row r="39" spans="1:1" x14ac:dyDescent="0.25">
      <c r="A39" s="41"/>
    </row>
    <row r="40" spans="1:1" x14ac:dyDescent="0.25">
      <c r="A40" s="41" t="s">
        <v>94</v>
      </c>
    </row>
    <row r="41" spans="1:1" x14ac:dyDescent="0.25">
      <c r="A41" s="41" t="s">
        <v>95</v>
      </c>
    </row>
    <row r="42" spans="1:1" x14ac:dyDescent="0.25">
      <c r="A42" s="41" t="s">
        <v>96</v>
      </c>
    </row>
    <row r="43" spans="1:1" x14ac:dyDescent="0.25">
      <c r="A43" s="41"/>
    </row>
    <row r="44" spans="1:1" x14ac:dyDescent="0.25">
      <c r="A44" s="41" t="s">
        <v>97</v>
      </c>
    </row>
    <row r="45" spans="1:1" x14ac:dyDescent="0.25">
      <c r="A45" s="41" t="s">
        <v>98</v>
      </c>
    </row>
    <row r="46" spans="1:1" x14ac:dyDescent="0.25">
      <c r="A46" s="41" t="s">
        <v>99</v>
      </c>
    </row>
    <row r="47" spans="1:1" x14ac:dyDescent="0.25">
      <c r="A47" s="41" t="s">
        <v>100</v>
      </c>
    </row>
    <row r="48" spans="1:1" x14ac:dyDescent="0.25">
      <c r="A48" s="41" t="s">
        <v>101</v>
      </c>
    </row>
    <row r="49" spans="1:1" x14ac:dyDescent="0.25">
      <c r="A49" s="41"/>
    </row>
    <row r="50" spans="1:1" x14ac:dyDescent="0.25">
      <c r="A50" s="41" t="s">
        <v>102</v>
      </c>
    </row>
    <row r="51" spans="1:1" x14ac:dyDescent="0.25">
      <c r="A51" s="41" t="s">
        <v>103</v>
      </c>
    </row>
    <row r="52" spans="1:1" x14ac:dyDescent="0.25">
      <c r="A52" s="41" t="s">
        <v>104</v>
      </c>
    </row>
    <row r="53" spans="1:1" x14ac:dyDescent="0.25">
      <c r="A53" s="41" t="s">
        <v>105</v>
      </c>
    </row>
    <row r="54" spans="1:1" x14ac:dyDescent="0.25">
      <c r="A54" s="41" t="s">
        <v>106</v>
      </c>
    </row>
    <row r="55" spans="1:1" x14ac:dyDescent="0.25">
      <c r="A55" s="41" t="s">
        <v>107</v>
      </c>
    </row>
    <row r="56" spans="1:1" x14ac:dyDescent="0.25">
      <c r="A56" s="41" t="s">
        <v>108</v>
      </c>
    </row>
    <row r="57" spans="1:1" x14ac:dyDescent="0.25">
      <c r="A57" s="41" t="s">
        <v>109</v>
      </c>
    </row>
    <row r="58" spans="1:1" x14ac:dyDescent="0.25">
      <c r="A58" s="41" t="s">
        <v>110</v>
      </c>
    </row>
    <row r="59" spans="1:1" x14ac:dyDescent="0.25">
      <c r="A59" s="41" t="s">
        <v>111</v>
      </c>
    </row>
    <row r="60" spans="1:1" x14ac:dyDescent="0.25">
      <c r="A60" s="41"/>
    </row>
    <row r="61" spans="1:1" x14ac:dyDescent="0.25">
      <c r="A61" s="41" t="s">
        <v>112</v>
      </c>
    </row>
    <row r="62" spans="1:1" x14ac:dyDescent="0.25">
      <c r="A62" s="41" t="s">
        <v>113</v>
      </c>
    </row>
    <row r="63" spans="1:1" x14ac:dyDescent="0.25">
      <c r="A63" s="41" t="s">
        <v>114</v>
      </c>
    </row>
    <row r="64" spans="1:1" x14ac:dyDescent="0.25">
      <c r="A64" s="41" t="s">
        <v>115</v>
      </c>
    </row>
    <row r="65" spans="1:1" x14ac:dyDescent="0.25">
      <c r="A65" s="41" t="s">
        <v>116</v>
      </c>
    </row>
    <row r="66" spans="1:1" x14ac:dyDescent="0.25">
      <c r="A66" s="41" t="s">
        <v>117</v>
      </c>
    </row>
    <row r="67" spans="1:1" x14ac:dyDescent="0.25">
      <c r="A67" s="41"/>
    </row>
    <row r="68" spans="1:1" x14ac:dyDescent="0.25">
      <c r="A68" s="41" t="s">
        <v>118</v>
      </c>
    </row>
    <row r="69" spans="1:1" x14ac:dyDescent="0.25">
      <c r="A69" s="41" t="s">
        <v>119</v>
      </c>
    </row>
    <row r="70" spans="1:1" x14ac:dyDescent="0.25">
      <c r="A70" s="41"/>
    </row>
    <row r="71" spans="1:1" x14ac:dyDescent="0.25">
      <c r="A71" s="41" t="s">
        <v>120</v>
      </c>
    </row>
    <row r="72" spans="1:1" x14ac:dyDescent="0.25">
      <c r="A72" s="41"/>
    </row>
    <row r="73" spans="1:1" x14ac:dyDescent="0.25">
      <c r="A73" s="41" t="s">
        <v>121</v>
      </c>
    </row>
    <row r="74" spans="1:1" x14ac:dyDescent="0.25">
      <c r="A74" s="41"/>
    </row>
    <row r="75" spans="1:1" x14ac:dyDescent="0.25">
      <c r="A75" s="41" t="s">
        <v>122</v>
      </c>
    </row>
    <row r="76" spans="1:1" x14ac:dyDescent="0.25">
      <c r="A76" s="41"/>
    </row>
    <row r="77" spans="1:1" x14ac:dyDescent="0.25">
      <c r="A77" s="41" t="s">
        <v>123</v>
      </c>
    </row>
    <row r="78" spans="1:1" x14ac:dyDescent="0.25">
      <c r="A78" s="41" t="s">
        <v>124</v>
      </c>
    </row>
    <row r="79" spans="1:1" x14ac:dyDescent="0.25">
      <c r="A79" s="41"/>
    </row>
    <row r="80" spans="1:1" x14ac:dyDescent="0.25">
      <c r="A80" s="41" t="s">
        <v>125</v>
      </c>
    </row>
    <row r="81" spans="1:1" x14ac:dyDescent="0.25">
      <c r="A81" s="41" t="s">
        <v>126</v>
      </c>
    </row>
    <row r="82" spans="1:1" x14ac:dyDescent="0.25">
      <c r="A82" s="41" t="s">
        <v>127</v>
      </c>
    </row>
    <row r="83" spans="1:1" x14ac:dyDescent="0.25">
      <c r="A83" s="41"/>
    </row>
    <row r="84" spans="1:1" x14ac:dyDescent="0.25">
      <c r="A84" s="41" t="s">
        <v>128</v>
      </c>
    </row>
    <row r="85" spans="1:1" x14ac:dyDescent="0.25">
      <c r="A85" s="41" t="s">
        <v>129</v>
      </c>
    </row>
    <row r="86" spans="1:1" x14ac:dyDescent="0.25">
      <c r="A86" s="41" t="s">
        <v>130</v>
      </c>
    </row>
    <row r="87" spans="1:1" x14ac:dyDescent="0.25">
      <c r="A87" s="41" t="s">
        <v>131</v>
      </c>
    </row>
    <row r="88" spans="1:1" x14ac:dyDescent="0.25">
      <c r="A88" s="41"/>
    </row>
    <row r="89" spans="1:1" x14ac:dyDescent="0.25">
      <c r="A89" s="41" t="s">
        <v>132</v>
      </c>
    </row>
    <row r="90" spans="1:1" x14ac:dyDescent="0.25">
      <c r="A90" s="41" t="s">
        <v>133</v>
      </c>
    </row>
    <row r="91" spans="1:1" x14ac:dyDescent="0.25">
      <c r="A91" s="41"/>
    </row>
    <row r="92" spans="1:1" x14ac:dyDescent="0.25">
      <c r="A92" s="41" t="s">
        <v>134</v>
      </c>
    </row>
    <row r="93" spans="1:1" x14ac:dyDescent="0.25">
      <c r="A93" s="41" t="s">
        <v>135</v>
      </c>
    </row>
    <row r="94" spans="1:1" x14ac:dyDescent="0.25">
      <c r="A94" s="41" t="s">
        <v>136</v>
      </c>
    </row>
    <row r="95" spans="1:1" x14ac:dyDescent="0.25">
      <c r="A95" s="41" t="s">
        <v>137</v>
      </c>
    </row>
    <row r="96" spans="1:1" x14ac:dyDescent="0.25">
      <c r="A96" s="41" t="s">
        <v>138</v>
      </c>
    </row>
    <row r="97" spans="1:1" x14ac:dyDescent="0.25">
      <c r="A97" s="41" t="s">
        <v>139</v>
      </c>
    </row>
    <row r="98" spans="1:1" x14ac:dyDescent="0.25">
      <c r="A98" s="41"/>
    </row>
    <row r="99" spans="1:1" x14ac:dyDescent="0.25">
      <c r="A99" s="41" t="s">
        <v>140</v>
      </c>
    </row>
    <row r="100" spans="1:1" x14ac:dyDescent="0.25">
      <c r="A100" s="41" t="s">
        <v>141</v>
      </c>
    </row>
    <row r="101" spans="1:1" x14ac:dyDescent="0.25">
      <c r="A101" s="41" t="s">
        <v>142</v>
      </c>
    </row>
    <row r="102" spans="1:1" x14ac:dyDescent="0.25">
      <c r="A102" s="41"/>
    </row>
    <row r="103" spans="1:1" x14ac:dyDescent="0.25">
      <c r="A103" s="41" t="s">
        <v>143</v>
      </c>
    </row>
    <row r="104" spans="1:1" x14ac:dyDescent="0.25">
      <c r="A104" s="41" t="s">
        <v>144</v>
      </c>
    </row>
    <row r="105" spans="1:1" x14ac:dyDescent="0.25">
      <c r="A105" s="41" t="s">
        <v>145</v>
      </c>
    </row>
    <row r="106" spans="1:1" x14ac:dyDescent="0.25">
      <c r="A106" s="41" t="s">
        <v>146</v>
      </c>
    </row>
    <row r="107" spans="1:1" x14ac:dyDescent="0.25">
      <c r="A107" s="41" t="s">
        <v>147</v>
      </c>
    </row>
    <row r="108" spans="1:1" x14ac:dyDescent="0.25">
      <c r="A108" s="41" t="s">
        <v>148</v>
      </c>
    </row>
    <row r="109" spans="1:1" x14ac:dyDescent="0.25">
      <c r="A109" s="41" t="s">
        <v>149</v>
      </c>
    </row>
    <row r="110" spans="1:1" x14ac:dyDescent="0.25">
      <c r="A110" s="41" t="s">
        <v>150</v>
      </c>
    </row>
    <row r="111" spans="1:1" x14ac:dyDescent="0.25">
      <c r="A111" s="41"/>
    </row>
    <row r="112" spans="1:1" x14ac:dyDescent="0.25">
      <c r="A112" s="41" t="s">
        <v>151</v>
      </c>
    </row>
    <row r="113" spans="1:1" x14ac:dyDescent="0.25">
      <c r="A113" s="41"/>
    </row>
    <row r="114" spans="1:1" x14ac:dyDescent="0.25">
      <c r="A114" s="41" t="s">
        <v>152</v>
      </c>
    </row>
    <row r="115" spans="1:1" x14ac:dyDescent="0.25">
      <c r="A115" s="41" t="s">
        <v>153</v>
      </c>
    </row>
    <row r="116" spans="1:1" x14ac:dyDescent="0.25">
      <c r="A116" s="41" t="s">
        <v>154</v>
      </c>
    </row>
    <row r="117" spans="1:1" x14ac:dyDescent="0.25">
      <c r="A117" s="41"/>
    </row>
    <row r="118" spans="1:1" x14ac:dyDescent="0.25">
      <c r="A118" s="41" t="s">
        <v>155</v>
      </c>
    </row>
    <row r="119" spans="1:1" x14ac:dyDescent="0.25">
      <c r="A119" s="41" t="s">
        <v>156</v>
      </c>
    </row>
    <row r="120" spans="1:1" x14ac:dyDescent="0.25">
      <c r="A120" s="41" t="s">
        <v>157</v>
      </c>
    </row>
    <row r="121" spans="1:1" x14ac:dyDescent="0.25">
      <c r="A121" s="41" t="s">
        <v>158</v>
      </c>
    </row>
    <row r="122" spans="1:1" x14ac:dyDescent="0.25">
      <c r="A122" s="41"/>
    </row>
    <row r="123" spans="1:1" x14ac:dyDescent="0.25">
      <c r="A123" s="41" t="s">
        <v>159</v>
      </c>
    </row>
    <row r="124" spans="1:1" x14ac:dyDescent="0.25">
      <c r="A124" s="41" t="s">
        <v>160</v>
      </c>
    </row>
    <row r="125" spans="1:1" x14ac:dyDescent="0.25">
      <c r="A125" s="41" t="s">
        <v>161</v>
      </c>
    </row>
    <row r="126" spans="1:1" x14ac:dyDescent="0.25">
      <c r="A126" s="41" t="s">
        <v>162</v>
      </c>
    </row>
    <row r="127" spans="1:1" x14ac:dyDescent="0.25">
      <c r="A127" s="41" t="s">
        <v>163</v>
      </c>
    </row>
    <row r="128" spans="1:1" x14ac:dyDescent="0.25">
      <c r="A128" s="41" t="s">
        <v>164</v>
      </c>
    </row>
    <row r="129" spans="1:1" x14ac:dyDescent="0.25">
      <c r="A129" s="41" t="s">
        <v>165</v>
      </c>
    </row>
    <row r="130" spans="1:1" x14ac:dyDescent="0.25">
      <c r="A130" s="41" t="s">
        <v>166</v>
      </c>
    </row>
    <row r="131" spans="1:1" x14ac:dyDescent="0.25">
      <c r="A131" s="41" t="s">
        <v>167</v>
      </c>
    </row>
    <row r="132" spans="1:1" x14ac:dyDescent="0.25">
      <c r="A132" s="41" t="s">
        <v>168</v>
      </c>
    </row>
    <row r="133" spans="1:1" x14ac:dyDescent="0.25">
      <c r="A133" s="41"/>
    </row>
    <row r="134" spans="1:1" x14ac:dyDescent="0.25">
      <c r="A134" s="41" t="s">
        <v>169</v>
      </c>
    </row>
    <row r="135" spans="1:1" x14ac:dyDescent="0.25">
      <c r="A135" s="41" t="s">
        <v>170</v>
      </c>
    </row>
    <row r="136" spans="1:1" x14ac:dyDescent="0.25">
      <c r="A136" s="41" t="s">
        <v>171</v>
      </c>
    </row>
    <row r="137" spans="1:1" x14ac:dyDescent="0.25">
      <c r="A137" s="41" t="s">
        <v>172</v>
      </c>
    </row>
    <row r="138" spans="1:1" x14ac:dyDescent="0.25">
      <c r="A138" s="41" t="s">
        <v>173</v>
      </c>
    </row>
    <row r="139" spans="1:1" x14ac:dyDescent="0.25">
      <c r="A139" s="41" t="s">
        <v>174</v>
      </c>
    </row>
    <row r="140" spans="1:1" x14ac:dyDescent="0.25">
      <c r="A140" s="41" t="s">
        <v>175</v>
      </c>
    </row>
    <row r="141" spans="1:1" x14ac:dyDescent="0.25">
      <c r="A141" s="41" t="s">
        <v>176</v>
      </c>
    </row>
    <row r="142" spans="1:1" x14ac:dyDescent="0.25">
      <c r="A142" s="41" t="s">
        <v>177</v>
      </c>
    </row>
    <row r="143" spans="1:1" x14ac:dyDescent="0.25">
      <c r="A143" s="41" t="s">
        <v>178</v>
      </c>
    </row>
    <row r="144" spans="1:1" x14ac:dyDescent="0.25">
      <c r="A144" s="41" t="s">
        <v>179</v>
      </c>
    </row>
    <row r="145" spans="1:1" x14ac:dyDescent="0.25">
      <c r="A145" s="41" t="s">
        <v>180</v>
      </c>
    </row>
    <row r="146" spans="1:1" x14ac:dyDescent="0.25">
      <c r="A146" s="41"/>
    </row>
    <row r="147" spans="1:1" x14ac:dyDescent="0.25">
      <c r="A147" s="41" t="s">
        <v>181</v>
      </c>
    </row>
    <row r="148" spans="1:1" x14ac:dyDescent="0.25">
      <c r="A148" s="41" t="s">
        <v>182</v>
      </c>
    </row>
    <row r="149" spans="1:1" x14ac:dyDescent="0.25">
      <c r="A149" s="41" t="s">
        <v>183</v>
      </c>
    </row>
    <row r="150" spans="1:1" x14ac:dyDescent="0.25">
      <c r="A150" s="41"/>
    </row>
    <row r="151" spans="1:1" x14ac:dyDescent="0.25">
      <c r="A151" s="41" t="s">
        <v>184</v>
      </c>
    </row>
    <row r="152" spans="1:1" x14ac:dyDescent="0.25">
      <c r="A152" s="41" t="s">
        <v>185</v>
      </c>
    </row>
    <row r="153" spans="1:1" x14ac:dyDescent="0.25">
      <c r="A153" s="41"/>
    </row>
    <row r="154" spans="1:1" x14ac:dyDescent="0.25">
      <c r="A154" s="41" t="s">
        <v>186</v>
      </c>
    </row>
    <row r="155" spans="1:1" x14ac:dyDescent="0.25">
      <c r="A155" s="41"/>
    </row>
    <row r="156" spans="1:1" x14ac:dyDescent="0.25">
      <c r="A156" s="41" t="s">
        <v>187</v>
      </c>
    </row>
    <row r="157" spans="1:1" x14ac:dyDescent="0.25">
      <c r="A157" s="41" t="s">
        <v>188</v>
      </c>
    </row>
    <row r="158" spans="1:1" x14ac:dyDescent="0.25">
      <c r="A158" s="41" t="s">
        <v>189</v>
      </c>
    </row>
    <row r="159" spans="1:1" x14ac:dyDescent="0.25">
      <c r="A159" s="41" t="s">
        <v>190</v>
      </c>
    </row>
    <row r="160" spans="1:1" x14ac:dyDescent="0.25">
      <c r="A160" s="41" t="s">
        <v>191</v>
      </c>
    </row>
    <row r="161" spans="1:1" x14ac:dyDescent="0.25">
      <c r="A161" s="41" t="s">
        <v>192</v>
      </c>
    </row>
    <row r="162" spans="1:1" x14ac:dyDescent="0.25">
      <c r="A162" s="41" t="s">
        <v>193</v>
      </c>
    </row>
    <row r="163" spans="1:1" x14ac:dyDescent="0.25">
      <c r="A163" s="41"/>
    </row>
    <row r="164" spans="1:1" x14ac:dyDescent="0.25">
      <c r="A164" s="41" t="s">
        <v>194</v>
      </c>
    </row>
    <row r="165" spans="1:1" x14ac:dyDescent="0.25">
      <c r="A165" s="41" t="s">
        <v>195</v>
      </c>
    </row>
    <row r="166" spans="1:1" x14ac:dyDescent="0.25">
      <c r="A166" s="41" t="s">
        <v>196</v>
      </c>
    </row>
    <row r="167" spans="1:1" x14ac:dyDescent="0.25">
      <c r="A167" s="41" t="s">
        <v>197</v>
      </c>
    </row>
    <row r="168" spans="1:1" x14ac:dyDescent="0.25">
      <c r="A168" s="41" t="s">
        <v>198</v>
      </c>
    </row>
    <row r="169" spans="1:1" x14ac:dyDescent="0.25">
      <c r="A169" s="41" t="s">
        <v>199</v>
      </c>
    </row>
    <row r="170" spans="1:1" x14ac:dyDescent="0.25">
      <c r="A170" s="41" t="s">
        <v>200</v>
      </c>
    </row>
    <row r="171" spans="1:1" x14ac:dyDescent="0.25">
      <c r="A171" s="41" t="s">
        <v>201</v>
      </c>
    </row>
    <row r="172" spans="1:1" x14ac:dyDescent="0.25">
      <c r="A172" s="41" t="s">
        <v>202</v>
      </c>
    </row>
    <row r="173" spans="1:1" x14ac:dyDescent="0.25">
      <c r="A173" s="41" t="s">
        <v>203</v>
      </c>
    </row>
    <row r="174" spans="1:1" x14ac:dyDescent="0.25">
      <c r="A174" s="41"/>
    </row>
    <row r="175" spans="1:1" x14ac:dyDescent="0.25">
      <c r="A175" s="41" t="s">
        <v>204</v>
      </c>
    </row>
    <row r="176" spans="1:1" x14ac:dyDescent="0.25">
      <c r="A176" s="41" t="s">
        <v>205</v>
      </c>
    </row>
    <row r="177" spans="1:1" x14ac:dyDescent="0.25">
      <c r="A177" s="41" t="s">
        <v>206</v>
      </c>
    </row>
    <row r="178" spans="1:1" x14ac:dyDescent="0.25">
      <c r="A178" s="41"/>
    </row>
    <row r="179" spans="1:1" x14ac:dyDescent="0.25">
      <c r="A179" s="41" t="s">
        <v>207</v>
      </c>
    </row>
    <row r="180" spans="1:1" x14ac:dyDescent="0.25">
      <c r="A180" s="41"/>
    </row>
    <row r="181" spans="1:1" x14ac:dyDescent="0.25">
      <c r="A181" s="41" t="s">
        <v>208</v>
      </c>
    </row>
    <row r="182" spans="1:1" x14ac:dyDescent="0.25">
      <c r="A182" s="41" t="s">
        <v>209</v>
      </c>
    </row>
    <row r="183" spans="1:1" x14ac:dyDescent="0.25">
      <c r="A183" s="41" t="s">
        <v>210</v>
      </c>
    </row>
    <row r="184" spans="1:1" x14ac:dyDescent="0.25">
      <c r="A184" s="41" t="s">
        <v>211</v>
      </c>
    </row>
    <row r="185" spans="1:1" x14ac:dyDescent="0.25">
      <c r="A185" s="41" t="s">
        <v>212</v>
      </c>
    </row>
    <row r="186" spans="1:1" x14ac:dyDescent="0.25">
      <c r="A186" s="41"/>
    </row>
    <row r="187" spans="1:1" x14ac:dyDescent="0.25">
      <c r="A187" s="41" t="s">
        <v>213</v>
      </c>
    </row>
    <row r="188" spans="1:1" x14ac:dyDescent="0.25">
      <c r="A188" s="41" t="s">
        <v>214</v>
      </c>
    </row>
    <row r="189" spans="1:1" x14ac:dyDescent="0.25">
      <c r="A189" s="41" t="s">
        <v>215</v>
      </c>
    </row>
    <row r="190" spans="1:1" x14ac:dyDescent="0.25">
      <c r="A190" s="41" t="s">
        <v>216</v>
      </c>
    </row>
    <row r="191" spans="1:1" x14ac:dyDescent="0.25">
      <c r="A191" s="41" t="s">
        <v>217</v>
      </c>
    </row>
    <row r="192" spans="1:1" x14ac:dyDescent="0.25">
      <c r="A192" s="41" t="s">
        <v>218</v>
      </c>
    </row>
    <row r="193" spans="1:1" x14ac:dyDescent="0.25">
      <c r="A193" s="41" t="s">
        <v>219</v>
      </c>
    </row>
    <row r="194" spans="1:1" x14ac:dyDescent="0.25">
      <c r="A194" s="41"/>
    </row>
    <row r="195" spans="1:1" x14ac:dyDescent="0.25">
      <c r="A195" s="41" t="s">
        <v>220</v>
      </c>
    </row>
    <row r="196" spans="1:1" x14ac:dyDescent="0.25">
      <c r="A196" s="41"/>
    </row>
    <row r="197" spans="1:1" x14ac:dyDescent="0.25">
      <c r="A197" s="41" t="s">
        <v>221</v>
      </c>
    </row>
    <row r="198" spans="1:1" x14ac:dyDescent="0.25">
      <c r="A198" s="41" t="s">
        <v>222</v>
      </c>
    </row>
    <row r="199" spans="1:1" x14ac:dyDescent="0.25">
      <c r="A199" s="41" t="s">
        <v>223</v>
      </c>
    </row>
    <row r="200" spans="1:1" x14ac:dyDescent="0.25">
      <c r="A200" s="41" t="s">
        <v>224</v>
      </c>
    </row>
    <row r="201" spans="1:1" x14ac:dyDescent="0.25">
      <c r="A201" s="41" t="s">
        <v>225</v>
      </c>
    </row>
    <row r="202" spans="1:1" x14ac:dyDescent="0.25">
      <c r="A202" s="41" t="s">
        <v>226</v>
      </c>
    </row>
    <row r="203" spans="1:1" x14ac:dyDescent="0.25">
      <c r="A203" s="41" t="s">
        <v>227</v>
      </c>
    </row>
    <row r="204" spans="1:1" x14ac:dyDescent="0.25">
      <c r="A204" s="41"/>
    </row>
    <row r="205" spans="1:1" x14ac:dyDescent="0.25">
      <c r="A205" s="41" t="s">
        <v>228</v>
      </c>
    </row>
    <row r="206" spans="1:1" x14ac:dyDescent="0.25">
      <c r="A206" s="41" t="s">
        <v>229</v>
      </c>
    </row>
    <row r="207" spans="1:1" x14ac:dyDescent="0.25">
      <c r="A207" s="41"/>
    </row>
    <row r="208" spans="1:1" x14ac:dyDescent="0.25">
      <c r="A208" s="41" t="s">
        <v>230</v>
      </c>
    </row>
    <row r="209" spans="1:1" x14ac:dyDescent="0.25">
      <c r="A209" s="41"/>
    </row>
    <row r="210" spans="1:1" x14ac:dyDescent="0.25">
      <c r="A210" s="41" t="s">
        <v>231</v>
      </c>
    </row>
    <row r="211" spans="1:1" x14ac:dyDescent="0.25">
      <c r="A211" s="41" t="s">
        <v>232</v>
      </c>
    </row>
    <row r="212" spans="1:1" x14ac:dyDescent="0.25">
      <c r="A212" s="41" t="s">
        <v>233</v>
      </c>
    </row>
    <row r="213" spans="1:1" x14ac:dyDescent="0.25">
      <c r="A213" s="41"/>
    </row>
    <row r="214" spans="1:1" x14ac:dyDescent="0.25">
      <c r="A214" s="41" t="s">
        <v>234</v>
      </c>
    </row>
    <row r="215" spans="1:1" x14ac:dyDescent="0.25">
      <c r="A215" s="41" t="s">
        <v>235</v>
      </c>
    </row>
    <row r="216" spans="1:1" x14ac:dyDescent="0.25">
      <c r="A216" s="41"/>
    </row>
    <row r="217" spans="1:1" x14ac:dyDescent="0.25">
      <c r="A217" s="41" t="s">
        <v>236</v>
      </c>
    </row>
    <row r="218" spans="1:1" x14ac:dyDescent="0.25">
      <c r="A218" s="41" t="s">
        <v>237</v>
      </c>
    </row>
    <row r="219" spans="1:1" x14ac:dyDescent="0.25">
      <c r="A219" s="41" t="s">
        <v>238</v>
      </c>
    </row>
    <row r="220" spans="1:1" x14ac:dyDescent="0.25">
      <c r="A220" s="41" t="s">
        <v>239</v>
      </c>
    </row>
    <row r="221" spans="1:1" x14ac:dyDescent="0.25">
      <c r="A221" s="41"/>
    </row>
    <row r="222" spans="1:1" x14ac:dyDescent="0.25">
      <c r="A222" s="41" t="s">
        <v>240</v>
      </c>
    </row>
    <row r="223" spans="1:1" x14ac:dyDescent="0.25">
      <c r="A223" s="41" t="s">
        <v>241</v>
      </c>
    </row>
    <row r="224" spans="1:1" x14ac:dyDescent="0.25">
      <c r="A224" s="41" t="s">
        <v>242</v>
      </c>
    </row>
    <row r="225" spans="1:1" x14ac:dyDescent="0.25">
      <c r="A225" s="41" t="s">
        <v>243</v>
      </c>
    </row>
    <row r="226" spans="1:1" x14ac:dyDescent="0.25">
      <c r="A226" s="41" t="s">
        <v>244</v>
      </c>
    </row>
    <row r="227" spans="1:1" x14ac:dyDescent="0.25">
      <c r="A227" s="41" t="s">
        <v>245</v>
      </c>
    </row>
    <row r="228" spans="1:1" x14ac:dyDescent="0.25">
      <c r="A228" s="41" t="s">
        <v>246</v>
      </c>
    </row>
    <row r="229" spans="1:1" x14ac:dyDescent="0.25">
      <c r="A229" s="41"/>
    </row>
    <row r="230" spans="1:1" x14ac:dyDescent="0.25">
      <c r="A230" s="41" t="s">
        <v>247</v>
      </c>
    </row>
    <row r="231" spans="1:1" x14ac:dyDescent="0.25">
      <c r="A231" s="41" t="s">
        <v>248</v>
      </c>
    </row>
    <row r="232" spans="1:1" x14ac:dyDescent="0.25">
      <c r="A232" s="41" t="s">
        <v>249</v>
      </c>
    </row>
    <row r="233" spans="1:1" x14ac:dyDescent="0.25">
      <c r="A233" s="41" t="s">
        <v>250</v>
      </c>
    </row>
    <row r="234" spans="1:1" x14ac:dyDescent="0.25">
      <c r="A234" s="41"/>
    </row>
    <row r="235" spans="1:1" x14ac:dyDescent="0.25">
      <c r="A235" s="41" t="s">
        <v>251</v>
      </c>
    </row>
    <row r="236" spans="1:1" x14ac:dyDescent="0.25">
      <c r="A236" s="41" t="s">
        <v>252</v>
      </c>
    </row>
    <row r="237" spans="1:1" x14ac:dyDescent="0.25">
      <c r="A237" s="41" t="s">
        <v>253</v>
      </c>
    </row>
    <row r="238" spans="1:1" x14ac:dyDescent="0.25">
      <c r="A238" s="41" t="s">
        <v>254</v>
      </c>
    </row>
    <row r="239" spans="1:1" x14ac:dyDescent="0.25">
      <c r="A239" s="41" t="s">
        <v>255</v>
      </c>
    </row>
    <row r="240" spans="1:1" x14ac:dyDescent="0.25">
      <c r="A240" s="41" t="s">
        <v>256</v>
      </c>
    </row>
    <row r="241" spans="1:1" x14ac:dyDescent="0.25">
      <c r="A241" s="41" t="s">
        <v>257</v>
      </c>
    </row>
    <row r="242" spans="1:1" x14ac:dyDescent="0.25">
      <c r="A242" s="41" t="s">
        <v>258</v>
      </c>
    </row>
    <row r="243" spans="1:1" x14ac:dyDescent="0.25">
      <c r="A243" s="41" t="s">
        <v>259</v>
      </c>
    </row>
    <row r="244" spans="1:1" x14ac:dyDescent="0.25">
      <c r="A244" s="41"/>
    </row>
    <row r="245" spans="1:1" x14ac:dyDescent="0.25">
      <c r="A245" s="41" t="s">
        <v>260</v>
      </c>
    </row>
    <row r="246" spans="1:1" x14ac:dyDescent="0.25">
      <c r="A246" s="41"/>
    </row>
    <row r="247" spans="1:1" x14ac:dyDescent="0.25">
      <c r="A247" s="41" t="s">
        <v>261</v>
      </c>
    </row>
    <row r="248" spans="1:1" x14ac:dyDescent="0.25">
      <c r="A248" s="41" t="s">
        <v>262</v>
      </c>
    </row>
    <row r="249" spans="1:1" x14ac:dyDescent="0.25">
      <c r="A249" s="41" t="s">
        <v>263</v>
      </c>
    </row>
    <row r="250" spans="1:1" x14ac:dyDescent="0.25">
      <c r="A250" s="41" t="s">
        <v>264</v>
      </c>
    </row>
    <row r="251" spans="1:1" x14ac:dyDescent="0.25">
      <c r="A251" s="41"/>
    </row>
    <row r="252" spans="1:1" x14ac:dyDescent="0.25">
      <c r="A252" s="41" t="s">
        <v>265</v>
      </c>
    </row>
    <row r="253" spans="1:1" x14ac:dyDescent="0.25">
      <c r="A253" s="41" t="s">
        <v>266</v>
      </c>
    </row>
    <row r="254" spans="1:1" x14ac:dyDescent="0.25">
      <c r="A254" s="41" t="s">
        <v>267</v>
      </c>
    </row>
    <row r="255" spans="1:1" x14ac:dyDescent="0.25">
      <c r="A255" s="41" t="s">
        <v>268</v>
      </c>
    </row>
    <row r="256" spans="1:1" x14ac:dyDescent="0.25">
      <c r="A256" s="41"/>
    </row>
    <row r="257" spans="1:1" x14ac:dyDescent="0.25">
      <c r="A257" s="41" t="s">
        <v>269</v>
      </c>
    </row>
    <row r="258" spans="1:1" x14ac:dyDescent="0.25">
      <c r="A258" s="41" t="s">
        <v>270</v>
      </c>
    </row>
    <row r="259" spans="1:1" x14ac:dyDescent="0.25">
      <c r="A259" s="41" t="s">
        <v>271</v>
      </c>
    </row>
    <row r="260" spans="1:1" x14ac:dyDescent="0.25">
      <c r="A260" s="41" t="s">
        <v>272</v>
      </c>
    </row>
    <row r="261" spans="1:1" x14ac:dyDescent="0.25">
      <c r="A261" s="41" t="s">
        <v>273</v>
      </c>
    </row>
    <row r="262" spans="1:1" x14ac:dyDescent="0.25">
      <c r="A262" s="41" t="s">
        <v>274</v>
      </c>
    </row>
    <row r="263" spans="1:1" x14ac:dyDescent="0.25">
      <c r="A263" s="41" t="s">
        <v>275</v>
      </c>
    </row>
    <row r="264" spans="1:1" x14ac:dyDescent="0.25">
      <c r="A264" s="41" t="s">
        <v>276</v>
      </c>
    </row>
    <row r="265" spans="1:1" x14ac:dyDescent="0.25">
      <c r="A265" s="41" t="s">
        <v>277</v>
      </c>
    </row>
    <row r="266" spans="1:1" x14ac:dyDescent="0.25">
      <c r="A266" s="41" t="s">
        <v>278</v>
      </c>
    </row>
    <row r="267" spans="1:1" x14ac:dyDescent="0.25">
      <c r="A267" s="41" t="s">
        <v>279</v>
      </c>
    </row>
    <row r="268" spans="1:1" x14ac:dyDescent="0.25">
      <c r="A268" s="41"/>
    </row>
    <row r="269" spans="1:1" x14ac:dyDescent="0.25">
      <c r="A269" s="41" t="s">
        <v>280</v>
      </c>
    </row>
    <row r="270" spans="1:1" x14ac:dyDescent="0.25">
      <c r="A270" s="41" t="s">
        <v>281</v>
      </c>
    </row>
    <row r="271" spans="1:1" x14ac:dyDescent="0.25">
      <c r="A271" s="41" t="s">
        <v>282</v>
      </c>
    </row>
    <row r="272" spans="1:1" x14ac:dyDescent="0.25">
      <c r="A272" s="41" t="s">
        <v>283</v>
      </c>
    </row>
    <row r="273" spans="1:1" x14ac:dyDescent="0.25">
      <c r="A273" s="41" t="s">
        <v>284</v>
      </c>
    </row>
    <row r="274" spans="1:1" x14ac:dyDescent="0.25">
      <c r="A274" s="41"/>
    </row>
    <row r="275" spans="1:1" x14ac:dyDescent="0.25">
      <c r="A275" s="41" t="s">
        <v>285</v>
      </c>
    </row>
    <row r="276" spans="1:1" x14ac:dyDescent="0.25">
      <c r="A276" s="41" t="s">
        <v>286</v>
      </c>
    </row>
    <row r="277" spans="1:1" x14ac:dyDescent="0.25">
      <c r="A277" s="41" t="s">
        <v>287</v>
      </c>
    </row>
    <row r="278" spans="1:1" x14ac:dyDescent="0.25">
      <c r="A278" s="41" t="s">
        <v>288</v>
      </c>
    </row>
    <row r="279" spans="1:1" x14ac:dyDescent="0.25">
      <c r="A279" s="41" t="s">
        <v>289</v>
      </c>
    </row>
    <row r="280" spans="1:1" x14ac:dyDescent="0.25">
      <c r="A280" s="41" t="s">
        <v>290</v>
      </c>
    </row>
    <row r="281" spans="1:1" x14ac:dyDescent="0.25">
      <c r="A281" s="41" t="s">
        <v>291</v>
      </c>
    </row>
    <row r="282" spans="1:1" x14ac:dyDescent="0.25">
      <c r="A282" s="41" t="s">
        <v>292</v>
      </c>
    </row>
    <row r="283" spans="1:1" x14ac:dyDescent="0.25">
      <c r="A283" s="41" t="s">
        <v>293</v>
      </c>
    </row>
    <row r="284" spans="1:1" x14ac:dyDescent="0.25">
      <c r="A284" s="41" t="s">
        <v>294</v>
      </c>
    </row>
    <row r="285" spans="1:1" x14ac:dyDescent="0.25">
      <c r="A285" s="41" t="s">
        <v>295</v>
      </c>
    </row>
    <row r="286" spans="1:1" x14ac:dyDescent="0.25">
      <c r="A286" s="41" t="s">
        <v>296</v>
      </c>
    </row>
    <row r="287" spans="1:1" x14ac:dyDescent="0.25">
      <c r="A287" s="41"/>
    </row>
    <row r="288" spans="1:1" x14ac:dyDescent="0.25">
      <c r="A288" s="41" t="s">
        <v>297</v>
      </c>
    </row>
    <row r="289" spans="1:1" x14ac:dyDescent="0.25">
      <c r="A289" s="41" t="s">
        <v>298</v>
      </c>
    </row>
    <row r="290" spans="1:1" x14ac:dyDescent="0.25">
      <c r="A290" s="41" t="s">
        <v>299</v>
      </c>
    </row>
    <row r="291" spans="1:1" x14ac:dyDescent="0.25">
      <c r="A291" s="41" t="s">
        <v>300</v>
      </c>
    </row>
    <row r="292" spans="1:1" x14ac:dyDescent="0.25">
      <c r="A292" s="41"/>
    </row>
    <row r="293" spans="1:1" x14ac:dyDescent="0.25">
      <c r="A293" s="41" t="s">
        <v>301</v>
      </c>
    </row>
    <row r="294" spans="1:1" x14ac:dyDescent="0.25">
      <c r="A294" s="41" t="s">
        <v>302</v>
      </c>
    </row>
    <row r="295" spans="1:1" x14ac:dyDescent="0.25">
      <c r="A295" s="41" t="s">
        <v>303</v>
      </c>
    </row>
    <row r="296" spans="1:1" x14ac:dyDescent="0.25">
      <c r="A296" s="41"/>
    </row>
    <row r="297" spans="1:1" x14ac:dyDescent="0.25">
      <c r="A297" s="41" t="s">
        <v>304</v>
      </c>
    </row>
    <row r="298" spans="1:1" x14ac:dyDescent="0.25">
      <c r="A298" s="41" t="s">
        <v>305</v>
      </c>
    </row>
    <row r="299" spans="1:1" x14ac:dyDescent="0.25">
      <c r="A299" s="41" t="s">
        <v>306</v>
      </c>
    </row>
    <row r="300" spans="1:1" x14ac:dyDescent="0.25">
      <c r="A300" s="41" t="s">
        <v>307</v>
      </c>
    </row>
    <row r="301" spans="1:1" x14ac:dyDescent="0.25">
      <c r="A301" s="41" t="s">
        <v>308</v>
      </c>
    </row>
    <row r="302" spans="1:1" x14ac:dyDescent="0.25">
      <c r="A302" s="41" t="s">
        <v>309</v>
      </c>
    </row>
    <row r="303" spans="1:1" x14ac:dyDescent="0.25">
      <c r="A303" s="41" t="s">
        <v>310</v>
      </c>
    </row>
    <row r="304" spans="1:1" x14ac:dyDescent="0.25">
      <c r="A304" s="41" t="s">
        <v>311</v>
      </c>
    </row>
    <row r="305" spans="1:1" x14ac:dyDescent="0.25">
      <c r="A305" s="41" t="s">
        <v>312</v>
      </c>
    </row>
    <row r="306" spans="1:1" x14ac:dyDescent="0.25">
      <c r="A306" s="41" t="s">
        <v>313</v>
      </c>
    </row>
    <row r="307" spans="1:1" x14ac:dyDescent="0.25">
      <c r="A307" s="41" t="s">
        <v>314</v>
      </c>
    </row>
    <row r="308" spans="1:1" x14ac:dyDescent="0.25">
      <c r="A308" s="41" t="s">
        <v>315</v>
      </c>
    </row>
    <row r="309" spans="1:1" x14ac:dyDescent="0.25">
      <c r="A309" s="41"/>
    </row>
    <row r="310" spans="1:1" x14ac:dyDescent="0.25">
      <c r="A310" s="41" t="s">
        <v>316</v>
      </c>
    </row>
    <row r="311" spans="1:1" x14ac:dyDescent="0.25">
      <c r="A311" s="41" t="s">
        <v>317</v>
      </c>
    </row>
    <row r="312" spans="1:1" x14ac:dyDescent="0.25">
      <c r="A312" s="41" t="s">
        <v>318</v>
      </c>
    </row>
    <row r="313" spans="1:1" x14ac:dyDescent="0.25">
      <c r="A313" s="41" t="s">
        <v>319</v>
      </c>
    </row>
    <row r="314" spans="1:1" x14ac:dyDescent="0.25">
      <c r="A314" s="41" t="s">
        <v>320</v>
      </c>
    </row>
    <row r="315" spans="1:1" x14ac:dyDescent="0.25">
      <c r="A315" s="41" t="s">
        <v>321</v>
      </c>
    </row>
    <row r="316" spans="1:1" x14ac:dyDescent="0.25">
      <c r="A316" s="41" t="s">
        <v>322</v>
      </c>
    </row>
    <row r="317" spans="1:1" x14ac:dyDescent="0.25">
      <c r="A317" s="41"/>
    </row>
    <row r="318" spans="1:1" x14ac:dyDescent="0.25">
      <c r="A318" s="41" t="s">
        <v>323</v>
      </c>
    </row>
    <row r="319" spans="1:1" x14ac:dyDescent="0.25">
      <c r="A319" s="41" t="s">
        <v>324</v>
      </c>
    </row>
    <row r="320" spans="1:1" x14ac:dyDescent="0.25">
      <c r="A320" s="41" t="s">
        <v>325</v>
      </c>
    </row>
    <row r="321" spans="1:1" x14ac:dyDescent="0.25">
      <c r="A321" s="41" t="s">
        <v>326</v>
      </c>
    </row>
    <row r="322" spans="1:1" x14ac:dyDescent="0.25">
      <c r="A322" s="41" t="s">
        <v>327</v>
      </c>
    </row>
    <row r="323" spans="1:1" x14ac:dyDescent="0.25">
      <c r="A323" s="41" t="s">
        <v>328</v>
      </c>
    </row>
    <row r="324" spans="1:1" x14ac:dyDescent="0.25">
      <c r="A324" s="41" t="s">
        <v>329</v>
      </c>
    </row>
    <row r="325" spans="1:1" x14ac:dyDescent="0.25">
      <c r="A325" s="41" t="s">
        <v>330</v>
      </c>
    </row>
    <row r="326" spans="1:1" x14ac:dyDescent="0.25">
      <c r="A326" s="41" t="s">
        <v>331</v>
      </c>
    </row>
    <row r="327" spans="1:1" x14ac:dyDescent="0.25">
      <c r="A327" s="41" t="s">
        <v>332</v>
      </c>
    </row>
    <row r="328" spans="1:1" x14ac:dyDescent="0.25">
      <c r="A328" s="41"/>
    </row>
    <row r="329" spans="1:1" x14ac:dyDescent="0.25">
      <c r="A329" s="41" t="s">
        <v>333</v>
      </c>
    </row>
    <row r="330" spans="1:1" x14ac:dyDescent="0.25">
      <c r="A330" s="41" t="s">
        <v>334</v>
      </c>
    </row>
    <row r="331" spans="1:1" x14ac:dyDescent="0.25">
      <c r="A331" s="41" t="s">
        <v>335</v>
      </c>
    </row>
    <row r="332" spans="1:1" x14ac:dyDescent="0.25">
      <c r="A332" s="41" t="s">
        <v>336</v>
      </c>
    </row>
    <row r="333" spans="1:1" x14ac:dyDescent="0.25">
      <c r="A333" s="41" t="s">
        <v>337</v>
      </c>
    </row>
    <row r="334" spans="1:1" x14ac:dyDescent="0.25">
      <c r="A334" s="41" t="s">
        <v>338</v>
      </c>
    </row>
    <row r="335" spans="1:1" x14ac:dyDescent="0.25">
      <c r="A335" s="41" t="s">
        <v>339</v>
      </c>
    </row>
    <row r="336" spans="1:1" x14ac:dyDescent="0.25">
      <c r="A336" s="41"/>
    </row>
    <row r="337" spans="1:1" x14ac:dyDescent="0.25">
      <c r="A337" s="41" t="s">
        <v>340</v>
      </c>
    </row>
    <row r="338" spans="1:1" x14ac:dyDescent="0.25">
      <c r="A338" s="41" t="s">
        <v>341</v>
      </c>
    </row>
    <row r="339" spans="1:1" x14ac:dyDescent="0.25">
      <c r="A339" s="41" t="s">
        <v>342</v>
      </c>
    </row>
    <row r="340" spans="1:1" x14ac:dyDescent="0.25">
      <c r="A340" s="41" t="s">
        <v>343</v>
      </c>
    </row>
    <row r="341" spans="1:1" x14ac:dyDescent="0.25">
      <c r="A341" s="41" t="s">
        <v>344</v>
      </c>
    </row>
    <row r="342" spans="1:1" x14ac:dyDescent="0.25">
      <c r="A342" s="41"/>
    </row>
    <row r="343" spans="1:1" x14ac:dyDescent="0.25">
      <c r="A343" s="41" t="s">
        <v>345</v>
      </c>
    </row>
    <row r="344" spans="1:1" x14ac:dyDescent="0.25">
      <c r="A344" s="41"/>
    </row>
    <row r="345" spans="1:1" x14ac:dyDescent="0.25">
      <c r="A345" s="41" t="s">
        <v>346</v>
      </c>
    </row>
    <row r="346" spans="1:1" x14ac:dyDescent="0.25">
      <c r="A346" s="41" t="s">
        <v>347</v>
      </c>
    </row>
    <row r="347" spans="1:1" x14ac:dyDescent="0.25">
      <c r="A347" s="41" t="s">
        <v>348</v>
      </c>
    </row>
    <row r="348" spans="1:1" x14ac:dyDescent="0.25">
      <c r="A348" s="41" t="s">
        <v>349</v>
      </c>
    </row>
    <row r="349" spans="1:1" x14ac:dyDescent="0.25">
      <c r="A349" s="41" t="s">
        <v>350</v>
      </c>
    </row>
    <row r="350" spans="1:1" x14ac:dyDescent="0.25">
      <c r="A350" s="41" t="s">
        <v>351</v>
      </c>
    </row>
    <row r="351" spans="1:1" x14ac:dyDescent="0.25">
      <c r="A351" s="41" t="s">
        <v>352</v>
      </c>
    </row>
    <row r="352" spans="1:1" x14ac:dyDescent="0.25">
      <c r="A352" s="41" t="s">
        <v>353</v>
      </c>
    </row>
    <row r="353" spans="1:1" x14ac:dyDescent="0.25">
      <c r="A353" s="41"/>
    </row>
    <row r="354" spans="1:1" x14ac:dyDescent="0.25">
      <c r="A354" s="41" t="s">
        <v>354</v>
      </c>
    </row>
    <row r="355" spans="1:1" x14ac:dyDescent="0.25">
      <c r="A355" s="41" t="s">
        <v>355</v>
      </c>
    </row>
    <row r="356" spans="1:1" x14ac:dyDescent="0.25">
      <c r="A356" s="41" t="s">
        <v>356</v>
      </c>
    </row>
    <row r="357" spans="1:1" x14ac:dyDescent="0.25">
      <c r="A357" s="41" t="s">
        <v>357</v>
      </c>
    </row>
    <row r="358" spans="1:1" x14ac:dyDescent="0.25">
      <c r="A358" s="41" t="s">
        <v>358</v>
      </c>
    </row>
    <row r="359" spans="1:1" x14ac:dyDescent="0.25">
      <c r="A359" s="41" t="s">
        <v>359</v>
      </c>
    </row>
    <row r="360" spans="1:1" x14ac:dyDescent="0.25">
      <c r="A360" s="41"/>
    </row>
    <row r="361" spans="1:1" x14ac:dyDescent="0.25">
      <c r="A361" s="41" t="s">
        <v>360</v>
      </c>
    </row>
    <row r="362" spans="1:1" x14ac:dyDescent="0.25">
      <c r="A362" s="41" t="s">
        <v>361</v>
      </c>
    </row>
    <row r="363" spans="1:1" x14ac:dyDescent="0.25">
      <c r="A363" s="41" t="s">
        <v>362</v>
      </c>
    </row>
    <row r="364" spans="1:1" x14ac:dyDescent="0.25">
      <c r="A364" s="41"/>
    </row>
    <row r="365" spans="1:1" x14ac:dyDescent="0.25">
      <c r="A365" s="41" t="s">
        <v>363</v>
      </c>
    </row>
    <row r="366" spans="1:1" x14ac:dyDescent="0.25">
      <c r="A366" s="41" t="s">
        <v>364</v>
      </c>
    </row>
    <row r="367" spans="1:1" x14ac:dyDescent="0.25">
      <c r="A367" s="41"/>
    </row>
    <row r="368" spans="1:1" x14ac:dyDescent="0.25">
      <c r="A368" s="41" t="s">
        <v>365</v>
      </c>
    </row>
    <row r="369" spans="1:1" x14ac:dyDescent="0.25">
      <c r="A369" s="41" t="s">
        <v>366</v>
      </c>
    </row>
    <row r="370" spans="1:1" x14ac:dyDescent="0.25">
      <c r="A370" s="41" t="s">
        <v>367</v>
      </c>
    </row>
    <row r="371" spans="1:1" x14ac:dyDescent="0.25">
      <c r="A371" s="41"/>
    </row>
    <row r="372" spans="1:1" x14ac:dyDescent="0.25">
      <c r="A372" s="41" t="s">
        <v>368</v>
      </c>
    </row>
    <row r="373" spans="1:1" x14ac:dyDescent="0.25">
      <c r="A373" s="41" t="s">
        <v>369</v>
      </c>
    </row>
    <row r="374" spans="1:1" x14ac:dyDescent="0.25">
      <c r="A374" s="41" t="s">
        <v>370</v>
      </c>
    </row>
    <row r="375" spans="1:1" x14ac:dyDescent="0.25">
      <c r="A375" s="41"/>
    </row>
    <row r="376" spans="1:1" x14ac:dyDescent="0.25">
      <c r="A376" s="41" t="s">
        <v>371</v>
      </c>
    </row>
    <row r="377" spans="1:1" x14ac:dyDescent="0.25">
      <c r="A377" s="41" t="s">
        <v>372</v>
      </c>
    </row>
    <row r="378" spans="1:1" x14ac:dyDescent="0.25">
      <c r="A378" s="41"/>
    </row>
    <row r="379" spans="1:1" x14ac:dyDescent="0.25">
      <c r="A379" s="41" t="s">
        <v>373</v>
      </c>
    </row>
    <row r="380" spans="1:1" x14ac:dyDescent="0.25">
      <c r="A380" s="41" t="s">
        <v>374</v>
      </c>
    </row>
    <row r="381" spans="1:1" x14ac:dyDescent="0.25">
      <c r="A381" s="41"/>
    </row>
    <row r="382" spans="1:1" x14ac:dyDescent="0.25">
      <c r="A382" s="41" t="s">
        <v>375</v>
      </c>
    </row>
    <row r="383" spans="1:1" x14ac:dyDescent="0.25">
      <c r="A383" s="41" t="s">
        <v>376</v>
      </c>
    </row>
    <row r="384" spans="1:1" x14ac:dyDescent="0.25">
      <c r="A384" s="41" t="s">
        <v>377</v>
      </c>
    </row>
    <row r="385" spans="1:1" x14ac:dyDescent="0.25">
      <c r="A385" s="41" t="s">
        <v>378</v>
      </c>
    </row>
    <row r="386" spans="1:1" x14ac:dyDescent="0.25">
      <c r="A386" s="41" t="s">
        <v>379</v>
      </c>
    </row>
    <row r="387" spans="1:1" x14ac:dyDescent="0.25">
      <c r="A387" s="41"/>
    </row>
    <row r="388" spans="1:1" x14ac:dyDescent="0.25">
      <c r="A388" s="41" t="s">
        <v>380</v>
      </c>
    </row>
    <row r="389" spans="1:1" x14ac:dyDescent="0.25">
      <c r="A389" s="41" t="s">
        <v>381</v>
      </c>
    </row>
    <row r="390" spans="1:1" x14ac:dyDescent="0.25">
      <c r="A390" s="41" t="s">
        <v>382</v>
      </c>
    </row>
    <row r="391" spans="1:1" x14ac:dyDescent="0.25">
      <c r="A391" s="41" t="s">
        <v>383</v>
      </c>
    </row>
    <row r="392" spans="1:1" x14ac:dyDescent="0.25">
      <c r="A392" s="41" t="s">
        <v>384</v>
      </c>
    </row>
    <row r="393" spans="1:1" x14ac:dyDescent="0.25">
      <c r="A393" s="41" t="s">
        <v>385</v>
      </c>
    </row>
    <row r="394" spans="1:1" x14ac:dyDescent="0.25">
      <c r="A394" s="41" t="s">
        <v>386</v>
      </c>
    </row>
    <row r="395" spans="1:1" x14ac:dyDescent="0.25">
      <c r="A395" s="41" t="s">
        <v>387</v>
      </c>
    </row>
    <row r="396" spans="1:1" x14ac:dyDescent="0.25">
      <c r="A396" s="41" t="s">
        <v>388</v>
      </c>
    </row>
    <row r="397" spans="1:1" x14ac:dyDescent="0.25">
      <c r="A397" s="41"/>
    </row>
    <row r="398" spans="1:1" x14ac:dyDescent="0.25">
      <c r="A398" s="41" t="s">
        <v>389</v>
      </c>
    </row>
    <row r="399" spans="1:1" x14ac:dyDescent="0.25">
      <c r="A399" s="41" t="s">
        <v>390</v>
      </c>
    </row>
    <row r="400" spans="1:1" x14ac:dyDescent="0.25">
      <c r="A400" s="41" t="s">
        <v>391</v>
      </c>
    </row>
    <row r="401" spans="1:1" x14ac:dyDescent="0.25">
      <c r="A401" s="41" t="s">
        <v>392</v>
      </c>
    </row>
    <row r="402" spans="1:1" x14ac:dyDescent="0.25">
      <c r="A402" s="41"/>
    </row>
    <row r="403" spans="1:1" x14ac:dyDescent="0.25">
      <c r="A403" s="41" t="s">
        <v>393</v>
      </c>
    </row>
    <row r="404" spans="1:1" x14ac:dyDescent="0.25">
      <c r="A404" s="41" t="s">
        <v>394</v>
      </c>
    </row>
    <row r="405" spans="1:1" x14ac:dyDescent="0.25">
      <c r="A405" s="41" t="s">
        <v>395</v>
      </c>
    </row>
    <row r="406" spans="1:1" x14ac:dyDescent="0.25">
      <c r="A406" s="41"/>
    </row>
    <row r="407" spans="1:1" x14ac:dyDescent="0.25">
      <c r="A407" s="41" t="s">
        <v>396</v>
      </c>
    </row>
    <row r="408" spans="1:1" x14ac:dyDescent="0.25">
      <c r="A408" s="41"/>
    </row>
    <row r="409" spans="1:1" x14ac:dyDescent="0.25">
      <c r="A409" s="41" t="s">
        <v>397</v>
      </c>
    </row>
    <row r="410" spans="1:1" x14ac:dyDescent="0.25">
      <c r="A410" s="41" t="s">
        <v>398</v>
      </c>
    </row>
    <row r="411" spans="1:1" x14ac:dyDescent="0.25">
      <c r="A411" s="41" t="s">
        <v>399</v>
      </c>
    </row>
    <row r="412" spans="1:1" x14ac:dyDescent="0.25">
      <c r="A412" s="41" t="s">
        <v>400</v>
      </c>
    </row>
    <row r="413" spans="1:1" x14ac:dyDescent="0.25">
      <c r="A413" s="41" t="s">
        <v>401</v>
      </c>
    </row>
    <row r="414" spans="1:1" x14ac:dyDescent="0.25">
      <c r="A414" s="41"/>
    </row>
    <row r="415" spans="1:1" x14ac:dyDescent="0.25">
      <c r="A415" s="41" t="s">
        <v>402</v>
      </c>
    </row>
    <row r="416" spans="1:1" x14ac:dyDescent="0.25">
      <c r="A416" s="41" t="s">
        <v>403</v>
      </c>
    </row>
    <row r="417" spans="1:1" x14ac:dyDescent="0.25">
      <c r="A417" s="41" t="s">
        <v>404</v>
      </c>
    </row>
    <row r="418" spans="1:1" x14ac:dyDescent="0.25">
      <c r="A418" s="41" t="s">
        <v>405</v>
      </c>
    </row>
    <row r="419" spans="1:1" x14ac:dyDescent="0.25">
      <c r="A419" s="41" t="s">
        <v>406</v>
      </c>
    </row>
    <row r="420" spans="1:1" x14ac:dyDescent="0.25">
      <c r="A420" s="41" t="s">
        <v>407</v>
      </c>
    </row>
    <row r="421" spans="1:1" x14ac:dyDescent="0.25">
      <c r="A421" s="41"/>
    </row>
    <row r="422" spans="1:1" x14ac:dyDescent="0.25">
      <c r="A422" s="41" t="s">
        <v>408</v>
      </c>
    </row>
    <row r="423" spans="1:1" x14ac:dyDescent="0.25">
      <c r="A423" s="41" t="s">
        <v>409</v>
      </c>
    </row>
    <row r="424" spans="1:1" x14ac:dyDescent="0.25">
      <c r="A424" s="41" t="s">
        <v>410</v>
      </c>
    </row>
    <row r="425" spans="1:1" x14ac:dyDescent="0.25">
      <c r="A425" s="41" t="s">
        <v>411</v>
      </c>
    </row>
    <row r="426" spans="1:1" x14ac:dyDescent="0.25">
      <c r="A426" s="41" t="s">
        <v>412</v>
      </c>
    </row>
    <row r="427" spans="1:1" x14ac:dyDescent="0.25">
      <c r="A427" s="41" t="s">
        <v>413</v>
      </c>
    </row>
    <row r="428" spans="1:1" x14ac:dyDescent="0.25">
      <c r="A428" s="41"/>
    </row>
    <row r="429" spans="1:1" x14ac:dyDescent="0.25">
      <c r="A429" s="41" t="s">
        <v>414</v>
      </c>
    </row>
    <row r="430" spans="1:1" x14ac:dyDescent="0.25">
      <c r="A430" s="41" t="s">
        <v>415</v>
      </c>
    </row>
    <row r="431" spans="1:1" x14ac:dyDescent="0.25">
      <c r="A431" s="41" t="s">
        <v>416</v>
      </c>
    </row>
    <row r="432" spans="1:1" x14ac:dyDescent="0.25">
      <c r="A432" s="41" t="s">
        <v>417</v>
      </c>
    </row>
    <row r="433" spans="1:1" x14ac:dyDescent="0.25">
      <c r="A433" s="41" t="s">
        <v>418</v>
      </c>
    </row>
    <row r="434" spans="1:1" x14ac:dyDescent="0.25">
      <c r="A434" s="41"/>
    </row>
    <row r="435" spans="1:1" x14ac:dyDescent="0.25">
      <c r="A435" s="41" t="s">
        <v>419</v>
      </c>
    </row>
    <row r="436" spans="1:1" x14ac:dyDescent="0.25">
      <c r="A436" s="41"/>
    </row>
    <row r="437" spans="1:1" x14ac:dyDescent="0.25">
      <c r="A437" s="41" t="s">
        <v>420</v>
      </c>
    </row>
    <row r="438" spans="1:1" x14ac:dyDescent="0.25">
      <c r="A438" s="41" t="s">
        <v>421</v>
      </c>
    </row>
    <row r="439" spans="1:1" x14ac:dyDescent="0.25">
      <c r="A439" s="41" t="s">
        <v>422</v>
      </c>
    </row>
    <row r="440" spans="1:1" x14ac:dyDescent="0.25">
      <c r="A440" s="41" t="s">
        <v>423</v>
      </c>
    </row>
    <row r="441" spans="1:1" x14ac:dyDescent="0.25">
      <c r="A441" s="41" t="s">
        <v>424</v>
      </c>
    </row>
    <row r="442" spans="1:1" x14ac:dyDescent="0.25">
      <c r="A442" s="41" t="s">
        <v>425</v>
      </c>
    </row>
    <row r="443" spans="1:1" x14ac:dyDescent="0.25">
      <c r="A443" s="41" t="s">
        <v>426</v>
      </c>
    </row>
    <row r="444" spans="1:1" x14ac:dyDescent="0.25">
      <c r="A444" s="41" t="s">
        <v>427</v>
      </c>
    </row>
    <row r="445" spans="1:1" x14ac:dyDescent="0.25">
      <c r="A445" s="41"/>
    </row>
    <row r="446" spans="1:1" x14ac:dyDescent="0.25">
      <c r="A446" s="41" t="s">
        <v>428</v>
      </c>
    </row>
    <row r="447" spans="1:1" x14ac:dyDescent="0.25">
      <c r="A447" s="41"/>
    </row>
    <row r="448" spans="1:1" x14ac:dyDescent="0.25">
      <c r="A448" s="41" t="s">
        <v>429</v>
      </c>
    </row>
    <row r="449" spans="1:1" x14ac:dyDescent="0.25">
      <c r="A449" s="41" t="s">
        <v>430</v>
      </c>
    </row>
    <row r="450" spans="1:1" x14ac:dyDescent="0.25">
      <c r="A450" s="41" t="s">
        <v>431</v>
      </c>
    </row>
    <row r="451" spans="1:1" x14ac:dyDescent="0.25">
      <c r="A451" s="41" t="s">
        <v>432</v>
      </c>
    </row>
    <row r="452" spans="1:1" x14ac:dyDescent="0.25">
      <c r="A452" s="41"/>
    </row>
    <row r="453" spans="1:1" x14ac:dyDescent="0.25">
      <c r="A453" s="41" t="s">
        <v>433</v>
      </c>
    </row>
    <row r="454" spans="1:1" x14ac:dyDescent="0.25">
      <c r="A454" s="41" t="s">
        <v>434</v>
      </c>
    </row>
    <row r="455" spans="1:1" x14ac:dyDescent="0.25">
      <c r="A455" s="41" t="s">
        <v>435</v>
      </c>
    </row>
    <row r="456" spans="1:1" x14ac:dyDescent="0.25">
      <c r="A456" s="41" t="s">
        <v>436</v>
      </c>
    </row>
    <row r="457" spans="1:1" x14ac:dyDescent="0.25">
      <c r="A457" s="41" t="s">
        <v>437</v>
      </c>
    </row>
    <row r="458" spans="1:1" x14ac:dyDescent="0.25">
      <c r="A458" s="41" t="s">
        <v>438</v>
      </c>
    </row>
    <row r="459" spans="1:1" x14ac:dyDescent="0.25">
      <c r="A459" s="41" t="s">
        <v>439</v>
      </c>
    </row>
    <row r="460" spans="1:1" x14ac:dyDescent="0.25">
      <c r="A460" s="41" t="s">
        <v>440</v>
      </c>
    </row>
    <row r="461" spans="1:1" x14ac:dyDescent="0.25">
      <c r="A461" s="41" t="s">
        <v>441</v>
      </c>
    </row>
    <row r="462" spans="1:1" x14ac:dyDescent="0.25">
      <c r="A462" s="41"/>
    </row>
    <row r="463" spans="1:1" x14ac:dyDescent="0.25">
      <c r="A463" s="41" t="s">
        <v>442</v>
      </c>
    </row>
    <row r="464" spans="1:1" x14ac:dyDescent="0.25">
      <c r="A464" s="41" t="s">
        <v>443</v>
      </c>
    </row>
    <row r="465" spans="1:1" x14ac:dyDescent="0.25">
      <c r="A465" s="41" t="s">
        <v>444</v>
      </c>
    </row>
    <row r="466" spans="1:1" x14ac:dyDescent="0.25">
      <c r="A466" s="41" t="s">
        <v>445</v>
      </c>
    </row>
    <row r="467" spans="1:1" x14ac:dyDescent="0.25">
      <c r="A467" s="41" t="s">
        <v>446</v>
      </c>
    </row>
    <row r="468" spans="1:1" x14ac:dyDescent="0.25">
      <c r="A468" s="41" t="s">
        <v>447</v>
      </c>
    </row>
    <row r="469" spans="1:1" x14ac:dyDescent="0.25">
      <c r="A469" s="41" t="s">
        <v>448</v>
      </c>
    </row>
    <row r="470" spans="1:1" x14ac:dyDescent="0.25">
      <c r="A470" s="41"/>
    </row>
    <row r="471" spans="1:1" x14ac:dyDescent="0.25">
      <c r="A471" s="41" t="s">
        <v>449</v>
      </c>
    </row>
    <row r="472" spans="1:1" x14ac:dyDescent="0.25">
      <c r="A472" s="41"/>
    </row>
    <row r="473" spans="1:1" x14ac:dyDescent="0.25">
      <c r="A473" s="41" t="s">
        <v>450</v>
      </c>
    </row>
    <row r="474" spans="1:1" x14ac:dyDescent="0.25">
      <c r="A474" s="41" t="s">
        <v>451</v>
      </c>
    </row>
    <row r="475" spans="1:1" x14ac:dyDescent="0.25">
      <c r="A475" s="41" t="s">
        <v>452</v>
      </c>
    </row>
    <row r="476" spans="1:1" x14ac:dyDescent="0.25">
      <c r="A476" s="41"/>
    </row>
    <row r="477" spans="1:1" x14ac:dyDescent="0.25">
      <c r="A477" s="41" t="s">
        <v>453</v>
      </c>
    </row>
    <row r="478" spans="1:1" x14ac:dyDescent="0.25">
      <c r="A478" s="41" t="s">
        <v>454</v>
      </c>
    </row>
    <row r="479" spans="1:1" x14ac:dyDescent="0.25">
      <c r="A479" s="41" t="s">
        <v>455</v>
      </c>
    </row>
    <row r="480" spans="1:1" x14ac:dyDescent="0.25">
      <c r="A480" s="41" t="s">
        <v>456</v>
      </c>
    </row>
    <row r="481" spans="1:1" x14ac:dyDescent="0.25">
      <c r="A481" s="41" t="s">
        <v>457</v>
      </c>
    </row>
    <row r="482" spans="1:1" x14ac:dyDescent="0.25">
      <c r="A482" s="41" t="s">
        <v>458</v>
      </c>
    </row>
    <row r="483" spans="1:1" x14ac:dyDescent="0.25">
      <c r="A483" s="41" t="s">
        <v>459</v>
      </c>
    </row>
    <row r="484" spans="1:1" x14ac:dyDescent="0.25">
      <c r="A484" s="41" t="s">
        <v>460</v>
      </c>
    </row>
    <row r="485" spans="1:1" x14ac:dyDescent="0.25">
      <c r="A485" s="41" t="s">
        <v>461</v>
      </c>
    </row>
    <row r="486" spans="1:1" x14ac:dyDescent="0.25">
      <c r="A486" s="41"/>
    </row>
    <row r="487" spans="1:1" x14ac:dyDescent="0.25">
      <c r="A487" s="41" t="s">
        <v>462</v>
      </c>
    </row>
    <row r="488" spans="1:1" x14ac:dyDescent="0.25">
      <c r="A488" s="41" t="s">
        <v>463</v>
      </c>
    </row>
    <row r="489" spans="1:1" x14ac:dyDescent="0.25">
      <c r="A489" s="41" t="s">
        <v>464</v>
      </c>
    </row>
    <row r="490" spans="1:1" x14ac:dyDescent="0.25">
      <c r="A490" s="41" t="s">
        <v>465</v>
      </c>
    </row>
    <row r="491" spans="1:1" x14ac:dyDescent="0.25">
      <c r="A491" s="41"/>
    </row>
    <row r="492" spans="1:1" x14ac:dyDescent="0.25">
      <c r="A492" s="41" t="s">
        <v>466</v>
      </c>
    </row>
    <row r="493" spans="1:1" x14ac:dyDescent="0.25">
      <c r="A493" s="41" t="s">
        <v>467</v>
      </c>
    </row>
    <row r="494" spans="1:1" x14ac:dyDescent="0.25">
      <c r="A494" s="41" t="s">
        <v>468</v>
      </c>
    </row>
    <row r="495" spans="1:1" x14ac:dyDescent="0.25">
      <c r="A495" s="41" t="s">
        <v>469</v>
      </c>
    </row>
    <row r="496" spans="1:1" x14ac:dyDescent="0.25">
      <c r="A496" s="41" t="s">
        <v>470</v>
      </c>
    </row>
    <row r="497" spans="1:1" x14ac:dyDescent="0.25">
      <c r="A497" s="41" t="s">
        <v>471</v>
      </c>
    </row>
    <row r="498" spans="1:1" x14ac:dyDescent="0.25">
      <c r="A498" s="41"/>
    </row>
    <row r="499" spans="1:1" x14ac:dyDescent="0.25">
      <c r="A499" s="41" t="s">
        <v>472</v>
      </c>
    </row>
    <row r="500" spans="1:1" x14ac:dyDescent="0.25">
      <c r="A500" s="41" t="s">
        <v>473</v>
      </c>
    </row>
    <row r="501" spans="1:1" x14ac:dyDescent="0.25">
      <c r="A501" s="41" t="s">
        <v>474</v>
      </c>
    </row>
    <row r="502" spans="1:1" x14ac:dyDescent="0.25">
      <c r="A502" s="41" t="s">
        <v>475</v>
      </c>
    </row>
    <row r="503" spans="1:1" x14ac:dyDescent="0.25">
      <c r="A503" s="41" t="s">
        <v>476</v>
      </c>
    </row>
    <row r="504" spans="1:1" x14ac:dyDescent="0.25">
      <c r="A504" s="41" t="s">
        <v>477</v>
      </c>
    </row>
    <row r="505" spans="1:1" x14ac:dyDescent="0.25">
      <c r="A505" s="41" t="s">
        <v>478</v>
      </c>
    </row>
    <row r="506" spans="1:1" x14ac:dyDescent="0.25">
      <c r="A506" s="41" t="s">
        <v>479</v>
      </c>
    </row>
    <row r="507" spans="1:1" x14ac:dyDescent="0.25">
      <c r="A507" s="41" t="s">
        <v>480</v>
      </c>
    </row>
    <row r="508" spans="1:1" x14ac:dyDescent="0.25">
      <c r="A508" s="41" t="s">
        <v>481</v>
      </c>
    </row>
    <row r="509" spans="1:1" x14ac:dyDescent="0.25">
      <c r="A509" s="41" t="s">
        <v>482</v>
      </c>
    </row>
    <row r="510" spans="1:1" x14ac:dyDescent="0.25">
      <c r="A510" s="41" t="s">
        <v>483</v>
      </c>
    </row>
    <row r="511" spans="1:1" x14ac:dyDescent="0.25">
      <c r="A511" s="41" t="s">
        <v>484</v>
      </c>
    </row>
    <row r="512" spans="1:1" x14ac:dyDescent="0.25">
      <c r="A512" s="41"/>
    </row>
    <row r="513" spans="1:1" x14ac:dyDescent="0.25">
      <c r="A513" s="41" t="s">
        <v>485</v>
      </c>
    </row>
    <row r="514" spans="1:1" x14ac:dyDescent="0.25">
      <c r="A514" s="41" t="s">
        <v>486</v>
      </c>
    </row>
    <row r="515" spans="1:1" x14ac:dyDescent="0.25">
      <c r="A515" s="41" t="s">
        <v>487</v>
      </c>
    </row>
    <row r="516" spans="1:1" x14ac:dyDescent="0.25">
      <c r="A516" s="41" t="s">
        <v>488</v>
      </c>
    </row>
    <row r="517" spans="1:1" x14ac:dyDescent="0.25">
      <c r="A517" s="41" t="s">
        <v>489</v>
      </c>
    </row>
    <row r="518" spans="1:1" x14ac:dyDescent="0.25">
      <c r="A518" s="41" t="s">
        <v>490</v>
      </c>
    </row>
    <row r="519" spans="1:1" x14ac:dyDescent="0.25">
      <c r="A519" s="41" t="s">
        <v>491</v>
      </c>
    </row>
    <row r="520" spans="1:1" x14ac:dyDescent="0.25">
      <c r="A520" s="41"/>
    </row>
    <row r="521" spans="1:1" x14ac:dyDescent="0.25">
      <c r="A521" s="41" t="s">
        <v>492</v>
      </c>
    </row>
    <row r="522" spans="1:1" x14ac:dyDescent="0.25">
      <c r="A522" s="41" t="s">
        <v>493</v>
      </c>
    </row>
    <row r="523" spans="1:1" x14ac:dyDescent="0.25">
      <c r="A523" s="41" t="s">
        <v>494</v>
      </c>
    </row>
    <row r="524" spans="1:1" x14ac:dyDescent="0.25">
      <c r="A524" s="41" t="s">
        <v>495</v>
      </c>
    </row>
    <row r="525" spans="1:1" x14ac:dyDescent="0.25">
      <c r="A525" s="41" t="s">
        <v>496</v>
      </c>
    </row>
    <row r="526" spans="1:1" x14ac:dyDescent="0.25">
      <c r="A526" s="41" t="s">
        <v>497</v>
      </c>
    </row>
    <row r="527" spans="1:1" x14ac:dyDescent="0.25">
      <c r="A527" s="41" t="s">
        <v>498</v>
      </c>
    </row>
    <row r="528" spans="1:1" x14ac:dyDescent="0.25">
      <c r="A528" s="41" t="s">
        <v>499</v>
      </c>
    </row>
    <row r="529" spans="1:1" x14ac:dyDescent="0.25">
      <c r="A529" s="41" t="s">
        <v>500</v>
      </c>
    </row>
    <row r="530" spans="1:1" x14ac:dyDescent="0.25">
      <c r="A530" s="41" t="s">
        <v>501</v>
      </c>
    </row>
    <row r="531" spans="1:1" x14ac:dyDescent="0.25">
      <c r="A531" s="41" t="s">
        <v>502</v>
      </c>
    </row>
    <row r="532" spans="1:1" x14ac:dyDescent="0.25">
      <c r="A532" s="41" t="s">
        <v>503</v>
      </c>
    </row>
    <row r="533" spans="1:1" x14ac:dyDescent="0.25">
      <c r="A533" s="41" t="s">
        <v>504</v>
      </c>
    </row>
    <row r="534" spans="1:1" x14ac:dyDescent="0.25">
      <c r="A534" s="41" t="s">
        <v>505</v>
      </c>
    </row>
    <row r="535" spans="1:1" x14ac:dyDescent="0.25">
      <c r="A535" s="41"/>
    </row>
    <row r="536" spans="1:1" x14ac:dyDescent="0.25">
      <c r="A536" s="41" t="s">
        <v>506</v>
      </c>
    </row>
    <row r="537" spans="1:1" x14ac:dyDescent="0.25">
      <c r="A537" s="41" t="s">
        <v>507</v>
      </c>
    </row>
    <row r="538" spans="1:1" x14ac:dyDescent="0.25">
      <c r="A538" s="41" t="s">
        <v>508</v>
      </c>
    </row>
    <row r="539" spans="1:1" x14ac:dyDescent="0.25">
      <c r="A539" s="41"/>
    </row>
    <row r="540" spans="1:1" x14ac:dyDescent="0.25">
      <c r="A540" s="41" t="s">
        <v>509</v>
      </c>
    </row>
    <row r="541" spans="1:1" x14ac:dyDescent="0.25">
      <c r="A541" s="41"/>
    </row>
    <row r="542" spans="1:1" x14ac:dyDescent="0.25">
      <c r="A542" s="41" t="s">
        <v>510</v>
      </c>
    </row>
    <row r="543" spans="1:1" x14ac:dyDescent="0.25">
      <c r="A543" s="41" t="s">
        <v>511</v>
      </c>
    </row>
    <row r="544" spans="1:1" x14ac:dyDescent="0.25">
      <c r="A544" s="41" t="s">
        <v>512</v>
      </c>
    </row>
    <row r="545" spans="1:1" x14ac:dyDescent="0.25">
      <c r="A545" s="41" t="s">
        <v>513</v>
      </c>
    </row>
    <row r="546" spans="1:1" x14ac:dyDescent="0.25">
      <c r="A546" s="41" t="s">
        <v>514</v>
      </c>
    </row>
    <row r="547" spans="1:1" x14ac:dyDescent="0.25">
      <c r="A547" s="41" t="s">
        <v>515</v>
      </c>
    </row>
    <row r="548" spans="1:1" x14ac:dyDescent="0.25">
      <c r="A548" s="41" t="s">
        <v>516</v>
      </c>
    </row>
    <row r="549" spans="1:1" x14ac:dyDescent="0.25">
      <c r="A549" s="41" t="s">
        <v>517</v>
      </c>
    </row>
    <row r="550" spans="1:1" x14ac:dyDescent="0.25">
      <c r="A550" s="41" t="s">
        <v>518</v>
      </c>
    </row>
    <row r="551" spans="1:1" x14ac:dyDescent="0.25">
      <c r="A551" s="41"/>
    </row>
    <row r="552" spans="1:1" x14ac:dyDescent="0.25">
      <c r="A552" s="41" t="s">
        <v>519</v>
      </c>
    </row>
    <row r="553" spans="1:1" x14ac:dyDescent="0.25">
      <c r="A553" s="41"/>
    </row>
    <row r="554" spans="1:1" x14ac:dyDescent="0.25">
      <c r="A554" s="41" t="s">
        <v>520</v>
      </c>
    </row>
    <row r="555" spans="1:1" x14ac:dyDescent="0.25">
      <c r="A555" s="41" t="s">
        <v>521</v>
      </c>
    </row>
    <row r="556" spans="1:1" x14ac:dyDescent="0.25">
      <c r="A556" s="41" t="s">
        <v>522</v>
      </c>
    </row>
    <row r="557" spans="1:1" x14ac:dyDescent="0.25">
      <c r="A557" s="41" t="s">
        <v>523</v>
      </c>
    </row>
    <row r="558" spans="1:1" x14ac:dyDescent="0.25">
      <c r="A558" s="41" t="s">
        <v>524</v>
      </c>
    </row>
    <row r="559" spans="1:1" x14ac:dyDescent="0.25">
      <c r="A559" s="41" t="s">
        <v>525</v>
      </c>
    </row>
    <row r="560" spans="1:1" x14ac:dyDescent="0.25">
      <c r="A560" s="41" t="s">
        <v>526</v>
      </c>
    </row>
    <row r="561" spans="1:1" x14ac:dyDescent="0.25">
      <c r="A561" s="41" t="s">
        <v>527</v>
      </c>
    </row>
    <row r="562" spans="1:1" x14ac:dyDescent="0.25">
      <c r="A562" s="41"/>
    </row>
    <row r="563" spans="1:1" x14ac:dyDescent="0.25">
      <c r="A563" s="41" t="s">
        <v>528</v>
      </c>
    </row>
    <row r="564" spans="1:1" x14ac:dyDescent="0.25">
      <c r="A564" s="41"/>
    </row>
    <row r="565" spans="1:1" x14ac:dyDescent="0.25">
      <c r="A565" s="41" t="s">
        <v>529</v>
      </c>
    </row>
    <row r="566" spans="1:1" x14ac:dyDescent="0.25">
      <c r="A566" s="41" t="s">
        <v>530</v>
      </c>
    </row>
    <row r="567" spans="1:1" x14ac:dyDescent="0.25">
      <c r="A567" s="41" t="s">
        <v>531</v>
      </c>
    </row>
    <row r="568" spans="1:1" x14ac:dyDescent="0.25">
      <c r="A568" s="41" t="s">
        <v>532</v>
      </c>
    </row>
    <row r="569" spans="1:1" x14ac:dyDescent="0.25">
      <c r="A569" s="41"/>
    </row>
    <row r="570" spans="1:1" x14ac:dyDescent="0.25">
      <c r="A570" s="41" t="s">
        <v>533</v>
      </c>
    </row>
    <row r="571" spans="1:1" x14ac:dyDescent="0.25">
      <c r="A571" s="41" t="s">
        <v>534</v>
      </c>
    </row>
    <row r="572" spans="1:1" x14ac:dyDescent="0.25">
      <c r="A572" s="41" t="s">
        <v>535</v>
      </c>
    </row>
    <row r="573" spans="1:1" x14ac:dyDescent="0.25">
      <c r="A573" s="41" t="s">
        <v>536</v>
      </c>
    </row>
    <row r="574" spans="1:1" x14ac:dyDescent="0.25">
      <c r="A574" s="41" t="s">
        <v>537</v>
      </c>
    </row>
    <row r="575" spans="1:1" x14ac:dyDescent="0.25">
      <c r="A575" s="41" t="s">
        <v>538</v>
      </c>
    </row>
    <row r="576" spans="1:1" x14ac:dyDescent="0.25">
      <c r="A576" s="41" t="s">
        <v>539</v>
      </c>
    </row>
    <row r="577" spans="1:1" x14ac:dyDescent="0.25">
      <c r="A577" s="41" t="s">
        <v>540</v>
      </c>
    </row>
    <row r="578" spans="1:1" x14ac:dyDescent="0.25">
      <c r="A578" s="41"/>
    </row>
    <row r="579" spans="1:1" x14ac:dyDescent="0.25">
      <c r="A579" s="41" t="s">
        <v>541</v>
      </c>
    </row>
    <row r="580" spans="1:1" x14ac:dyDescent="0.25">
      <c r="A580" s="41" t="s">
        <v>542</v>
      </c>
    </row>
    <row r="581" spans="1:1" x14ac:dyDescent="0.25">
      <c r="A581" s="41" t="s">
        <v>543</v>
      </c>
    </row>
    <row r="582" spans="1:1" x14ac:dyDescent="0.25">
      <c r="A582" s="41" t="s">
        <v>544</v>
      </c>
    </row>
    <row r="583" spans="1:1" x14ac:dyDescent="0.25">
      <c r="A583" s="41"/>
    </row>
    <row r="584" spans="1:1" x14ac:dyDescent="0.25">
      <c r="A584" s="41" t="s">
        <v>545</v>
      </c>
    </row>
    <row r="585" spans="1:1" x14ac:dyDescent="0.25">
      <c r="A585" s="41" t="s">
        <v>546</v>
      </c>
    </row>
    <row r="586" spans="1:1" x14ac:dyDescent="0.25">
      <c r="A586" s="41" t="s">
        <v>547</v>
      </c>
    </row>
    <row r="587" spans="1:1" x14ac:dyDescent="0.25">
      <c r="A587" s="41" t="s">
        <v>548</v>
      </c>
    </row>
    <row r="588" spans="1:1" x14ac:dyDescent="0.25">
      <c r="A588" s="41"/>
    </row>
    <row r="589" spans="1:1" x14ac:dyDescent="0.25">
      <c r="A589" s="41" t="s">
        <v>549</v>
      </c>
    </row>
    <row r="590" spans="1:1" x14ac:dyDescent="0.25">
      <c r="A590" s="41"/>
    </row>
    <row r="591" spans="1:1" x14ac:dyDescent="0.25">
      <c r="A591" s="41" t="s">
        <v>550</v>
      </c>
    </row>
    <row r="592" spans="1:1" x14ac:dyDescent="0.25">
      <c r="A592" s="41" t="s">
        <v>551</v>
      </c>
    </row>
    <row r="593" spans="1:1" x14ac:dyDescent="0.25">
      <c r="A593" s="41" t="s">
        <v>552</v>
      </c>
    </row>
    <row r="594" spans="1:1" x14ac:dyDescent="0.25">
      <c r="A594" s="41" t="s">
        <v>553</v>
      </c>
    </row>
    <row r="595" spans="1:1" x14ac:dyDescent="0.25">
      <c r="A595" s="41" t="s">
        <v>554</v>
      </c>
    </row>
    <row r="596" spans="1:1" x14ac:dyDescent="0.25">
      <c r="A596" s="41" t="s">
        <v>555</v>
      </c>
    </row>
    <row r="597" spans="1:1" x14ac:dyDescent="0.25">
      <c r="A597" s="41" t="s">
        <v>556</v>
      </c>
    </row>
    <row r="598" spans="1:1" x14ac:dyDescent="0.25">
      <c r="A598" s="41" t="s">
        <v>557</v>
      </c>
    </row>
    <row r="599" spans="1:1" x14ac:dyDescent="0.25">
      <c r="A599" s="41"/>
    </row>
    <row r="600" spans="1:1" x14ac:dyDescent="0.25">
      <c r="A600" s="41" t="s">
        <v>558</v>
      </c>
    </row>
    <row r="601" spans="1:1" x14ac:dyDescent="0.25">
      <c r="A601" s="41"/>
    </row>
    <row r="602" spans="1:1" x14ac:dyDescent="0.25">
      <c r="A602" s="41" t="s">
        <v>559</v>
      </c>
    </row>
    <row r="603" spans="1:1" x14ac:dyDescent="0.25">
      <c r="A603" s="41" t="s">
        <v>560</v>
      </c>
    </row>
    <row r="604" spans="1:1" x14ac:dyDescent="0.25">
      <c r="A604" s="41" t="s">
        <v>561</v>
      </c>
    </row>
    <row r="605" spans="1:1" x14ac:dyDescent="0.25">
      <c r="A605" s="41" t="s">
        <v>562</v>
      </c>
    </row>
    <row r="606" spans="1:1" x14ac:dyDescent="0.25">
      <c r="A606" s="41" t="s">
        <v>563</v>
      </c>
    </row>
    <row r="607" spans="1:1" x14ac:dyDescent="0.25">
      <c r="A607" s="41" t="s">
        <v>564</v>
      </c>
    </row>
    <row r="608" spans="1:1" x14ac:dyDescent="0.25">
      <c r="A608" s="41" t="s">
        <v>565</v>
      </c>
    </row>
    <row r="609" spans="1:1" x14ac:dyDescent="0.25">
      <c r="A609" s="41" t="s">
        <v>566</v>
      </c>
    </row>
    <row r="610" spans="1:1" x14ac:dyDescent="0.25">
      <c r="A610" s="41" t="s">
        <v>567</v>
      </c>
    </row>
    <row r="611" spans="1:1" x14ac:dyDescent="0.25">
      <c r="A611" s="41"/>
    </row>
    <row r="612" spans="1:1" x14ac:dyDescent="0.25">
      <c r="A612" s="41" t="s">
        <v>568</v>
      </c>
    </row>
    <row r="613" spans="1:1" x14ac:dyDescent="0.25">
      <c r="A613" s="41"/>
    </row>
    <row r="614" spans="1:1" x14ac:dyDescent="0.25">
      <c r="A614" s="41" t="s">
        <v>569</v>
      </c>
    </row>
    <row r="615" spans="1:1" x14ac:dyDescent="0.25">
      <c r="A615" s="41" t="s">
        <v>570</v>
      </c>
    </row>
    <row r="616" spans="1:1" x14ac:dyDescent="0.25">
      <c r="A616" s="41" t="s">
        <v>571</v>
      </c>
    </row>
    <row r="617" spans="1:1" x14ac:dyDescent="0.25">
      <c r="A617" s="41" t="s">
        <v>572</v>
      </c>
    </row>
    <row r="618" spans="1:1" x14ac:dyDescent="0.25">
      <c r="A618" s="41" t="s">
        <v>573</v>
      </c>
    </row>
    <row r="619" spans="1:1" x14ac:dyDescent="0.25">
      <c r="A619" s="41" t="s">
        <v>574</v>
      </c>
    </row>
    <row r="620" spans="1:1" x14ac:dyDescent="0.25">
      <c r="A620" s="41"/>
    </row>
    <row r="621" spans="1:1" x14ac:dyDescent="0.25">
      <c r="A621" s="41" t="s">
        <v>575</v>
      </c>
    </row>
    <row r="622" spans="1:1" x14ac:dyDescent="0.25">
      <c r="A622" s="41"/>
    </row>
    <row r="623" spans="1:1" x14ac:dyDescent="0.25">
      <c r="A623" s="41"/>
    </row>
    <row r="624" spans="1:1" x14ac:dyDescent="0.25">
      <c r="A624" s="41"/>
    </row>
    <row r="625" spans="1:1" x14ac:dyDescent="0.25">
      <c r="A625" s="41"/>
    </row>
    <row r="626" spans="1:1" x14ac:dyDescent="0.25">
      <c r="A626" s="41"/>
    </row>
    <row r="627" spans="1:1" x14ac:dyDescent="0.25">
      <c r="A627" s="41"/>
    </row>
    <row r="628" spans="1:1" x14ac:dyDescent="0.25">
      <c r="A628" s="41"/>
    </row>
    <row r="629" spans="1:1" x14ac:dyDescent="0.25">
      <c r="A629" s="41"/>
    </row>
    <row r="630" spans="1:1" x14ac:dyDescent="0.25">
      <c r="A630" s="41"/>
    </row>
    <row r="631" spans="1:1" x14ac:dyDescent="0.25">
      <c r="A631" s="41"/>
    </row>
    <row r="632" spans="1:1" x14ac:dyDescent="0.25">
      <c r="A632" s="41"/>
    </row>
    <row r="633" spans="1:1" x14ac:dyDescent="0.25">
      <c r="A633" s="41"/>
    </row>
    <row r="634" spans="1:1" x14ac:dyDescent="0.25">
      <c r="A634" s="41"/>
    </row>
    <row r="635" spans="1:1" x14ac:dyDescent="0.25">
      <c r="A635" s="41"/>
    </row>
    <row r="636" spans="1:1" x14ac:dyDescent="0.25">
      <c r="A636" s="41"/>
    </row>
    <row r="637" spans="1:1" x14ac:dyDescent="0.25">
      <c r="A637" s="41"/>
    </row>
    <row r="638" spans="1:1" x14ac:dyDescent="0.25">
      <c r="A638" s="41"/>
    </row>
    <row r="639" spans="1:1" x14ac:dyDescent="0.25">
      <c r="A639" s="41"/>
    </row>
    <row r="640" spans="1:1" x14ac:dyDescent="0.25">
      <c r="A640" s="41"/>
    </row>
    <row r="641" spans="1:1" x14ac:dyDescent="0.25">
      <c r="A641" s="41"/>
    </row>
    <row r="642" spans="1:1" x14ac:dyDescent="0.25">
      <c r="A642" s="41"/>
    </row>
    <row r="643" spans="1:1" x14ac:dyDescent="0.25">
      <c r="A643" s="41"/>
    </row>
    <row r="644" spans="1:1" x14ac:dyDescent="0.25">
      <c r="A644" s="41"/>
    </row>
    <row r="645" spans="1:1" x14ac:dyDescent="0.25">
      <c r="A645" s="41"/>
    </row>
    <row r="646" spans="1:1" x14ac:dyDescent="0.25">
      <c r="A646" s="41"/>
    </row>
    <row r="647" spans="1:1" x14ac:dyDescent="0.25">
      <c r="A647" s="41"/>
    </row>
    <row r="648" spans="1:1" x14ac:dyDescent="0.25">
      <c r="A648" s="41"/>
    </row>
    <row r="649" spans="1:1" x14ac:dyDescent="0.25">
      <c r="A649" s="41"/>
    </row>
    <row r="650" spans="1:1" x14ac:dyDescent="0.25">
      <c r="A650" s="41"/>
    </row>
    <row r="651" spans="1:1" x14ac:dyDescent="0.25">
      <c r="A651" s="41"/>
    </row>
    <row r="652" spans="1:1" x14ac:dyDescent="0.25">
      <c r="A652" s="41"/>
    </row>
    <row r="653" spans="1:1" x14ac:dyDescent="0.25">
      <c r="A653" s="41"/>
    </row>
    <row r="654" spans="1:1" x14ac:dyDescent="0.25">
      <c r="A654" s="41"/>
    </row>
    <row r="655" spans="1:1" x14ac:dyDescent="0.25">
      <c r="A655" s="41"/>
    </row>
    <row r="656" spans="1:1" x14ac:dyDescent="0.25">
      <c r="A656" s="41"/>
    </row>
    <row r="657" spans="1:1" x14ac:dyDescent="0.25">
      <c r="A657" s="41"/>
    </row>
    <row r="658" spans="1:1" x14ac:dyDescent="0.25">
      <c r="A658" s="41"/>
    </row>
    <row r="659" spans="1:1" x14ac:dyDescent="0.25">
      <c r="A659" s="41"/>
    </row>
    <row r="660" spans="1:1" x14ac:dyDescent="0.25">
      <c r="A660" s="41"/>
    </row>
    <row r="661" spans="1:1" x14ac:dyDescent="0.25">
      <c r="A661" s="41"/>
    </row>
    <row r="662" spans="1:1" x14ac:dyDescent="0.25">
      <c r="A662" s="41"/>
    </row>
    <row r="663" spans="1:1" x14ac:dyDescent="0.25">
      <c r="A663" s="41"/>
    </row>
    <row r="664" spans="1:1" x14ac:dyDescent="0.25">
      <c r="A664" s="41"/>
    </row>
    <row r="665" spans="1:1" x14ac:dyDescent="0.25">
      <c r="A665" s="41"/>
    </row>
    <row r="666" spans="1:1" x14ac:dyDescent="0.25">
      <c r="A666" s="41"/>
    </row>
    <row r="667" spans="1:1" x14ac:dyDescent="0.25">
      <c r="A667" s="41"/>
    </row>
    <row r="668" spans="1:1" x14ac:dyDescent="0.25">
      <c r="A668" s="41"/>
    </row>
    <row r="669" spans="1:1" x14ac:dyDescent="0.25">
      <c r="A669" s="41"/>
    </row>
    <row r="670" spans="1:1" x14ac:dyDescent="0.25">
      <c r="A670" s="41"/>
    </row>
    <row r="671" spans="1:1" x14ac:dyDescent="0.25">
      <c r="A671" s="41"/>
    </row>
    <row r="672" spans="1:1" x14ac:dyDescent="0.25">
      <c r="A672" s="41"/>
    </row>
    <row r="673" spans="1:1" x14ac:dyDescent="0.25">
      <c r="A673" s="41"/>
    </row>
    <row r="674" spans="1:1" x14ac:dyDescent="0.25">
      <c r="A674" s="41"/>
    </row>
    <row r="675" spans="1:1" x14ac:dyDescent="0.25">
      <c r="A675" s="6"/>
    </row>
    <row r="676" spans="1:1" x14ac:dyDescent="0.25">
      <c r="A67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SPERT® Mobile</vt:lpstr>
      <vt:lpstr>VLookups</vt:lpstr>
      <vt:lpstr>Change Log</vt:lpstr>
      <vt:lpstr>GNU GPL</vt:lpstr>
      <vt:lpstr>ML_Confidence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2016-09-11T23:29:44Z</dcterms:created>
  <dcterms:modified xsi:type="dcterms:W3CDTF">2019-07-02T02:08:11Z</dcterms:modified>
</cp:coreProperties>
</file>